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Data-Analytics\All-Dynamic-DashBoard\Dash Board\Excel_Dashboard\"/>
    </mc:Choice>
  </mc:AlternateContent>
  <xr:revisionPtr revIDLastSave="0" documentId="8_{31B0D1AF-1479-40A8-B5B9-2A562DCCB116}" xr6:coauthVersionLast="47" xr6:coauthVersionMax="47" xr10:uidLastSave="{00000000-0000-0000-0000-000000000000}"/>
  <bookViews>
    <workbookView xWindow="-120" yWindow="-120" windowWidth="29040" windowHeight="15720" xr2:uid="{F41AE41B-474F-4163-A356-C8CE5CD37776}"/>
  </bookViews>
  <sheets>
    <sheet name="Pivot_Table" sheetId="2" r:id="rId1"/>
    <sheet name="Dashboard" sheetId="3" r:id="rId2"/>
    <sheet name="Data" sheetId="1" r:id="rId3"/>
  </sheets>
  <definedNames>
    <definedName name="_xlchart.v5.0" hidden="1">Pivot_Table!$Q$7</definedName>
    <definedName name="_xlchart.v5.1" hidden="1">Pivot_Table!$Q$8:$Q$24</definedName>
    <definedName name="_xlchart.v5.2" hidden="1">Pivot_Table!$R$7</definedName>
    <definedName name="_xlchart.v5.3" hidden="1">Pivot_Table!$R$8:$R$24</definedName>
    <definedName name="Slicer_Country">#N/A</definedName>
    <definedName name="Slicer_Product_Category">#N/A</definedName>
    <definedName name="Slicer_Quarter">#N/A</definedName>
  </definedNames>
  <calcPr calcId="191029"/>
  <pivotCaches>
    <pivotCache cacheId="1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9" i="2" l="1"/>
  <c r="R10" i="2"/>
  <c r="R11" i="2"/>
  <c r="R12" i="2"/>
  <c r="R13" i="2"/>
  <c r="R14" i="2"/>
  <c r="R15" i="2"/>
  <c r="R16" i="2"/>
  <c r="R17" i="2"/>
  <c r="R18" i="2"/>
  <c r="R19" i="2"/>
  <c r="R20" i="2"/>
  <c r="R21" i="2"/>
  <c r="R22" i="2"/>
  <c r="R23" i="2"/>
  <c r="R24" i="2"/>
  <c r="Q9" i="2"/>
  <c r="Q10" i="2"/>
  <c r="Q11" i="2"/>
  <c r="Q12" i="2"/>
  <c r="Q13" i="2"/>
  <c r="Q14" i="2"/>
  <c r="Q15" i="2"/>
  <c r="Q16" i="2"/>
  <c r="Q17" i="2"/>
  <c r="Q18" i="2"/>
  <c r="Q19" i="2"/>
  <c r="Q20" i="2"/>
  <c r="Q21" i="2"/>
  <c r="Q22" i="2"/>
  <c r="Q23" i="2"/>
  <c r="Q24" i="2"/>
  <c r="R8" i="2"/>
  <c r="Q8" i="2"/>
  <c r="R7" i="2"/>
  <c r="Q7" i="2"/>
  <c r="F4"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alcChain>
</file>

<file path=xl/sharedStrings.xml><?xml version="1.0" encoding="utf-8"?>
<sst xmlns="http://schemas.openxmlformats.org/spreadsheetml/2006/main" count="16326" uniqueCount="95">
  <si>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</si>
  <si>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</si>
  <si>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</si>
  <si>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</si>
  <si>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</si>
  <si>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</si>
  <si>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</si>
  <si>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</si>
  <si>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</si>
  <si>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</si>
  <si>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</si>
  <si>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</si>
  <si>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</si>
  <si>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</si>
  <si>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</si>
  <si>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</si>
  <si>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</si>
  <si>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</si>
  <si>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</si>
  <si>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</si>
  <si>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</si>
  <si>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</si>
  <si>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</si>
  <si>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</si>
  <si>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</si>
  <si>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</si>
  <si>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</si>
  <si>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</si>
  <si>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</si>
  <si>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</si>
  <si>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</si>
  <si>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</si>
  <si>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</si>
  <si>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</si>
  <si>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</si>
  <si>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</si>
  <si>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</si>
  <si>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</si>
  <si>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</si>
  <si>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</si>
  <si>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</si>
  <si>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</si>
  <si>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</si>
  <si>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</si>
  <si>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</si>
  <si>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</si>
  <si>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</si>
  <si>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</si>
  <si>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</si>
  <si>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</si>
  <si>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</si>
  <si>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</si>
  <si>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</si>
  <si>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</si>
  <si>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</si>
  <si>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</si>
  <si>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</si>
  <si>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</si>
  <si>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</si>
  <si>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</si>
  <si>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</si>
  <si>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</si>
  <si>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</si>
  <si>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</si>
  <si>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</si>
  <si>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</si>
  <si>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</si>
  <si>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</si>
  <si>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</si>
  <si>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</si>
  <si>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</si>
  <si>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Month Number</t>
  </si>
  <si>
    <t>Month Name</t>
  </si>
  <si>
    <t>Sum of Revenue</t>
  </si>
  <si>
    <t>Sum of Gross Profit</t>
  </si>
  <si>
    <t>Gross Profit Margin</t>
  </si>
  <si>
    <t>Sum of Units Sold</t>
  </si>
  <si>
    <t>Count of ID</t>
  </si>
  <si>
    <t>Sum of COGS</t>
  </si>
  <si>
    <t>Grand Total</t>
  </si>
  <si>
    <t>Jan</t>
  </si>
  <si>
    <t>Feb</t>
  </si>
  <si>
    <t>Mar</t>
  </si>
  <si>
    <t>Apr</t>
  </si>
  <si>
    <t>May</t>
  </si>
  <si>
    <t>Jun</t>
  </si>
  <si>
    <t>Jul</t>
  </si>
  <si>
    <t>Aug</t>
  </si>
  <si>
    <t>Sep</t>
  </si>
  <si>
    <t>Oct</t>
  </si>
  <si>
    <t>Nov</t>
  </si>
  <si>
    <t>Dec</t>
  </si>
  <si>
    <t>Total Revenue</t>
  </si>
  <si>
    <t>Total Gross Profit</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</si>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</sst>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72" formatCode="\$#,##0,&quot;K&quot;"/>
  </numFmts>
  <fonts count="9">
    <font>
      <sz val="11"/>
      <color theme="1"/>
      <name val="Calibri"/>
      <family val="2"/>
      <scheme val="minor"/>
    </font>
    <font>
      <sz val="11"/>
      <color theme="1"/>
      <name val="Calibri"/>
      <family val="2"/>
      <scheme val="minor"/>
    </font>
    <font>
      <sz val="12"/>
      <color theme="1"/>
      <name val="Calibri"/>
      <family val="2"/>
      <scheme val="minor"/>
    </font>
    <font>
      <b/>
      <sz val="12"/>
      <color rgb="FFFFFFFF"/>
      <name val="Calibri"/>
      <family val="2"/>
      <scheme val="minor"/>
    </font>
    <font>
      <sz val="12"/>
      <name val="Calibri"/>
      <family val="2"/>
      <scheme val="minor"/>
    </font>
    <font>
      <u/>
      <sz val="11"/>
      <color theme="10"/>
      <name val="Carlito"/>
    </font>
    <font>
      <u/>
      <sz val="12"/>
      <color theme="10"/>
      <name val="Calibri"/>
      <family val="2"/>
      <scheme val="minor"/>
    </font>
    <font>
      <b/>
      <sz val="20"/>
      <color theme="4"/>
      <name val="Calibri"/>
      <family val="2"/>
      <scheme val="minor"/>
    </font>
    <font>
      <b/>
      <sz val="11"/>
      <color theme="1"/>
      <name val="Calibri"/>
      <family val="2"/>
      <scheme val="minor"/>
    </font>
  </fonts>
  <fills count="5">
    <fill>
      <patternFill patternType="none"/>
    </fill>
    <fill>
      <patternFill patternType="gray125"/>
    </fill>
    <fill>
      <patternFill patternType="solid">
        <fgColor rgb="FF1F4E78"/>
      </patternFill>
    </fill>
    <fill>
      <patternFill patternType="solid">
        <fgColor rgb="FFCCFFFF"/>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5">
    <xf numFmtId="0" fontId="0" fillId="0" borderId="0"/>
    <xf numFmtId="9" fontId="1" fillId="0" borderId="0" applyFont="0" applyFill="0" applyBorder="0" applyAlignment="0" applyProtection="0"/>
    <xf numFmtId="0" fontId="2" fillId="0" borderId="0"/>
    <xf numFmtId="0" fontId="5" fillId="0" borderId="0" applyNumberFormat="0" applyFill="0" applyBorder="0" applyAlignment="0" applyProtection="0"/>
    <xf numFmtId="0" fontId="6" fillId="0" borderId="0" applyNumberFormat="0" applyFill="0" applyBorder="0" applyAlignment="0" applyProtection="0"/>
  </cellStyleXfs>
  <cellXfs count="21">
    <xf numFmtId="0" fontId="0" fillId="0" borderId="0" xfId="0"/>
    <xf numFmtId="0" fontId="3" fillId="2" borderId="0" xfId="0" applyFont="1" applyFill="1" applyAlignment="1">
      <alignment horizontal="center" vertical="center"/>
    </xf>
    <xf numFmtId="0" fontId="3" fillId="2" borderId="0" xfId="0" applyFont="1" applyFill="1" applyAlignment="1">
      <alignment horizontal="right" vertical="center"/>
    </xf>
    <xf numFmtId="0" fontId="0" fillId="0" borderId="0" xfId="0" applyAlignment="1">
      <alignment horizontal="right"/>
    </xf>
    <xf numFmtId="0" fontId="4" fillId="0" borderId="0" xfId="0" quotePrefix="1" applyFont="1" applyAlignment="1">
      <alignment horizontal="center" vertical="center"/>
    </xf>
    <xf numFmtId="164" fontId="4" fillId="0" borderId="0" xfId="0" applyNumberFormat="1" applyFont="1" applyAlignment="1">
      <alignment horizontal="center" vertical="center"/>
    </xf>
    <xf numFmtId="0" fontId="4" fillId="0" borderId="0" xfId="0" applyFont="1" applyAlignment="1">
      <alignment horizontal="center" vertical="center"/>
    </xf>
    <xf numFmtId="1" fontId="4" fillId="0" borderId="0" xfId="0" applyNumberFormat="1" applyFont="1" applyAlignment="1">
      <alignment horizontal="center" vertical="center"/>
    </xf>
    <xf numFmtId="165" fontId="4" fillId="0" borderId="0" xfId="0" applyNumberFormat="1" applyFont="1" applyAlignment="1">
      <alignment horizontal="center" vertical="center"/>
    </xf>
    <xf numFmtId="9" fontId="4" fillId="0" borderId="0" xfId="0" applyNumberFormat="1" applyFont="1" applyAlignment="1">
      <alignment horizontal="center" vertical="center"/>
    </xf>
    <xf numFmtId="166" fontId="4" fillId="0" borderId="0" xfId="0" applyNumberFormat="1" applyFont="1" applyAlignment="1">
      <alignment horizontal="center" vertical="center"/>
    </xf>
    <xf numFmtId="0" fontId="0" fillId="3" borderId="0" xfId="0" applyFill="1"/>
    <xf numFmtId="167" fontId="7" fillId="0" borderId="0" xfId="0" applyNumberFormat="1" applyFont="1"/>
    <xf numFmtId="10" fontId="7" fillId="0" borderId="0" xfId="1" applyNumberFormat="1" applyFont="1"/>
    <xf numFmtId="1" fontId="7" fillId="0" borderId="0" xfId="0" applyNumberFormat="1" applyFont="1"/>
    <xf numFmtId="0" fontId="8" fillId="4" borderId="1" xfId="0" applyFont="1" applyFill="1" applyBorder="1"/>
    <xf numFmtId="0" fontId="0" fillId="0" borderId="0" xfId="0" pivotButton="1"/>
    <xf numFmtId="0" fontId="0" fillId="0" borderId="0" xfId="0" applyAlignment="1">
      <alignment horizontal="left"/>
    </xf>
    <xf numFmtId="0" fontId="0" fillId="3" borderId="0" xfId="0" applyFill="1" applyBorder="1"/>
    <xf numFmtId="0" fontId="0" fillId="0" borderId="0" xfId="0" applyBorder="1"/>
    <xf numFmtId="172" fontId="7" fillId="0" borderId="0" xfId="0" applyNumberFormat="1" applyFont="1"/>
  </cellXfs>
  <cellStyles count="5">
    <cellStyle name="Hyperlink 2" xfId="3" xr:uid="{F88CA347-FED3-472C-827A-24307073B2D3}"/>
    <cellStyle name="Hyperlink 2 2" xfId="4" xr:uid="{AA336602-5054-4900-8172-99B1072E83E4}"/>
    <cellStyle name="Normal" xfId="0" builtinId="0"/>
    <cellStyle name="Normal 2 2" xfId="2" xr:uid="{7D07F6D4-8B80-479F-92FF-A713039DC76C}"/>
    <cellStyle name="Per cent" xfId="1" builtinId="5"/>
  </cellStyles>
  <dxfs count="491">
    <dxf>
      <numFmt numFmtId="167" formatCode="\$#,##0"/>
    </dxf>
    <dxf>
      <font>
        <b/>
        <sz val="20"/>
        <color theme="4"/>
      </fon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numFmt numFmtId="167" formatCode="\$#,##0"/>
    </dxf>
    <dxf>
      <font>
        <b/>
        <sz val="20"/>
        <color theme="4"/>
      </font>
    </dxf>
    <dxf>
      <numFmt numFmtId="172" formatCode="\$#,##0,&quot;K&quo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numFmt numFmtId="167" formatCode="\$#,##0"/>
    </dxf>
    <dxf>
      <font>
        <b/>
        <sz val="20"/>
        <color theme="4"/>
      </font>
    </dxf>
    <dxf>
      <numFmt numFmtId="172" formatCode="\$#,##0,&quot;K&quot;"/>
    </dxf>
    <dxf>
      <font>
        <b/>
        <sz val="20"/>
        <color theme="4"/>
      </font>
      <numFmt numFmtId="167" formatCode="\$#,##0"/>
    </dxf>
    <dxf>
      <numFmt numFmtId="1" formatCode="0"/>
    </dxf>
    <dxf>
      <font>
        <b/>
        <sz val="20"/>
        <color theme="4"/>
      </font>
      <numFmt numFmtId="167" formatCode="\$#,##0"/>
    </dxf>
    <dxf>
      <numFmt numFmtId="1" formatCode="0"/>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numFmt numFmtId="167" formatCode="\$#,##0"/>
    </dxf>
    <dxf>
      <font>
        <b/>
        <sz val="20"/>
        <color theme="4"/>
      </font>
    </dxf>
    <dxf>
      <numFmt numFmtId="172" formatCode="\$#,##0,&quot;K&quot;"/>
    </dxf>
    <dxf>
      <numFmt numFmtId="167" formatCode="\$#,##0"/>
    </dxf>
    <dxf>
      <font>
        <sz val="20"/>
      </font>
    </dxf>
    <dxf>
      <font>
        <color theme="4"/>
      </font>
    </dxf>
    <dxf>
      <font>
        <b/>
      </font>
    </dxf>
    <dxf>
      <numFmt numFmtId="167" formatCode="\$#,##0"/>
    </dxf>
    <dxf>
      <font>
        <b/>
        <sz val="20"/>
        <color theme="4"/>
      </font>
    </dxf>
    <dxf>
      <numFmt numFmtId="167" formatCode="\$#,##0"/>
    </dxf>
    <dxf>
      <font>
        <b/>
        <sz val="20"/>
        <color theme="4"/>
      </font>
    </dxf>
    <dxf>
      <numFmt numFmtId="172" formatCode="\$#,##0,&quot;K&quot;"/>
    </dxf>
    <dxf>
      <numFmt numFmtId="167" formatCode="\$#,##0"/>
    </dxf>
    <dxf>
      <font>
        <b/>
        <sz val="20"/>
        <color theme="4"/>
      </fon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72" formatCode="\$#,##0,&quot;K&quot;"/>
    </dxf>
    <dxf>
      <numFmt numFmtId="167" formatCode="\$#,##0"/>
    </dxf>
    <dxf>
      <font>
        <b/>
        <sz val="20"/>
        <color theme="4"/>
      </font>
    </dxf>
    <dxf>
      <numFmt numFmtId="167" formatCode="\$#,##0"/>
    </dxf>
    <dxf>
      <font>
        <b/>
        <sz val="20"/>
        <color theme="4"/>
      </font>
    </dxf>
    <dxf>
      <numFmt numFmtId="167" formatCode="\$#,##0"/>
    </dxf>
    <dxf>
      <font>
        <b/>
        <sz val="20"/>
        <color theme="4"/>
      </font>
    </dxf>
    <dxf>
      <numFmt numFmtId="167" formatCode="\$#,##0"/>
    </dxf>
    <dxf>
      <font>
        <b/>
        <sz val="20"/>
        <color theme="4"/>
      </font>
    </dxf>
    <dxf>
      <numFmt numFmtId="167" formatCode="\$#,##0"/>
    </dxf>
    <dxf>
      <font>
        <b/>
        <sz val="20"/>
        <color theme="4"/>
      </font>
    </dxf>
    <dxf>
      <font>
        <b val="0"/>
        <i val="0"/>
        <strike val="0"/>
        <condense val="0"/>
        <extend val="0"/>
        <outline val="0"/>
        <shadow val="0"/>
        <u val="none"/>
        <vertAlign val="baseline"/>
        <sz val="12"/>
        <color auto="1"/>
        <name val="Calibri"/>
        <family val="2"/>
        <scheme val="minor"/>
      </font>
      <numFmt numFmtId="166" formatCode="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5" formatCode="\$#,##0.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5" formatCode="\$#,##0.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5" formatCode="\$#,##0.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5" formatCode="\$#,##0.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5" formatCode="\$#,##0.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dd\-mmm\-yyyy"/>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indexed="64"/>
          <bgColor rgb="FF1F4E78"/>
        </patternFill>
      </fill>
      <alignment horizontal="center" vertical="center" textRotation="0" wrapText="0" indent="0" justifyLastLine="0" shrinkToFit="0" readingOrder="0"/>
    </dxf>
    <dxf>
      <font>
        <b/>
        <sz val="20"/>
        <color theme="4"/>
      </font>
    </dxf>
    <dxf>
      <numFmt numFmtId="167" formatCode="\$#,##0"/>
    </dxf>
    <dxf>
      <font>
        <b/>
      </font>
    </dxf>
    <dxf>
      <font>
        <color theme="4"/>
      </font>
    </dxf>
    <dxf>
      <font>
        <sz val="20"/>
      </font>
    </dxf>
    <dxf>
      <numFmt numFmtId="167" formatCode="\$#,##0"/>
    </dxf>
    <dxf>
      <numFmt numFmtId="1" formatCode="0"/>
    </dxf>
    <dxf>
      <font>
        <b/>
        <sz val="20"/>
        <color theme="4"/>
      </font>
      <numFmt numFmtId="167" formatCode="\$#,##0"/>
    </dxf>
    <dxf>
      <numFmt numFmtId="1" formatCode="0"/>
    </dxf>
    <dxf>
      <font>
        <b/>
        <sz val="20"/>
        <color theme="4"/>
      </font>
      <numFmt numFmtId="167" formatCode="\$#,##0"/>
    </dxf>
    <dxf>
      <font>
        <b/>
        <sz val="20"/>
        <color theme="4"/>
      </font>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2" xr9:uid="{35730695-7DEC-4A68-B869-8F8228EF2467}">
      <tableStyleElement type="wholeTable" dxfId="490"/>
      <tableStyleElement type="headerRow" dxfId="489"/>
    </tableStyle>
    <tableStyle name="TimeSlicerStyleDark1 2" pivot="0" table="0" count="2" xr9:uid="{384F35AE-46FF-41F9-9AB9-0CDC96C89297}">
      <tableStyleElement type="wholeTable" dxfId="488"/>
      <tableStyleElement type="headerRow" dxfId="487"/>
    </tableStyle>
  </tableStyles>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[NoorGul_Dashboard.xlsx]Pivot_Table!Revenue_And_Profit_Wise_Months</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Lato" panose="020F0502020204030203" pitchFamily="34" charset="0"/>
                  <a:ea typeface="Lato" panose="020F0502020204030203" pitchFamily="34" charset="0"/>
                  <a:cs typeface="Lato" panose="020F050202020403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Lato" panose="020F0502020204030203" pitchFamily="34" charset="0"/>
                  <a:ea typeface="Lato" panose="020F0502020204030203" pitchFamily="34" charset="0"/>
                  <a:cs typeface="Lato" panose="020F050202020403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Lato" panose="020F0502020204030203" pitchFamily="34" charset="0"/>
                    <a:ea typeface="Lato" panose="020F0502020204030203" pitchFamily="34" charset="0"/>
                    <a:cs typeface="Lato" panose="020F050202020403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1D8A-4327-B4DE-366CFA944C47}"/>
            </c:ext>
          </c:extLst>
        </c:ser>
        <c:ser>
          <c:idx val="1"/>
          <c:order val="1"/>
          <c:tx>
            <c:strRef>
              <c:f>Pivot_Table!$C$7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Lato" panose="020F0502020204030203" pitchFamily="34" charset="0"/>
                    <a:ea typeface="Lato" panose="020F0502020204030203" pitchFamily="34" charset="0"/>
                    <a:cs typeface="Lato" panose="020F050202020403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1D8A-4327-B4DE-366CFA944C47}"/>
            </c:ext>
          </c:extLst>
        </c:ser>
        <c:dLbls>
          <c:showLegendKey val="0"/>
          <c:showVal val="0"/>
          <c:showCatName val="0"/>
          <c:showSerName val="0"/>
          <c:showPercent val="0"/>
          <c:showBubbleSize val="0"/>
        </c:dLbls>
        <c:marker val="1"/>
        <c:smooth val="0"/>
        <c:axId val="1928538943"/>
        <c:axId val="1923522063"/>
      </c:lineChart>
      <c:catAx>
        <c:axId val="192853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1923522063"/>
        <c:crosses val="autoZero"/>
        <c:auto val="1"/>
        <c:lblAlgn val="ctr"/>
        <c:lblOffset val="100"/>
        <c:noMultiLvlLbl val="0"/>
      </c:catAx>
      <c:valAx>
        <c:axId val="1923522063"/>
        <c:scaling>
          <c:orientation val="minMax"/>
        </c:scaling>
        <c:delete val="1"/>
        <c:axPos val="l"/>
        <c:numFmt formatCode="\$#,##0,&quot;K&quot;" sourceLinked="1"/>
        <c:majorTickMark val="none"/>
        <c:minorTickMark val="none"/>
        <c:tickLblPos val="nextTo"/>
        <c:crossAx val="1928538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[NoorGul_Dashboard.xlsx]Pivot_Table!Top_5_Country_Wise_Revenue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alpha val="1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Pivot_Table!$F$7</c:f>
              <c:strCache>
                <c:ptCount val="1"/>
                <c:pt idx="0">
                  <c:v>Total</c:v>
                </c:pt>
              </c:strCache>
            </c:strRef>
          </c:tx>
          <c:spPr>
            <a:solidFill>
              <a:schemeClr val="accent1"/>
            </a:solidFill>
            <a:ln>
              <a:noFill/>
            </a:ln>
            <a:effectLst/>
          </c:spPr>
          <c:invertIfNegative val="0"/>
          <c:dLbls>
            <c:spPr>
              <a:solidFill>
                <a:schemeClr val="bg1">
                  <a:lumMod val="85000"/>
                  <a:alpha val="1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Pivot_Table!$E$8:$E$13</c:f>
              <c:strCache>
                <c:ptCount val="5"/>
                <c:pt idx="0">
                  <c:v>France</c:v>
                </c:pt>
                <c:pt idx="1">
                  <c:v>Germany</c:v>
                </c:pt>
                <c:pt idx="2">
                  <c:v>Italy</c:v>
                </c:pt>
                <c:pt idx="3">
                  <c:v>Spain</c:v>
                </c:pt>
                <c:pt idx="4">
                  <c:v>United Kingdom</c:v>
                </c:pt>
              </c:strCache>
            </c:strRef>
          </c:cat>
          <c:val>
            <c:numRef>
              <c:f>Pivot_Table!$F$8:$F$13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826E-4ECC-9139-5A8ABFFA9C6C}"/>
            </c:ext>
          </c:extLst>
        </c:ser>
        <c:dLbls>
          <c:showLegendKey val="0"/>
          <c:showVal val="0"/>
          <c:showCatName val="0"/>
          <c:showSerName val="0"/>
          <c:showPercent val="0"/>
          <c:showBubbleSize val="0"/>
        </c:dLbls>
        <c:gapWidth val="65"/>
        <c:axId val="36651647"/>
        <c:axId val="33848975"/>
      </c:barChart>
      <c:catAx>
        <c:axId val="3665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Lato" panose="020F0502020204030203" pitchFamily="34" charset="0"/>
                <a:ea typeface="Lato" panose="020F0502020204030203" pitchFamily="34" charset="0"/>
                <a:cs typeface="Lato" panose="020F0502020204030203" pitchFamily="34" charset="0"/>
              </a:defRPr>
            </a:pPr>
            <a:endParaRPr lang="en-US"/>
          </a:p>
        </c:txPr>
        <c:crossAx val="33848975"/>
        <c:crosses val="autoZero"/>
        <c:auto val="1"/>
        <c:lblAlgn val="ctr"/>
        <c:lblOffset val="100"/>
        <c:noMultiLvlLbl val="0"/>
      </c:catAx>
      <c:valAx>
        <c:axId val="33848975"/>
        <c:scaling>
          <c:orientation val="minMax"/>
        </c:scaling>
        <c:delete val="1"/>
        <c:axPos val="b"/>
        <c:numFmt formatCode="\$#,##0,&quot;K&quot;" sourceLinked="1"/>
        <c:majorTickMark val="none"/>
        <c:minorTickMark val="none"/>
        <c:tickLblPos val="nextTo"/>
        <c:crossAx val="3665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[NoorGul_Dashboard.xlsx]Pivot_Table!Region_Wise_Revenue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Pivot_Table!$L$7</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67-4AC0-B56E-1C5743AC21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67-4AC0-B56E-1C5743AC21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67-4AC0-B56E-1C5743AC21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67-4AC0-B56E-1C5743AC21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Pivot_Table!$K$8:$K$12</c:f>
              <c:strCache>
                <c:ptCount val="4"/>
                <c:pt idx="0">
                  <c:v>Central Europe</c:v>
                </c:pt>
                <c:pt idx="1">
                  <c:v>Northern Europe</c:v>
                </c:pt>
                <c:pt idx="2">
                  <c:v>Southern Europe</c:v>
                </c:pt>
                <c:pt idx="3">
                  <c:v>Western Europe</c:v>
                </c:pt>
              </c:strCache>
            </c:strRef>
          </c:cat>
          <c:val>
            <c:numRef>
              <c:f>Pivot_Table!$L$8:$L$12</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6367-4AC0-B56E-1C5743AC217A}"/>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[NoorGul_Dashboard.xlsx]Pivot_Table!Sales+Channel_Wise_Revenue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pieChart>
        <c:varyColors val="1"/>
        <c:ser>
          <c:idx val="0"/>
          <c:order val="0"/>
          <c:tx>
            <c:strRef>
              <c:f>Pivot_Table!$I$7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69-4C87-82A0-FA8C3236AA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69-4C87-82A0-FA8C3236AA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69-4C87-82A0-FA8C3236AA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69-4C87-82A0-FA8C3236AA25}"/>
              </c:ext>
            </c:extLst>
          </c:dPt>
          <c:dLbls>
            <c:dLbl>
              <c:idx val="2"/>
              <c:delete val="1"/>
              <c:extLst>
                <c:ext xmlns:c15="http://schemas.microsoft.com/office/drawing/2012/chart" uri="{CE6537A1-D6FC-4f65-9D91-7224C49458BB}"/>
                <c:ext xmlns:c16="http://schemas.microsoft.com/office/drawing/2014/chart" uri="{C3380CC4-5D6E-409C-BE32-E72D297353CC}">
                  <c16:uniqueId val="{00000005-4769-4C87-82A0-FA8C3236AA2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Pivot_Table!$H$8:$H$12</c:f>
              <c:strCache>
                <c:ptCount val="4"/>
                <c:pt idx="0">
                  <c:v>Corporate</c:v>
                </c:pt>
                <c:pt idx="1">
                  <c:v>Marketplace</c:v>
                </c:pt>
                <c:pt idx="2">
                  <c:v>Online Store</c:v>
                </c:pt>
                <c:pt idx="3">
                  <c:v>Retail Partners</c:v>
                </c:pt>
              </c:strCache>
            </c:strRef>
          </c:cat>
          <c:val>
            <c:numRef>
              <c:f>Pivot_Table!$I$8:$I$12</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4769-4C87-82A0-FA8C3236AA25}"/>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0B3E-495A-9779-EC1FCA952B38}">
          <cx:dataId val="0"/>
          <cx:layoutPr>
            <cx:geography cultureLanguage="en-GB" cultureRegion="US" attribution="Powered by Bing">
              <cx:geoCache provider="{E9337A44-BEBE-4D9F-B70C-5C5E7DAFC167}">
                <cx:binary>1HpXcxw50u1fmdDzLQ5cAaiNnY34gDJt2fTupaLpyntfv/4mRZESezU72hhFzGyLkthAozpxkPYk
/vkw/uMhfdrXv4xZmjf/eBh/+xS2bfmPX39tHsKnbN8cZdFDXTTFc3v0UGS/Fs/P0cPTr4/1fojy
4FeCMPv1IdzX7dP46V//hKcFT8WmeNi3UZGfdk/1dPbUdGnb/Ie570798lB0efuyPIAn/fbpfHh6
fMo//fKUt1E7XUzl02+fPnzk0y+/Hj7o3770lxTkartHWGtaR1wwSxCTWJ9f8tMvaZEHX6YxOzIJ
kqYU5uu09fbVx/sMlv+xOJ+F2T8+1k9N88uX/7+u+yD61+GoKfTrvnXxIuW583lbv37E9V//PBiA
jR6MfAP9ISp/NHWIvBvl6T5/fNv/n4ee0yPCuBDclOjzi3yAnphHFkEWNvnrLMJvX/0K/Q/I833s
3xcegP8+foi+u/zr0f+/rmnraP8GwZ9Hn4kj0GokEBMfYAeNxwxZUlLzFfcD2H9AkO/D/r7wAPb3
8UPY/+/ir4ddPaVB1GU/D3YTHXGGmaQUfc/fsCNugjNihH1f6X9Anu+j/77wAP338UP01d/A5dhP
ebavk5+I/otP4VxicOqfXx9djjyyLCy5ZdG3r3x1NT8gx/dRf194gPr7+CHq9vqv13k9Pz2EP9XV
WEeCUQsxjF9RB3i/jbHmEaUSI46/ePoDj/MD8nwf/feFB+i/jx+ir+/+evTdep8/PL3p30/w8/yI
EyaRRT76eXLETEkFl+JLYnOQ2fyxHN8H/W3dAeZvw4eQu2d/PeTeU53t8+nnYW7iI0hcLCn4Fyf/
EXqMjqhE8Ed+yTkPoP8Beb6P/fvCA/Dfxw/Rt/8GTn5ZP/3cvNIkR5Kb2OKEfs/JG+LIEhaDMPs7
ieUPCPR9+N8XHsD/Pn4I//LvAH+7T3+i6jMKBZNpmkh+yWDAmX/r68kR/lxJSfPN3F5D7PKPxPgd
yF+XHQL+OvpvcP8NEsrjpzZ8ql8UvnkD4M/7eNB4wkzOBPtuEWtCBOAW++puDvzND8r0/RP4sPjg
HD7MHZ7G8eav9/zHRT3sf6L2A5tgYQq5PXj3z68D7UdHgkqLW0AyvBIYr8r/x2L8DvZfxD+E/cvw
vyG+++sRPyl+urMn4FEoE1/K1Y8ZPbaOMGWMvIWCQxLhj8X5PvJv6w6Qfxs+RP7kb6DrJ0XddsE+
fVO9P+92KHBnkmBLmB/zm5cICxOQWdIvuSXMf6vvPyLK7+H+tol/Q/5t4t+w/xt4/fNyH/1E0pJB
Ammhl4rpC74fSUsDYrDJKGeQg76+DvzNH4rzffC/LDtA/svoIezO+V/vbM6HqJ1fo+2bAv55rWf8
SCJMPh/AZx//sZqVR+BrLM6Ax3l9Hej+D8r0Oyfw7YYOz+HbucPT0Iu//jQu86h9evxlDf2Cx+Jn
Umr0yGJUUjiSd23/JuU0CFgDguwIfYkQCELEt97ox+X6/qEcrj84l8Ppw6Px1M84mt/n/d+7H/a+
3Tuf2ybfUP//efbzhqGTc7D0C3zftaVXZJePv30iJljGezPm5REfYL+CHszDPv9FQx/n7UDelz3t
m/a3T/gzScHgVKGcYAKYu0+/DE9vM8wUxIJagwv+wm3kEN/C3z4xfGQhwaQFjQWOMSXg+5qie59C
EJc4kRgSMZh62yAE7iko8nc0vrz/Je+ykyLK2wYejD79Ur5+7EVM8ZJ2MCKARMEceBQkQLjyYX8G
6g2fxv+vLQ0SDCPFykKhqrvTiJ367d73KyVau8kXE/LEeI64iq3Fzs3KMyvaERo4fkhskybKyEqX
BlwZVqVkfZFXV7S8MqfLcLhE83FYnXRtZceeVeUqHj3u60me8uJBiuNg3Aj/zMQfXPCHLT4U5VRH
QfilIff+9l8XRQY/n9tIXwdf+nlf323fGoGHn3rRwfePfe1FvZz8e2PqQJNeu4Jvp/DfTP6YDmIT
jv/3dXBb5PuH4lvt+7zgVfvEEZCWwI4JaXJoiWAKSvaqfTCDLKB2TCGlCUUXhoLqTf3okTCxhFXY
Ii8qBhXAm/rBFGECAodgL40Xiv8b9bMYPOmD/iEJFsagcUkJcKuEvOjnN/onQmROfj/1qiKnTaUD
u1ufmvakZzfUsd0vtpOwO5Sr4FxqtBqc3M68yBO7eXLnuNHDpNZXQU90VmiPeq3T12q6GWu16tww
s2N3uJkW5qp32tUQLEy+Qp09StUcXzVOo7JFthCOdOd6M9WVKqmT8QXJrtC0yDQtWxWpQs+5yra9
eVZGqgfBJj26vS2xM7r+oII70+70aQdSnHbadyw79cIld0IvshNVrMNTOmg+bbp1FKpOXXUq3KBj
cpouEWzHVL1LVuWGe8QrbfN2bdgpPMSw0TVb1KvUIfeR6zvd4mrQxjlVVL18g6+Y2CVC0Y3v0siJ
hEJn/S3ZdrpTp75uHLzjiTLV1er06spS2/XLm0nXm3TZOHdMF0qoelNvCjWtkhSkWmcqUzfuxUWg
7ke73LR252RnBQwmV1UZK5HrRqg18kiq4DiiWVuW6q5CN49sAc8W6i5SF4CVipet3cLYaIsHSxmK
ayHVfX1L7eSstQuVbzIVHE9WrKNLTPKziOvIi9tWdcFgizxU9LR6mD20LBftmsV2wlRBXQxfAus2
5ml0EujSaxadwrt27lXQOGHmkF0Ee29W8MPlbhAn9c3spra0o02wBD24Gp1JmTa/S1fghmjp4tRu
bCF0PpxUdpqeRJEyGp2clvds0AVT3VO5w4lmT6ZbnXZe56V2+8BLu07UOo/g2Ki5vBtzZRoaV/YE
Z92Pan7qt6YyEo+quPESZV3nZaV6hS4p7AaA2/baJ059FyzH1E7C5aiKcHmSh8vbelyGz92o4k5x
pmI3cNo1WlKbburb6W5o1EhUk6q6UFa1CFms+sBuAxsPXoVssWmQ0/fXc6DN9Ng6jZVhl568Lrfh
hmzpeb0ZvO6SixPj3rovZmQjGeneUkhT+AWtkuPQNnYFvI+N7TA4SNfJpkgUMt0M/pUafq+JykbF
S2/YiGU+2rOpcegwy55yh+AtbZYdVxFX3XMeKVIrbKnBdMuLbh/Gyty0uwaeUSyHadV1dhEuqO2v
wpN4GW/MDhb5p/BI+34GtE5ONiuQv9LovLINcAHFqNpQhTdGocqLvFeU6qjSzTO/49tsHXrW0pdu
WmnDoavENUDB6khFhmM+NLBa2tizQ0eEOtN+4QanxazaXvHBNjo13oDWVaaKrvFJ0mjz1jYm5Z+j
h9hVrcpV73ULtu2p7m0utfkAG7NU7oZu555MC2IpHSRrBOdCFKvBOQTHdOdfGm5iv1gwopfTdZjY
DVLNPcjl6zLX5Y0JfkPo/sY/jU+C9fjIpVM9GfddovxCk0o11K3GhenlwXUVaDJdEGrjxbTNXabd
yZmcPlLtcrZ3pWuu7w3VbMFsonX8mBzzlREpvs9trJInPwdI0KDlbXqfGapekNuTYGvtaaRrlccn
5IyeRNYljZc9uZ2nZavxKd2SW7kp61YFhRo69YCWeN7KnTNr4ckbXxnbbNNrpsp7crKkZ57Q+Dh8
psfypNfUmc7p6rhaxovCxZVCwZlIlqXy2RWrYUP1cdmocJHY4Jad/T5cxLW2lkidh4viZBU7VF87
pQrV8WQ75ikJnQdiEzvQzSPZwG8K2ewm399ScOYFgdOZ3Nbp7MEN952dKwkjWI/O6KQLU8/OsDkm
LtbHuaqvmtBmu3kFW1BRr7Nlsens1pG7YongIyWsLVWvuS0CZcFnLC/lKj02V4MNAsHP9QbrVKXF
IqqURZcs18mW3yZL5q/aZ9NU8Gv6fCu8z1Ict1cT1s069UqVXgmnA7/Yq6xXzabaDG5HQMnDVPXP
MVk1dp4qXKtZTy5XVQf/tU62hF83lten4GYgVLUrw1T+Ls3sVLXY6ya3s2ENV6aXmq6R2rPUI6gn
2rKHANWqNF3qBCemd2tsMezBYnaopkCFHmilLTzsQKZM95exilfnevFsLPPOJmu+lu7lcT4rM9K+
VObe1Mmyhrgptvg4GfR0EgFEnVvZlU29l7+tY5yKUht3EGNBfOFlRAUX+T7JdGN5zQaEkjc5IDls
kMq5mgcVbq3qbvK18dgzGxJMHqiI7Xzn1LLNAcJX6k3Rrg8WrIQ4Z96mILJRKhqrRrqlsaD9wrJx
izQrVtwyPtQkPy1z9J6KF8Kz+V9IHBk0KH4/cdxE0CNvn/KmffpK7LyUBfhl3Wv+COwYJZAKAjPJ
BaaSv+eP1hETQmILiEm4e4YIZV/zR3FEBDUZYi8UGscCitW3/FEcIdOEu2gcE8SRCRd33hLnDycE
9dqX99+WLybI9W36iPDnfrtkcNWHcMZeirVv08cODRZHdcVVSbLa7vjUrOeW7YokTuzBbzs3MFN6
HJp1p1pWjQ4dZ2HTfEpshDp+IRLa2lXOuu1cNMxL5l6TNrg3WHQjs6DWxMyYzri5s3gy2IlfqrhN
Nv0cKiNK6uuED5aqU0mWSSnAj8Tl1Kq0jgenpKZFVBX5VaOCrHgOzbS0WdE3Nlxd9HVkdPOlkRUQ
LRMilmWcZooLk6s8kLkrZcp2U9XESvZZY8coPDEMcCISDbFK8PASBOPIa/M8dC2ch55fxeKMVR2z
v63SP+D9bcnzbQX0p2qpDw/6X7Ib8h/tZgUF/3Y/fb3B+dlmXta82swLdUwk3MWEMomKF9WE+u21
6DKsIyQEhkYWhttTYB7oa9Ul8BFcHoGFFlzlfC2t3qxGoCNJBKdggnCJ87+xGPFiEV8LfrBJRBnc
HcIYLBojisCev7WYiAVlUxnGbGd8zrluiilYxj1mbsNFsghTHzL2oI+K3qmNujuuArOL1gjSxgyy
zjhIF4YRRZMKfCqwaiuTQmRph2xWBgtrXwlhRde9afBUF5EY7lIcRsINW3+c1RijKFUjRmmgYhJ0
CAJcD7k/JKVgvyU94Sgan/G6mtU04rSBVB0y3q4RkTcTzCuVszLfx3M7C438uDtvzcluxWREOoka
dDkwM8i8PrKy9WCgubZpaExuM1eQVhl5MkB5VzfhauBm/ECGeQklc5PpmIzBqhzZ2OuJl90VuDOc
2WFQVV4TDaMLt7Bw6uVWe2HlUZa6ksx2NVbhgvk8cXMDF5ETY+G7c2jgPamxNamsk4kCCyb7sYzb
u1z25aIYWKXMNss+sJw/ZqS/y2Z8sMBd+ZSft/XTU7vdl/8T4es/Ra/3K5dfyToMIegL6SZebAms
xcJCMrgs92aA1pEJrhe4bZMIID++tT8GtonhzgXw4XCtwuQvBv0WtfgRFRIxoDuoIC+2+d/YIIHL
2R+sUEC0hLs1QO3BJYOXDoj5Mv8N7RHD1e1QzmOskdX7q6bLtJVOzjiIGz8IhUtFtbLqxkPUoyVa
RCNrHTbeiSjudE9SrlNw+xeWOXWTYkaYXA5x4RhVpadgVEN4MZEwUWFoej4ttJXRQOPI5NpKgMRI
yehG0UUzUWZj1i57DKbOqOJFGCjcRkoG/bKzpCLJTduYxYZa93XdrSYCOXboJ4qNdWKzJrKLILEj
sUrCHems5cghYyWEbPOc6DYZzxoy6pxdG7hRrTXp1BDLKptjnaJ5x3iSaghi18QnlR7GVE/CcIx6
OxgQUWfDzpJ4hdLpdsRDq+I68SpcupUR6zrPFGv8m34yFiSB0nCMOycyfbsO7oAbVeGwwuVd21qq
jOQNTxxWJqqjt13+WJZY5eN1b3TEnhJCF8LK7L4hiWp4s6o7dFmlmZc3w2WXsIc5nEuVWMllMa/I
BGSClViuTNpNChUdjfNCG3RcW4mxEH2uGbbcjiXBaiA18CMxuIfhjI7+agjz8UpUVDfyQlg7UdWw
T1PqLoNypRh3dRxSneOs8xIo5OZYhKdVzN06RAuDCq8i2QaNd2EfW6cpttBVUcrqAhtRt0V+cdW2
RBl1exfARhuEbnALVQeqbgkrV21SqKI+j8NGZ00UqDkYUpWFQBzwgKXKr4tFWhBHWPezNLZJM6/b
dOztciydZh5WJlzIs5OJLns/VL2soqu6a3Q1ZODrY1Q7SBYn9eRfDSyu7ueqG55kee13mTLHCe7D
xnbgy5MuTk9qMui0OsUE2BG/Vkbq2xYdAzvLykJnpaiBYcrmDZlT1dTsApLN5mrs8sspTYD5yPJs
ERVT7Faxn6sWQb3dFdgDylpblAJp1GszvwSS0xnwNprTU8LLNfcNKPTmQreS6TC2jn2MlJ8FdtNF
iyw2T0vLvyoKgHSqVJKsWAoES5IiZXFvKLKln8WKB9uSL30ea5ohhUK2GI3CDoA3qEl2KUG5TfEY
B5kuinUisl2ThQVELFuaa5N07tT3a8IhflnNBQmt8yh9mIN1MMWXpFzDR7ecJp1DoA7i/d2c3VvN
KWfxioZAUBZeZ5V2iEcFBINFsBq7AuTHE8S19h77wPiN1ahZeOoTGKeZiqva13UDpWQAlTGQWXkV
XVYTOqnn+HoK5DGamTsDf4e5ppOFVThWWopVKvN0Y0WzqqzyouLBaSmWdEyXwu+JnZl4kTUF18Eo
K0XiqlSkDzrgSceF0RjPYySitSnjE5zUW1p1z0MU3WV1FzrzFN8UwSy8MERO1dNji8QQ6I2osvPY
nB7wXAU3c1nK0wGaYF7q562NwG84OcUXIev71TzKZpfNVufWkJ8rRjGYVj0CKWzIXuVWfUIa87ym
xVkih21i1V6cxvlzMk/mVSqGAQOlyFRF/IuXLkUOxSIcWBk1Z0kQuSZkAQFqFn1obLsE2bWcVS2a
u7mXoW4zXiqT3OO0XqR+u64n49xvZaxFfMuyQcdB3jqj7AM3T5tOG3LCTtDJwWaQAekqcIJq748d
UCi50EVPdjl9HqrMHmI+3nRsXcyzTsuuv5a0DZyeB+Hj4A8j5ELYIGquJ2tajMnkIF82moo6L1U2
o7uhS8QG16Gvw1wWTtS0rSMSBIV2DmpaSdGppDENu6l2SdxMdhwwFCi/DSJFq5uMyIsQ18iLLaOB
SDGjh76SVFtFyjRkSJPDTeFU1TUR1U0sUmAc/Js6Wxm1Jc+q6LFsUrDnVOikitUERhYvejCOcoTC
3jbELkIr1gaqs7yWPhS1bgMwDeAGaLWe0mKZBf0dj7PQ9qW/SANg6hrkJqCGZQEqS/dRCI47yB0a
TRq6aCoZUtufkC5Gtk2HSI3+HCiBQw9NNw34MyKMWzTHtqiyQDUZSzxzLoSTikKoSQ5n2JdOPNQb
IudNmcVnocnPKUYB8J1pka7LTB6LMrprxhE4iW7cSNheXwMrU59HZNMAp899BUpC0Az0yqlkwW0W
RXYw5NqPpN01G8bOK/CvFUE6RMEdixubJL0y2sQLilEPlgU1IxRwxbKpN01w47fVndGAUVerngKf
nVaqy4A0xMKxstQORW0nRnBc9a0nCmNrjultJMYlry6ztL6R5TQp8IJrqMdTNQR0cnIkaiX9IlYl
T93QasUxL4NQszpXYV9Xam7xoJqh3xhDckrgu5dsLludBcG8KMdZZ+I4DwZPhJaGHttxyiQQVXDK
k/XIptoNKmJLWUsVm22gwzT1uj5aj3G17EioghISDWoKbRZ9v7TyBoicNJ7skiW3hVFc+EN+z9Jy
PdYiUUPm21kMPRrQYGPmbtEW/XmXYzdM5CMZE26TgD223LpusVXC9toVA8sHdp/Mas5q7k4EG2vf
YL7KTVAVK4dmkICSI70duQEOb5wht4d6mQ3pDQ6mcTlWDdgikaOSxhyrDDaD+otqjJeFZbW6NSLo
KlhOLOobk2YXBvZPcTVjt2pLN6x8S/VRNelyTiOPgasK29nFEOGTwtLtTNclBxZ39Doa66Irdcy7
q5b3S5ExAL+sOjVH86gQgcxkLpxE4nVR5LsuXjJMYoUGgrxKADrVpHierHLRL1Lo6PhsgIsHHmQH
RUejJQQxopPGd+NUeHNm2XyMdgWwzR0ynnoKVJ8lbGuKTnFWnZc0O52Mbkf4eGaEhTNSP7ulLFFp
x8+Tqr1F6DnLqNcVz3iiq6FZ42APxZ0Oab4cUKdHY1iIKvWStgaPsCmBSgzybVhue3nnkxXqrzBY
tJ8zHWXOUK7M6Tq3cqeCZlkSL6wZvCzO9RT2tmFd0SnRctg3mXTMenRJchzBwn4MNBwnnB2zR2Re
xKmp82JcDDiEcJHdxS8JXotycl2npk18UxdUKjkAHSlHYNwHGShIttd4TrUAHhwZ3Xk8SO5EdagK
P35GEkypS9YBGzZRIaHTVffHcbjETKzHdLJznqHjcazsqGMPdVdpa0TMkXGxwK3hIuhrI79clKmV
a1JGdmXmGEz4lCcE0rfxHho6i2HugFPuofMjyYpEfJkGqSrQDIUiLy5l3DitrM5wsyXAOc0hOe2i
Z4ESe4aGklWgVROSFZ3zEwuTyJ4zCV33NgE/311VAXTheev4kY8VrX0nNwe3jKwr1tfLCFKnYyON
SiBXfeCXE3CczDQQ6L6fOEGfjVzxCdomY6FGOItYFtJtUaeyZkXNbZeNCJwOfeb+fFkMsAW4caiD
sBNnVkz9BZ8GKCpiclJU0B7ts1OzrO+5RK1tjXAmfCzWUWycpbl1N06tM2NjB5Xurp2S5VA8mkVl
+yaUDlkIzGyKBqgDRt2Y8TnQXDkDWr0GQItmSRPLDmdClSjkFqXNCtf1VcvmRWRN12Y4XCWCbNMI
ryFO6IFAXlOgdUWRHZFwS4piQQwyKjx367GpiC5ZP4DPHpXBRebmhLlhGEOvICGlU8bhuuLIKRkw
8DOfVFVj6BJ3F3EzLywjAR45upgAcmPI7CYDpxLP+abPibSbNk0V79tLmQFrEXcodIZ49mJWTtDV
MG0o6fcNEA7QIkEPkLrWtzwH/58As3EcZNDB66M+96KGNrrvMMttIyDc5jjBtTYEmZRhVGvhl9Ei
IJNXlZguJIKWYhoHdtT65ymfg5N0NHLdN3V5Wc81eNywyAaxM6Yx2Y1zDM04XCKX9XlmW2ap5hkB
UVl6PobmFubS5rnlii6F1L8CMMLcuB5l4Z8YBIq9nhKVzu3oTj5dzjW0J0VnXoyGcSxlZYHCS9DI
shilWxsDhs4C7xXJ50UhofAr+s6RIjSuQwnlQJwL/87g1kmMjFoREzJ2TJLdFIvZJUPSLNOkhfZK
UoA7YMIpi2KVWP6ZqClSRVEeh1FR6jzPT+reT3SfP0ax6aR1S2zOoB1fRQn0ALN8j3kcn0Rx0Dxi
c24WMpWpBl5GDxGkbhWlsx5EbHiyMJpNK6BDwxsgmZoo0lXUWRveQiCrA0PJERkrs2cXxEhDm3JZ
6BQqLTPPbTGSfU+g/VbkXbWIGDHsoQJ+d254pkRf0yXkP16Ja3B+ZawnVOaqsaD50jdumddY8XnX
VskyEvVpg6xdBulfGPkKJ/2jmCs1sBnau3Vgi5k80TzZ5DPfiQ44oRdjIZ3QJIPsscUGVH8FdMbn
IQ93kMcbdgTFrte2cGz+C2dXmlnjTjUlGptTBjVRc1fW5Gao8RktyWJqxKaoKqel+W4EzV4n0XPF
5G2NusVgCWjRQmM9T57qHlqfjb+HK7Bw6eFBWlfBgK8obs7rlF2YYxau/Cl8MATfm3VzV2TNrTC6
s4jC7g1GdllYp049830ZgCmgyJmsEFLmsV02pLRpUakoesygiF+HvIhs6eNA9T2FxlUDTPcEHU+g
6QFeSCTibr6ukRm4hRFB1j6ldizLYwNoStXMp6QcoWWc3pW4C1SA+kJFZrsrRMUdM01Tm3fN1jAN
85g0aaYzWbgWFApzgc4aCB8sTVZkLFdZ1N2HYz7AdYa5BCfDR7tKLXB6wFqM7aoIgus0D8+LPD32
zea4JIltppBMlfNjH3WKQuDVYY19VSWhXbUQrkcOSds0OJOEpnoae1CVn6Vl77YJS4DPmPaD0S+6
uTE2QgbPEaQ5OIjXadWf5Kh/tFpe2QWLoeiHxmM65zdyFi7iYamBWIakPXfyWt7UMXTeKZLQkC6t
WBERaAFt0RjfRXF7EoX+wpy5oi+BhPDKSWWcOoK9FKuBnZJ5lTLLqxsTNB+vckzXCPq6KO0uTQJd
4TATnj8Kt5fY/v/sndeS3LyWpZ+IHSRI0NzSpKnKLKeSytwgZAlDB4IkAD59r4w+M/0f1x1zP3cK
SaU0hNl7rW9twViohVBlJuKKopQsC5xUKvWneXFl1kIhWmPytsvWwrODvBEZtNlTOdvlzNcUpVT2
PRHjqc8BYgjchMt0XmNIGo4FHVRcpUtfdJcWJarfWPQ0z/yBClstcfANQxO2agwmeItU5mHJUbae
WjOtl2z0HKWoO2+dN+hawYq8oSJaL4UmPxPcdQuU7MjerBJuoKZtLX3YvHUtOnEXnXnsxYPNbsVJ
EPPUlvuUu+fMtl1bW5raZ2k2flMzvsQ30EWGsX9fJnJnJwVRCrF+wAJ8qFZpfuiUNoX7JV1Sq355
5cI9bCL+PQ7JghPT6oc2noKposnsv7YstQqCVA+hSePmTZrVh37FBTy3h0zq8SQDE75oNtzjbS+V
DM2XweMJ7tgkzWIDV7rYPW4jeKbBVOOSdyX+8mOHJx8UfWVHfeWhOKg+HY/hkg91HuKGSTAL47zu
IF8sSCoBNqbj3xgdmzyBLLNaSi8UYs7Dhq1RRWiRY+nfpy4/z5NPDkNidE0nm9ylZnyZVyUuq3e+
ycRwsHlEjv3i7vYYl7JymSvpINWrnqe57v0WlpEF6hBMKseuWrFCevezH01Do2l5kvCss5tKMWQJ
OpGTXbKabdsh6sP2ELJW6UY4LPtla9MHHPLqLScQ9iR6AZzXH6tfQP9Y1C9L2h9neiOpusU/rNS4
r74X/nvQhe0fNUDuhGHRB/Dp258xWcSxnWJWroqOVc7RbOEwveumuVRBerd132iEPnpkVTttqsxX
+mUFJxIu7qRAZR63+Gxc8icW0D6UD5qeimc3DodY7oeNtWjICr1f+Tq9BXF47oP5xWITl5vmLybc
GBwS+mfh8/FWo8SpbVh44fI+iMJ6TJMqoeYYzd1rHv+Ml63qRNcsXfxSDJuvex1fs9X+IlbjFtXj
eZvVvcj67kR29iITfdUkOoYO0pTf8LvbgqXf3b4X3omXuQ+vfVa4Q9huSRnoWLx17MNIdyHLS9G/
6HQ4taBz+mmPHiFMpbSFzglcQTqgXJmOPnfjTWUkHZotlGBxuofEuKtgP6b4i9gzU6odmtwcv/up
mek7gS4HTc/tfZVv8kG4oNpxLQULh3s/sCbRZkMtsr9D9LjLsvAURZBAsji6y0Zcf12EZiDSXzYW
oIET9CMI+7UcFBi2FBU6hPoyV/mLmCjM1/TTO7rg4i6adCaiipY+g7Ki7yV9NW1WUxxmC+7YFWIC
5qPcd2N0l6dQewQUIBPKUxv6KkC1R3oLGYEk5xZtjy9IRezmy8Xnb47JuaRAIGyQ9GilwR0FG7yn
5cMEjwaqNFiKfCJNipvHU3dEAV6mRtZJtuM82lnR1mHr7Dtvn/vgc1xIYwcDjaT9c9tg6TZV4aCP
wRy+Lx3OYmMV5Hr/YNsvLsvvTEbPKQ/LABiG3I5b8aawfhwLn9d+/FTgw6ttYw2ZunOx4Ei2y5cR
xwXzrzJl9Qgwy+K7l265blsCPOx2QBfHwf2EofZpCl7v7D2FMLFuB+vz3xJdTgABVK193e8cqGJ4
TLP1TrkF/GQzrI0iX7j7TfrvXf7uu61k/NeS9/fFvDXRSqpUfRjxFapG2IvjBBU6TPYausKDAZxi
DNqGKHpICkBRWwdZbTD3fftnGnGzRP11ZmDg2vCYrwU+gZ9LrpM6TLqK66KKwrxkk8wPAX/L4LSh
0cU3l7R3hH9yEp+Hrj8H21MXQUVW6Xqa++QkAlVqmj7R4Usef+/WuCSeN9tIXuC6w1hIguNKYDkm
s3o0Qt0z9G2lHOImSrvaxXM97FCpdbA+p7v90SfIAES4CZ2ZnuDyQ7xJnmgfXnacenoQ5y7fYU70
fLibQ/I2RbxM9ZveHgY4Icx+i2JxmNo/Dn6CVtVM3gb7aBdaFv230Tt8uaZK0r1/2oMVaGsynAP3
ojbYEc6kx9QtTafyu0Rsl3AeIQq39Ra/i305i8m+duSzA/wqt+xlA7kg/VCmjtcRu2/pRyLy0zBt
Er5L9nWloy297S6DkUehu/txeWTFOr5GgkNzCk6AB8oImF1vijpjX4Rk9yROq8EFx5j4g6RtswMA
UoTg4s+rZXjSPKv2gOEifLHJ67DuZU5If01F0y6fK7nzEHyXc7By9N9LpaystvAOPk80X9BLJdF9
P133EF8dBEp+p/KzEfs5aO8GVMhcNgrFomiG4Vu3P3Zpf6DhZ4BrXF6m8c612UmihuDuNdnk1Yqm
Cz0uEYa1c1dMcSlUW+caWCeWzK01TAJwW/svFru6kO65G/tSu7c88VVLTLl15gqNebQ36Xl/iCja
SBsfwqF9ArbfdFF8lDGQS/Ew6ytVcLFG5SqZoFSCuibyrU4oOWeaPmoUTOwNV0DJsqEJ9T0d7ml3
TcNvJjiNC+QiwLpROU6/3fAtNjC+GkFwB07Zi+7xV6PxygQkEdKdui09BLviZR98myPZLAJmx9aL
Uiekyfejn2K4yVOVdysMnoeZYN22R13Yj1g+7wZQZlBCYikTOV2G4ZiDjoVEvMQ4WASOKXJIir1O
XPQj2vMvPBvacu6fCpQQMCtggeQU/GZ2H5BA123fwwhMAEB3sih5kb15Dx993NeTQguGEqpR436G
O1/CLahNJEuOhxjyh8mxDnsjzBpOhHrdeE7QJKwZ+nUUQvzMWBeVOsz7c+INGrTuMkUQbbv1YvZl
PA3B9Lhw9t2m42cMBmxf1jea5PpNbt1wV5ACZWGkpqsv5g/l3vdwN2VozM+xE5e536t4VVB71kqs
U5PzegnzQx88KraUN5G88P44ZwFOYZBD/pGF+Mj+Mxg0OuGkWvUoviZJCInjlCRrcHLm6IgXpYdr
e5N8XxX6C70b2vRSNP0KW226eI2Cf2j6AvzfNy0fYsJKlOjlHuhmxPr0cXdg5NLH21Nkfto4OItx
PpP8e7GIFwkVlognFi5wZeYm2z1qGX2YoSSr8cy7s18bzt6JvR/oF6jcD3Mfo/5ediBKpC1pCBHK
6OXL3kleBUv8UVBbd8UHwIPLlMZ1McFl00yUmc5xlPRn2e3X0Me/hvZHAvG4XqFTFsTpkrNMHHQ2
PEAviKFFTa5SyXbZQrxJEwow0/TUU6MeBzarj3Rn6UF58oS9tTQSPkmz82MORaIIPtBnYztlcIHM
+qH2oeJqP8Rd/Nz2fCrDVPxmBsBrR67F1u53wg3NotqTNjHIUIcqJQ+mWkqsZI1hRCXkUAC62WnL
ggLGsoLDOwc/xqAAtQgfNwiTh04V+X0ulu1125PvgG0MrB/3EkEdcsX8B1mUs5csKL1qF9heUPwL
yJPVvMATce65KGT4fQG8cjL7mt+laFGyfak0/e5htZeAehykIkgs7Zb256zwV7PGuomyNq0H1jpo
glw/B5S97Cu6j5XyrwVp4wpK5FRxNoXYT6Y9yT6Kn/vowIoYaLJ4tFxjbQXWlr2Ivxd8F5BRW4+W
0yWPGudRmS/enkaSwEZvQ8He0BgWWELFfi+jdjnmtgjuer1GtEl9qw4ZpPc66efTlLm31uFpaJu4
JpnfrM1PAaffi5geFNJmJbIZ39pwRwtGDqazwNH2x3TTZzjEhzbHCjT8PJHwshThQ8a3spNBWo7E
uTt5o3bWgl+cmsO624PwWGAlPWWpv4/GdsvLbmjb86BodwinzIOxlV33RtYpkQ2BSnI0JiG8DonM
VrRJMQlwnrSvQq0TKTPDIV4qjtetpZdHm3aNmWLAsDFNG7g48f2a4DMZuA7QaBfFGLBVQQ+MTePR
hMMLjcnwMoJCLAvPssepJfoYD3JpVCrI18xMV2X7uEGriYxHZgGtgyEstyl0dT9Cqth5uHzRUF0a
KPrRk+1C3lbOp8sp3jt41avrd1ATRPhnvWl45EkURoeJoDcOkfQr+zj6AmLw55qvkXoYGJJ/VdeO
8YftM/1nu4m8LYlsNVkoTZ3S859dhIgNtPv6G3tww0USr4/7OGdNrGaoK72EGTwF+trj50Ay+A1t
1R7gn4Abk2wlDArXwMr8tU3elB3vyNOcZt+2AhJZMrGTBLxx4OsQf8ByhzE9TuvjSvagQWwIp8dg
ozqcwu5Ad1G8t4qjzu0W+wm87TcfdLKchtTSizY2/j63ML1b8A6/p0HaHqgTKvswAnNig1PBln4o
i11DaUv5ekmw9U82TIZLGkB0GtkJzwLZGvQbd4Oefy9bND3SgqNzhB2J+9Zl1YSrCVpPsCEH09vw
zAPUZaGx60PUefq+DYUeq8iY4g+QsXgskzDYEE+ZD5A9LG2EHH3N0dEcJx5A92Vcm6xs4WehD+58
93tOMvVlXdj0sg3OwEDZx1rY/XNhQ38I+737XchRzLWBWAQrdpti3MZikM9mbbMy2FG6gbAr8JAL
dHdbrlAY9KQqtCUf0bCSRx0y8rGgrzlPivZX4Gb6SGZKHnr0D6hwJlRUo0csq45lFIGX0QluRcvg
f3ZMp9jX0XiREqk6anl+nLQTTZIPtwjIDEOFqSk9DuFV5T6Ak+iS/NdEt76Box3OdQq65TEch+JH
NwfRUe5B1mzTTK8MUOAhRH1wB4UaRRTu0kezBe4t25yvyEzSJxN5c0i7bYBYOdH0fp7j4iFXcVZv
0wISJkZLERcBNB2nrUY7kW4/OtvS+ShABlaSdQiQxPMQ3s0mTy6etNFLtLR9ieIsGxtWwM5FA+br
UQQj8Ha1wOiLF3MFEoIUxQge8WmFANysSbQ9qdTh8y15AFc6yuyhQEbySiO4wW2sAM+mAq2cIstR
xS1tq2AK33LG9vmge+FOSd/ln5ta2q0KVb/rGrdY8EIUsJ8sC36FrHeQGTz71c8JEi4DTCcaR1Ej
gFMNkChY8VC0UE3mrkBiQGY5Houg58jQJ8d0j1tziETDJtVC2kgjdIpjFr0lHYufIPAUM7iiqYse
UqXWoJSMAfKF2l8pQCRNEOQywp4l4wXaBvRvSbc6S2idkzGoYy9zwPWtPzpm5X04S6QeLJChNkuz
U44U6QvrnHie0F9okvUPEoUkoA/L/ohp9rZkus2v0yieXDH5I1dDFQ1zeFizGEYu26EST4RUYpva
d6uy5E5a+mbHQT8my+CeCFkQxpEkbvCxQPXHjJ0gIi33WrHo/XYUHmiBHopMg/9qww0PAWvipVWE
Hv084WedwCpK5vCcJKN/TdcUqovroyaPAdEI6BPP4UzWZyhVUwDr3QsLvHkr0ppbOWelDBI61d3S
f+VwElhuk7LvenvPlF/ucms0dkQbIMoX5b8TIeHS0Hw5jBNcX+whmCo6wfKIUOb/kpb7KwS5H+MK
x9zk07HYNzjJi4Ic07l9eMjGAu2TNCjvF9UnZz6r8JQ6giVs46MvQM6YIj9n2QjFP890NYb6TqPP
fp5u6DhMywSBF+evsTe+CZYOe0zOQ11gisqLY0N6JbldH/1G3akftfqWjxKK01SQZAWm4NaHGC6J
LpkIGeqdTT25xYkDv6mxC+Evvp9j8OCWAWKnQdzATspOHXffhMy7Z5oW62VLMvY2Bj6E4qbeI6gL
VR+YqN6dG0/z2B+KLbGHaJunmqFq/FrQ9R2DS/NmsjdxdPTd+i23Mc/KUbepK3W6QE7as2U6zdrR
ijpFrlImcP7bMTyg/IGP1MGVyBMYlTsM0kckSoFl9VCB4CTfO+C2D0anczWr/RNCD/SZ0bofjMWI
b3QO7IVNEcFKCZKU04ws3wInHR2DR0ZuAiSPLjxkcIv7EVjGkIkms91Qo2BYcGmgEBmUmQ5+3c49
1LxbMgbty84+SauiBAd2CmioQA9St2OhvkcDHh0jAAvivqBhqcSNv9DOTsC8wJwsume/hzbKLx6y
nwZbU+9xAJJHdnVYjMCNQxveYYGqU0Fs9qNXBeBMmJKPgDhivNCcHbudA1G2EQkeQsLxuUd1QgJh
hgLTuvQc2g0mkItbtM5+YUjEefTlwugOrBMTLwvARpSY+TY2ciLitKD+KPGy+VvXzeakQdb5Mhcb
HkuLYPhWG0M4QndZ7x6JWhdIRqDYHrKwg7ZuB3eWhEkgn+u6V0lm5NuEHgHMlxaknqLW/bG9Fo9J
t6fVmG5oyRR3BqpF4e7Av8LR4fj3BOrjfYsueT7pJ5V49sO4DF/dmK7ho+8C/csv4/5Hdd14V+yh
V03WBnAK4u3mwLr2EwQGfQxwkh8IBKg7soEsBxxD+XPgh6HZ22i5tytkcsuX6LS7zXws7d7WbUFR
Tccd8uarFldoWGPTW4IqmruPDv0DduIYQDBcAHm8rqDL/3RK9teCse0wdnvRl4QgDWdoFlZrCPJv
H93ceA/JAnF80LEd93s97xoca2/z+dG1xclJZJcmXEnnNB+iOwKYHSiSG67aTEMtpPePbgTOM4vs
hcGfPLgslh88VzqtKNrW+zVYxzpwKdh5vn9q5qZXsxTAsyQia13mlm+hwaIqnQhnCHRLdo/8DABF
+xyn7TsUeMAIoZ8fOi2RrxrI+uhCBn9aqKz4OqcrKPK0s8etj3QTjKt5joPbxeC2DrdQ1uMkXfYd
LFs+AF/aff6wD4CusGeCC4+j5Mfc4svkMWlxf7YaNvsAGS+HNVSydrfPu5SA7rc03AH4pHKoXIYj
QlEZveEw+bHCVTzDFi7KBNJCYy3o+kE4eWVeYo+wVmIvWLrb72nhi+e8vXYM1ge/L+gT63l/l7bt
/KsfEGPW7KLVfoSeXWbpghJgZvshi263+R7c6xY6ZbIOMFzu6QbqEIlEzO4GUtvfJxjQUS9zQdFO
sh3B2D2P2xk+EMtOKFDoT3gSyQduDnYEq9gJmCUZ/VnogH1b+4GfOggZcM9h0TtEdcIAhb1E9G+K
kgRR4AE52EQj+JPzYx/Np1aJbyHkv7XK96h9yuO7DGHGmUFen2YL83ic93OXQbwX7VxPYXKvdiOq
lbZIAu8Xlq/fghF/EnO8GoGST/3v/5/R+fdj0f+b9b8h/f8+2vZ/pxX+/Q/8LZ+DAboFphcA/0fE
I80xR/H/xANgv/xHGuVg/aM4hcIc36ac/W0qAsWI19u0AgQKUNpj5uh/5wNo9B8JCZH1SW8JOfz8
/1NG5zZz468RHcwCSVJgvUmGKR8pAkR/Hw6I2swYgzIKABv5SAE8HIoJoLbc++BIh6z/r5QXoh//
OkQX3SI///h6eOc0h8aH5EOGtN5fwwgKlKQbOF7PDAonQ8Bwh0+kJYetIMMBYNtyLBiqW0T+5prz
lL5LinZFLsl4nszg7xbrXqAyqDvRrRGS1URByDOD/K+A5r99o/h+//F90jDCI6NxESE68Q+zSooC
6Owgu6mCePCpR8vveAyjQHit7/6yWP4WqflrrvCfn8BtVH6KV7uNzojJP7xStJoIguI0IyfP9dE6
lx6JzNFEAav6zFxB/5dP9s9PAIET5MJyxEsw1zn5hycuSCf6mYCbJcqSyssd1LoaRBVz5a+rHeZS
xEH+vzz3f/Ehb8NlKCYaI/aCAv3vHzvAh950iZirIc6CKuj6qcTdB9969foUj8Gf//k7Jbdl9PfL
DGsrxgshQYXAaPgPmZfFzG3cCaWrZB84rmahtq88UvEAfG4w7xIiMgetGGHSBY5jzLnY5/SL7nL6
KwvHDhMFAJ5AevNzNDTpxMEr82AFi4LPsLuaySR97aIt/sntEH5qQYF6TAQKt4Sco0//84f5V98d
FkgMUSPHZOLwtlT/kt+ZhY46Cl2ocluYX4YZAZXeuP3St2qEsUPS5n9+PYQG//nbyzCR8bY+kCCk
t0jhX19xp+kS6w5cggkyc4e7FhVtrsmK4RXhBCMnMuI4riHIPrO69pxCZ33f0rG4R0GPlFCY9LF8
SHwO6EfuEsFTqAkT4q5BKu4C2aYeg0TgDyAIMPjfca/pO/KkQQ8hsOVXbvoWWQxFEgNFZYZfaFoZ
N7OPhm/rTBZQ1DTn7shzZFerNqH0OqgZ/n82LBhwEs/ts2TFlpUmSwXCMjkH0TCSiMFK9aN8ces+
PU5mC7/r3Cd4boDvodIWs3Cl8KZ4wcWOdEC8DH5vCPjhDo6SQyAJwSj9rcDso7kZ0YZbGFliO2iC
ChOs1VRAfpdM01OyTsFPJhyFHEaQKsRi0+/dtJsntSLjVOlMZKBfwwQ1EFK2zWbb8GSQA6MXgWbk
YxyBhaD8DvUP1s3512QuMkQoeVvUNo5dUPYZW+Bjr9RhJoFlIdRZTW55gaB70oRDPuHeuL60I1iC
CvW5geDA9nEsW5DlcO5T8E/VhiwbgNCIRrYZtUSVF01cY27KZPk1GzLydUZgBgCh2GD+jUUXCaRf
YqQFYMsgy+g7ml8DIp0v903durmuzcVp3aYAc1uoEnOTSCaBLphs/Yp6Gscndxz+yrqI5MPYEKob
JFD4/95MG2282ebPPozA3It2NDjgXSEbvmUj8o5ZgplRgkRouneup4dpyA2+CTLIpMq0BbHRDnuC
ZGm8LPYgF4Rv0OBkLebaTDHF1JEoFX0FLnP4ZoXFTJNcStnX6VSsrOztGOPXSTi8FdO023ou5uAD
ACpcRSxwMMExjEcLVkrFl6Vf1xUCgnRvMwiWAop7AQo79qH9QN+FVTTDoPieTTQDXz4s+olTg7Rn
WSwT1NE131t+SBK9P3iO7GATgl3Ia7k6TPNZUw0LgK3jVm3LaFaoa+0NmN19elilNQY8ns6WKhEm
eiJd0YpGbQvcMsYgoaL8FfYqbKf+bDs0iyqOtu6tS6l9SvcQuT+37XFeSTgSD6QbVoBjWNf20LKx
R5Rq0d3j1JP4a2hx2IE0I9OZ9zEGs7QG+ni/2WI7FKmzsgZVk/7AOKX9VU0JxUGJuJYpPR3ErwwY
Kkr6yCwfKl+ZqXnnYEnGc4x5GKmggA3DQCOwbnKgVmu73yhQgBYDhNQcdEErefgHX/kkKiBGFJkI
b6M/XnFx0/q2YGkWqKpFvWf7PDZUxTDeCgpkny95NNQ2YW1fuyEE9tFzQQvEiAbsck5FckmpAoK1
rXDD6yBJkQRc+i7R1dqGwQK2aAnbaqCBbZsh6CgSDcvkf8iYwhWZAy2eliAHn7asBjlBYXqwx2k+
pu8k2NRcSgWCrx5GYhu0rRro+qaLX2u04s0yLoLXYVH+ubdTFh63CVGcyk79aQpDIKrYz8kx9QN6
O5xM20eQTMWb2bGJygj/zQ8CRn6wospwriGBMPXF7yJfOHpKDCW41y5CC8BzTxLkMLXAqrMEZZWB
fPIF/23PtpViHccAS5SYi+puSWZQABg84tM5fYYYj9MgdRA5kOri41focQpYRxjSX3TZl88F1cJ4
tJuhy5lhS9dRG3IKmG4DI7hk3sWVVOP6kg5imKoWmt56sJsc0IXm2dZW1rpwO3Oj2aNKRAIjfJIF
UF/M49JlSm/HcwQl7sjBbS21Q2Tnjdg5f508LMoj9WT9LHakBc7xYrVqIrAy756PJC256unc9CQC
CwW+XF8XP2eiHHajfnOETa7YiRPyjH78mUpibE3NSJApg7rbAVjst3u3obG8x3+6wx/DXHdAStIB
oQccyfTXToMZw6OCiXyuaoYhw00xPcpFxytUotZD5kSJf43WHKgKR4EDCCClJq4yn7j8Dx6nHV7s
ouBVsyRNFiAMCUgus7Tkl2Qt3PsZ66Z2tM++GojcnzvPkAFCstupyoHXCe9G9AdL1S28gDrXS/ue
561iuEF2+rgPM49xWmf9eGKbAMooQr91FX4XuLguZncBImf7KpoY/bnlBWBN5rEZSkgIjNRiIlte
2fyGqfZb32bnvB9nikssgMbsQh+c9QZ2pLTagfrU0Yh8L58C8OHshq/L1GIYFBoI0eENcZD3W4Yc
K6zhIQiOJBnVo1aO+VrPogtuxhj76lGZmsoNGlGinMbdGy6tBSevpZBwUCQicjex/UeqBsNhvKX+
S7+G4FlcP+P69hEk5MOejjFEwzFMgF4tXTHjT9NxQZBAIfmqEKnDmCyIeOeemXRH3FNlP/KMqRh3
AFjLW/AFx3rEZ4gXeLbkMqacIIbS3T4Cqsb5m070yGvRZUqVgF4dYs2Bx6ZsN/Dlixn39zjdJ+yn
pAsREPZZ/KffWA/Gi08qQIW54zhdg274CFOCRIPqxvxnVLScX3abTZ9btCKjt7c+eQGnvUBQFLG8
oLaCPUzYFv3MdBb+RtgIkdMQBRTMqI39gcuJxNmSk3Vtun5kgJgJnkUSxxOtba/YReRr/CveLWCe
YR8/+9XTR8YdfJ1dxfNTpwJyDUYnYdok3UeWBu4pFwGYUyoQGSuFC5cGB4w69BIeoApjflBZO4Id
kMA1slHaSscDkKZ2DNbf4yT2D0p58hqMyBIhzCdadJFm5s2QrebDGt/TSvN+rXsGI/WaxBCdTnKn
9s3ukZyALcfhdXQZ8VUk8/UN1Nb+3a2FAUyrd/XKxoHgXCUzZodZsN0NS7pFXzTN5HtCGXxujHo0
oBbBe5XLoCAhthu6BMQxMTGlDlW33s0TnI1bcAqTFPLb30GErvB/oHD2KIqiGBaJ3BAVLxe5RV/2
ETEF+MN+f9NjCvfAOOof5KiLtJyVM221YgkVaEdh8b+4xELD2diYvWo74WQmgKkouAdOR16ZqDXF
QQ5scTW6BvZ9JfH8y1ijXtMigrPVgWkDmiBH87XnwAFOzIBwxKLNXv+Tu/NarhvJsvarTPT1oAOZ
yISJmJmL4w+9ESmpbhCkRMF7j6f/P1TV3yMdssmuvpyItlFVwoFL7Nx7rW+F5YCnukuZ/3mZMxob
MboZU6K0rryNMiPbWVVpgcPVGdxWrExZteHOj8vSBw+RBsi+UGeGmNrxBFaNOUZ7IzYscGmplF/Q
NfBBtDOjtNYV2h9sjKWE3xaa2LwcnchnKD0l2DuzjrwthIv4uXJHjIpuPVnUULYWbIvp6J6ryRyR
5aepd2d2le0dVCMLbFOmbu5bn38QeB9wTjHr+NCZ/QRbScXZ16nQ8g76vve9ZEL5STgt7dE+jkwc
nmYE/IabNk9sPkz/q5/2KEv5ENAJtlIAoth3hvy2iQoz2qRO5kV8qULrugobxezV9WM62UPA+o5r
dniI0OVgUgon6rQ27hBOSQoBpiraM27qOKBEsyuZH/siYEmyDCP5rhIa4WiApvJ2Er50uE+yPyvr
cjJXTsf4dUVFEHn70YmXMi0b/GqbWPBVN7lXzgzjfKQeUeOU301bQN9CFuCDuYroka7KoBdHN7Dt
g12kCH0SV24VXxLsKGKykW51KL3srutvximkOvd7msGrYmwUECHZTNeGPfSwQ2TgGbdKC4vB/Rwy
FK/7WbwoSsSXhiG0sypdaSM9DCr6CmPmMyOPFBYZyFdFiLqDRvO2UW00LspSmjFYQ7qvde1MFrJ2
k2vqs5i+VC4q1151ANbKmMH6xnUyaHdFJiJ7Rx8/dDYBUhQkQUk+4cOVSc6zVPvFU08x5NNnTfwe
5zwr8xrTylCv0zp0LuOqSawdU+CRdYCKcFU7JhNhQ9RjwkY8xejIcMm8VZE/oRKOqsJaz25Hiyed
2klthqpqLx1rmrt14NV8RpOmXzE0DikkTf5uaAN68JHwWP0L9AGIXgF6sZxqOOMWjlicDmMx1Lj3
aguVku4dDPu93Y+fYjcbLlyGKdZqpNY/JqKcEngEFjSJnHkuL2Cp7rp+HM7IxRKfe2FW7BB4NZnL
tNWIdxFZh8xds9rNFfUg7ZUSrYuuWqTrIZ/qbWmo8dZ3DIehoJ04nybbNvrVWLgC3XjRzf5W0GwC
EJix5qxxvhvF2oz78U5NOSvbHClxEyC9fWlFS1mPFiRe1VaW/fCYa39LwsAdr3CdlV/RzHfUgw4C
xj2nidGyqIoyu+2azPrSMQR1cEmFCpuSJ9p8HdUeuroQ2QO23MLsEmCXtR9ucis2Mdw15fyZvD01
nst6pFuHxNtCHpHrdG1aMStx6hjVYa4ndnMjj72N1MpR/rah5gXdE2UZuv5aYkv83VBmjFP9aEzS
6zfcfHGd1gITp+7rfpN2TTzT3W70WVN0qNdl3IeceI76x2uCQmzCwh6oKjGIUZuIIv+U6BAXGpaB
5FsFt+JyjPP2oi0L4FVVVdvzuojL9Ovg1OPtEPjGS+xW8SKC0n5yZvXJ4KyHrJcALKhcL+dgWVMG
Px7Eljpp2agkLggLNp3uXlZO89VzMOMfUDZE6Byb8bvnTda0d6e6szeNa0TMf3BuUfFYGsFbZ5nc
sCLHJkZ1ZK3Hyk3bdZ+KgQEWQ4VzWQkkE4AtzHitkjav1vymwNrxRUSPRCfYiHetp12UoZVfUDCr
5GnmLYZca3TZRWoEXO0w7KMrqXr1I64n9dJEskab5uD1pXhjBzcOXvQoZ0c/SATTaAP8DBFTGeYx
o7V89tbcOAx8eQUitCaiFINnbKsfVdLEHTLOdgy+TrlWI4oBIRUgk9o8ozehcbrBXqhXncgoHcck
no64OkGpBo0N1LOH4zACZ2piaHu+hYq9HRJU7uHsRgx7nNo4H1XUclZBGLP2RD37ZMPlc0kJV35j
IB3jEymQeCcWo92xbduLJpqM36oRvXtKVKO7VmMh+apPXm6dBVVlURXw5WzXxlDW1VmCISTYsWMs
n+q8hWbB+z/h5myLIF13ZQauQoncvMeo5sC7dIeSNkNWm9/b0UWS33rLNrmwQv8uRWEeAMNJF/oB
UtkH3Q7qS8NLPB6ztlIv6ArmO8xvMgCwo0LwMU1glzx8QrerApU//ZeKHcgqpS1zjk2RXWSRFO6D
ZerM20dKiQIrW8eSEvIWYEkQHGw9qKnH+Yrw58LLk4gr3ofh0UI/I9ZKhRUlad5Zzw7MA1yRhWry
I/kTi8ADHeZZk+SYxtHy+MgTixSGIpNC09nkLVkIO9xJFL1NHLf7LvXsDPeRjTofW0d1Rf84NGh4
ZpPeV+3cPPpOU19XkVU1KFxK4BBTyuR7l1V0aNZ5Juvv0UShCWNBI/rHitTdZnNghCBgkuQLkDJ2
ptHQQrWseZn5xhTSpP3RlUl1FsYNpSRaefaXePaEBi/Ex2bY8Ffd9hqNjH6ORI03omwnDLVm3sWf
mTXm+OpnVTsbO/NRFAbBBLu1hgqQ7AWNvh8D2paLmdIeALMXZc984saLRmR2uFlakiEFx6BDnvvY
1xvBf2wDyPjM/tsi85jZwT9ZR7byb6o6pbIJYulWZ/RPYtQhKDBWzGBlt64atPUXRjQPFi4Zegqr
pC/xWnmlF1Hej70nkvuRc8Pd1BlqLXqMLXVr2WyOLBcVcGD14YCeUvbPfH+7duc5mJDHxA/0MSti
Jz/GRaqpgBy70FvoFTyUsZ0G12kRj1/+U2e5MPMWS1hFF/Gm7Kv5bnCD9uo/c0Qss53h0VJpLhEY
8NE+1Ck9kt37TeM3pgos1JbWtAWI0pALe/unJvWU+Oz1KhrupWkHZ/PcQJEO0vgcOSxdpLn1tihi
nPX7B32rT01qhym8ZRQGXP7Xg1rZEJaCV4C+HqUrzAh7hz/HxreVP1cgbJDU8YHyE2am7x9Y/IoS
10sKr2Pxb9uSrHhkV/x6ZNPwl2ZKvKzVEnNbkA4pTWC31OeiNK0LA0HPJT5i9Bhl3Z0XtKJNRNxu
uZkNwAYf/Ji3LoPrWUuqj3ZwP5y063WT0aSuuQymk5R3SQPyWfZ0EoZxfun6ob/IDOzhzRwnCMTb
/tirOj14+KzWSbiUrX1U4h0p5Qaxd3XDbEYe/UDQ87Vy+68/JqwbFpdPS1vK0+tmV3Xjz1gKGTkZ
ip5Sl18YhtVtmthJFjudf4+QpPlg4vXW3XItV2mTcZBtmafBA70dBU3QgXJO+wEBp55EvB7itN7X
qoq3JpSoo5BVtEuZGGyifJQoxzWuukL/Sbn8C2NFCPiw8U3IiNwu+4QhCoyrKVAPlut5xLsSIaOG
QuuO97bZzlfvPxbLiOtkBMYExNNQ6ZgdoNf+9RGVXW0bteJzqGj6nqskhCCDg/D4bxxlSW+xnGV+
uSD/f37vGxAponLYEFqBmLdpWxj3eZHUH8xIX58L+xWPVYVczmV6efK60WKmWV9TCnfVXOxyy0ed
s8ym5AdjyuXP+fWauZr7Ini3lb1gNX89mxwkpYU6qFiP/E2HajmRIlB0ktsp+uuHsrkt3jKG5f6I
k0NpimbHDIF/aPYs50bhO0eZxua2rogm+Kv3yHVMkg+wL5r821qu7k9rsydSAFcZRTpfQ/RSS6uB
PmL+wVFev2UIGZC4o+JXHqDehTb682Eg8RqoojmMaSMOjxcHOV9U93nsLYFzJ8LpmPjjJg/1jJe+
oOQoF0K69O0PnvxX3yLsQ1KQGs2bRiq3dXJpA8eujU5nIKF6Hz9Dv3yV8lwjwESS2KDh3liBJz54
EV4twhzUkhIOnGURs6JPwyUGipNoeUTzZQNrUUOiPDLkGlQVzD9pB/se9/QGqkr0b1x4nDdIFTQB
YqSknpyvmDJLGxHnGyoLXJvwvXUchwAcjExe1EYAusKT8irGxXre9QVFfAwFwPXl+MEz/daF5xkz
0Uvwrgp1UgSIzodJxWZrnWRRszai4gLPEtVsw9QuoGVxNptufXj/4X593ZVr21T6KChMJDQnK6rN
ZtvKKzpzfOrL/dRj/ZtbE7V/HHhr3ykattUgO8I+yD+442888FqBAMKkxr3HcHHywLe+weQR3gSi
RodWV1aX5zRw2G7jBn4cWwAmU5LCETSScBvZdQ26TWUbZtjB/v1r8GrZYtXCIogoCD0REqOTHzLG
boJ4Fb7I4NUY7PIBXmBPmR4PbrZ6/1DLWvHLCsmhyO8xOQrFhjZPao10qHrZagr+JHeTQ5Wm/lZb
5rT9q0fhKeJ1gmTpLJXdyQlNIgxVN0JAq0yz3ssoi+7Q5tsfPK6vL5vNisVahfgZAdap9glm2egG
c0NSQsk+sg+zZB+qBP0CZJ4PTuj1m2HL5YOvcFmgxHZO3gw/rvqwsziUUeM12g6lMnZt5NqY+mxa
ZHNHoywNmuTy/ev4+uXgu0wJoABesha6i7Tkp5U/AgDa5BLTUeMYyW5C0A2aygc9JIbpomnxK0Ep
ald2+9Fq+PoxWQ5MOeBIVGxyEdD9fGCRDiAF266AHzKOn1IYKZvJMpPD+6f31lFA+VAUALI2Oclf
j6J91JJ2SRyPgjl4mRfOlzE2ytt/4yCOWM4CoZZ0ThaYvqMUMLuU9pyVKPBhVXoD1ML94AERbzyM
lotWyXaJIQSacnIunTXWfZaTpIFaQl1ZQ880kZroggYSNAHm3CvhYaqwG0icHT629dwsnBOpgVCF
cZxjlJTRuduMxkOhe/fp/Yuw0I1P3nubwgA8EPseZUrn5IZKTBbSp9O3LjP9w4yC6mtXVnf2MBfn
lkefIW0mrG26o8fvDE536boqx6zYDVd2MAFMUzi8pYiHz+//rrcecM/jA4A6ivLDPPnq1l43KQbJ
C9tVZLugiBjZ9CLYeJmdnM1V/xKkmKwEnMH3j/vG3VLLI7FoNBniuctf//nFYiZFkhUPRWLTWOl9
RN2Vz0BxMLOPVinxa2wae02eCEFoG2pEEyewd/ISM7rsjblCy14lGWqhMoWPnk5ACFNkUVDRzHUP
cuKqaHLnSntztkq92fhg3yaXp/zXdd9WFBno1ZEOLlkMv55wimulo/UCJkxJf43qcjGsQ39wzKam
ZzvFRzGN3hkDi/GpNFr5m+WNP+rWFhQgzEMqaYTXidvk27CqnBs0p8AQZFbZ9+HEgCbAXStQM5Sj
XFdTrGnQRyAZ7Mr8SID6xgODSUVqRG/mEoJ4cuOYFE5mKTq+LEJ1LzqI3DufxtBWtzq/mx3f+CxQ
D1yOFp279x+Z5TadXEFNqsXv3QKemtNqIVRmW5qMCtYZR34eXN/cmwhf7ygjwPNM3kevxhtvLFhx
oOOuRjdIafrrHcuREkkzlBm8l0rcUWXjCsqV9cFZvfEiOFxPi86Py+f6dF3gCxPFwkNblHNj783c
qlixgujaTUrxR7ryP907izeeQb4nFjePvQxC6pNncGy1YoWpMzzUIsSxkaV02KbuXPQG4ow2QI0y
mIJxtcm7EslyXw/Zo4j8C7pRcCb66oPF5/UVdgRLDg2g3/eKavm9Py0CZVoFSddn2VoZIt6rhjKz
RLz4wav3+rmhZkCKybaXZYBy5dejYOqeUot3aB1gwsONTaOyr73hkCPTvSpyRgLvP6ev7yjH05R4
SE4RnsuTJVUZCUkqkuMpmUe7RjFhZ8bs78KiMf/yw8OhHAj5y3/xqJ6cWsSwL63GEsBm19VHvdRH
M1Sno45AIL9/Vm/cq6VERk6/bNIo1k+uYoJWw0l5Yvo0KnYacuI+7IXxwVHevFce6ZrsAG1aCCcn
5IrQTDB60XNEOsNt0vV5zqRj3Y7AUYlw6D8ogN68Vz8d72Q1c8bKjNy64qzqbr6vbJfoJ2HGu3DM
PmoivHUoi28dH1pLCxJBf72Atdf4gyE4NdZqF1OOAxi0TetzA/b1Bxurtw7Fh07TKfMcxo7LVf7p
vQrkAE+tR6oRl6069vjtVxZ+zqvCbI3N+4+FeH3H0MDTOSaWkoGJOo0oyXSOJqpFLZcLKQCvFezT
VezelLa04l1RQJDtMtU9wCpAwNXU025p697YgHvXsS4rQGOV725aBOZM/VuwcrgpxAev5OuHd/mR
PFQCWbanrZOFxmypG8uORdYekxKAle/vAoanu/evxevL7uLCJIuCgort9Ommi3E0raPeAXaJwnAf
+ll6rCobekuiqw8O9Xo7hNuFtE8KampeGsG/3uEi6uwU+wFQl2jOkw1iAedxdBHWTKIl69BMHRGs
e3f6qIp9427TmOIUtavYsXsnx/U9lLSKYnoNtw/qNsyIhsm1aA89MCMufHHHzW/OeNTnK3D5/fmU
OAVg+SbYlg4tq3UMCvhhFMmNiWzgk6iG+YNb/fom0IqxqbVMWqrMUk9+YeC1Y2m2SOpq6Xb3hhkU
lxCYEd4FIFrfv9+vL4bHxoxnii4kN8E52WRXWWIytInACRie95uUCTBeJFnjpm6n4qaawumDl+31
Y7zk2/MoCxZIkyb4r3c9LtEfVCWtkqJSzQMW4OnOhelZf3Bey+/+tdCisLPw0JlkIklx6jUpNRhC
NxlpwjFIPJtHrK5WxzwP1TSMblTY6GP6wR2OBvPHlZci/nr/wr5xnuz1qZQVDRI2wMtf/2n9It1C
eDJjxkAZ7W29ogMzFY7B/ftHeeNJoaNL1u6yB3F/d4j9fBTWyBq1XRsz0LX6u3bqb+nMZl90yqfm
/SO9dT4e5hOBb4ePtL28zT+dz4T7PQIvipDR9PydX2b9s2OS4fD+Ud7YAdO5ooFK/5Cej3ROHo+5
KDHkpF28Ho0ar7ps0QXgVSffdfJjbKlesIW0O+HLbpFRpFCKRnv41uoGZAXaXZz7YNcwHJAuSZ/7
33ioeKyWDdjvCXCnPw5+B0UX7EMjChsM1TVD44R5/dwA4mOQTd6StP18ByAfPTmt2g+O/+oecF14
aliV8TVxJ07WBRbH2u80hMnFs/8QGl5y6TR+9sFRXm/zKa2pj+hCLJ1kCs5fb3ViDGnDBxk0JRo9
gPFtGO7jwUeBnqfMrKFLuAcvBhAbCMTX2yycn5QI+32CznxLUEyLGzl1HkDpiM3vj8efMew3f7zA
f8SJ/9N8uP+b0VPLrPyfu0tXL2kQddnPkdvLP/CHu9QmV5vRNxWg69GGYIn4I/pN/l2jFuFhMSVd
EXSAvLL/31kq/k4bwRZ0BZmJLi/a3/6RPEXM4hIih+yWRYsNgPoryVO/fuOXQoUaQit6RtQUjESW
J/qnVcNU8ZhW5BmuEg0qgpAGUEfd5y5V535ftzs5N/ufrsufD8jPRsrfNQb/u/D/eUQ64JKGoDKV
PjlihIZziBkDr7pKPiiRPEUIx2Ij/gTE91563a1bdiXYAeuz1+lvqF3v4qh8njJyE2vD2tWdfgkh
sKDBWttV86WwJjhQhKZsVeN+MKLi9nD6P/9YIZeqc+mlo5egpD5ZVFEl+TYoQQmxYQAhl6UjBJeK
gOQIsvWKe5rvbEREh9Zt5acartFtEiX7OqwHGDvzw1SQcpoGuDV71H1r1de46UfAoxRbzVVqhV81
bgykqlB+GquyfkNNdss4GJzpTHRQRzLA7F7T/mi3FWrMZhgVihTH2vZd0D/kgMA22skg5/jRgVEf
zn8wtM+jbK9G+B9QdZaQFCSbG0vkBjQfRJYNSElZlzDtaqvazx6g5FqOwcVQxg7CkwXP4aBKR8q5
6Wfck6smJBw7txt3E2L7v63a3rgN/MDeYQWOdl4OerBb0EwV7q912plbz2ivHGG7Oz8Dy0G8z2S9
+ImRvDSwrXddYIybVtJY0h1xxHB84NtF941bk1mS5Z/DVnlHbNBfZlXe6wb+TyDaNWoJLIZwXfbA
95O9U83zBdMP78iy9yjGgFDt0cNvMHKBTA97PQIvyJ41mgmzqBriEIwzr68egikz7+a+HLbZ3NP6
NHpyroZUPnvIcvf+ZLFGJh4z5aK7DpCNokXI9WUEAiYL4+9DZGQ3qedHFzo38TXn4Nr2EWipVZKF
yR506p6S1Uo2bWXqo/bAj60Mz1fn7pQ6xKHM4T0yZgn8r6nR3MNxhGqDX84nYwg6Gm+geoiSDHZn
4h29WT6RapRtRCGIA4Zat55lnm1Fat0A5Kq3XYvYN2+AJ0ZhXVxpAy5pnxSwBXHH8b+g4qJQA2w+
9cSuuf6P2A6D78DfnpqpZTPap0i/IztsD6WdFbczEVebLBDjGno/cCK0rpvKqa11IMhdR84W7LTr
fMudOXqSrvE4hKl1beHZvZhD0exlydgiJEHEmYv0S2U35n0yYZUITQcKWKDxmJVWoC5rOuVb2g0w
ZnQcDuvcKYGl+uWVR9AGikGgDXCdkHy5OMSaDH2vEYHaMCZBcFsNHrwu7eswFtanNnJiLo7OjlkN
Wb/ErnLl+8S1JKmnnx2Sv4g1mvTa7MZ6p8bwptApCUk6Z7nJPA8mWxw8VOZ4hxUk5gUN0h01NQlo
/iEKwfyXdo3IXbTNxq/LdAun/FDX2bh14e7cpYoEE92Vei9zVVwZpjd/naQzfEUcrG7TaQkFqEMI
nVMf+szGSpqwHi6upjuvbbi2mZ6GS+h9qgN4ysBZOv6+ZWLA5N/onlMYKbYgIqNMiVVrEYX4csIz
6DwoCI3KahQqw8HZN4Xb4a5bUJfEabW3PR6ONXBMjHyu2ps2EvlhcCokaUI22yZS0Sbpxup7PwJM
DGplf/X95hFLXXSYwpw4o6j0GGOU2P8C6olHlXdPs8zKK4G69uDU9ufYkvEDQKDmtrE6n3a2CC5Z
giJyrRr0A4TVbtEFEnHVegXAm0negBJwf5uMHNQsz+ptWZUAKKM8vZFx0q+dAkWUb+sJAGDCji/K
Be6a8gmGXLMv4qL9AalNYPl1gmutShMetNMRBNIWX6oy/G3KRq5l11JZm2IfNlqdZ+z58PWY120w
fDKk+jxq81GDM7YBQZXBZZJWZI6rWtqLaFmQCGCOZzqV4khwWbNJWSBfxJiTKcMLfCiF3xEQgFTY
wcWVeeC840AcAfbxJPYEoTowSaeNA7n7YDkl73WT9Qove2UdGHnDnYoNQe6vnyChL6YKU3OlMcla
Y1VuiqrsvjptLRA1+Z0ityIkq2aNGcX8VEzFyJWt8x+q7LLD3ILeQjTgxBdOIPat4xOfEKXfZTth
Eqvc4lyVQ3EYPYUr0HN851mLoNhZRuRvevwdcjViDd5mrVWfBboWCCDsduMXgb50rbi8xQ6RwP5J
p0MwKuNImKtprYJOfpujiJRkjUn0EzMvAT6VjtymmMrhyq/G8AzNaX4bxJ1AGFkfBQa2hISi0lqZ
mjaMYRbzpgvRagW2BcgoY1q9yZh8bNtQezdF7YNWabL0DFPEhjgDTWAMeG/LI6umD2V8mZDL96Mq
VH9TQ+zydgLDIt2Bbmd2xkwISQwjUyq0noh0OxiiZAZ6F50f/hjArT0WdeNtDb7xTy3y13PZKfhO
uGm6cxmGCf7kzi734F6gvxWC0K0Zi911Gfvq2Ziw5yEzmg+j6u9llftn4eR0sJQttS3hi23xJL+E
WZBeNWNWbG1nEAsu86x2GlgX4LtuGhQ4uAqyzzVeBbhWBWExhleEhynKTfrEEDnz0Y0vU9MMEFL3
ECWiacjJBPDM28KQcClHYwxWievCNy+r5R4a41eE1qtUm/MaLfDOy6rrsJkj8thJXeixl7l8gQjc
JBe6xLMIh73nI9nFpF+ndTrc424od0YbkUbg9nNz5XvJXZspogNr6V8Y6H4/W9QdBF3l+bV2K3WY
OvCuWCBx/bUD7OzWMENgw457UaWWOCZK+D86h9g0GoXFudGQ+CFUWR8KGf+IGtc6kjNanENH8B6j
hoeUJdsYh3DTAJWoz8y4xDaBqY7gJzcwQblh0jlM7dgFa98K03WaN9DW5jBmE2ePl6qC/iftH2iY
FOkPxezt0my8mXSTL+D4xtlgD76sQ0FSQCq9TWMTK2BkGNxVsiD3Sg1IA/3V1VBrkNCdUX7BDO4f
UKwVh0YxgQhHv74I+jH+zIZ63jXsWtcJn7/zuh9bYOJeN+7cimEqOOySSLPIPx8Su3kxxgXnN2RB
sZVZMVwOwWTvMbXXd8oeblvsjJs8D+6HRmBkwtC9npng7j2seuuCIMqVHrS5sSAXHlyWn20XtBjH
4iI+L4RhXRN5Za/d1lIXTCKbs9yb2v2snRugoUBEMT/Gyk1eNOaDnWY2cHDCHB4zuPGuA3oV4MBE
Xj7xAoqp2HTWMK2HvsoP+LnElRhTmPI6uggVnNq8dj4N8HwxQ8FVVr38nhdDcYYRCVdDZj2WUKpu
g35eeHOIasz6ex20cObpp/r9kKwSZOd80+JbB1bnNir77rYjGIgP2+y6V3xJ48eeyeRVYwUFq2NV
nbfOErQxBBe5F9svvtWUl81Yy8coCrzPbgspWceTtyatlDZDGef2TSjz4YbOFM7rPkC1MNM3Y3w9
dFDgorg81x7YqiKKvzi1T/EosctYcM5gEqb1lZgCCkID2bPTFje+yD6phnxMicEAgmWs91anz6Qx
RfdJaV9WaUMDVNbb1jHSC4s4kLjBytHaXnqMBdB8ms9YT81+p0vnnpUuIkcPR552+JL1YfwDafEM
+M/6nnT2U+a3n6aivJ3Zi10Cc/9W2tYTXc7wU+GFJAMFEoBn9qmkyCaeJvySqrG1ATWSd4U6fYPn
LcLmmlJNYgx8Hpom2CVVPxxjcuXXWpRYfFLdHXCKEucwTdkGU2iydhjfXM/ZfF8XubsLwhaTVjNi
8Q/oGETqhju5cPbqS6bW5V2JYXU9ZXxBYWSUK1X430GCRKsSnMkywiBPkdCSZAoJ8zADOlt8wPBa
EtEDFZIEmbwpP9koWS+YuoMngroeYFrSQdUf4XFnl6mG0x+URbOauypfWaQ1Uoy68oYscBhC2J12
Q4tFml7+IVgQn3E5uDsQb/puGMvvJD0gmpvahm2TQzZcjDFLk+A32BYRHq15xXBuWOWgeEHPOb85
pdEcRrAh1yqLgFqm7S6I3fk8L5cIlBylzwWMjE0+KDZcWDvxARtEHjoCMDxrZGGrjaMMdVHi37oJ
ozRbiRa+dhyn7VkzOh1pBDiHP7f4INd5NF8k4+iS5FN8ntP82azAVFgVGxxMARlGKGn2z0Gy1L5g
N+9lGzBWJ0eAB3XUNYT+2u0Aexdqjam220xpu0RQKKzsuQ66Q1d5Bw/6OK6bgsQ00C4AH+Kh5NFj
izn77Y+AseCWDhXLMfagCJGdXiJajWlTN+bXqvkxBCPRORlQFtKQx6/D0HvXYyi9b8DJZihqBRBa
KiRwIGTfCqiAuzEpsn2k1V2T2TAtSuu2Trxn0KH3ON6DM1XwNkQz28h2cu6jMG4Py1z9y5jb0b5i
S47v+6H1sNUMOvotS6vpCjOHuXE8ItXCmMxEeEvdNsuUS+/XYzfLeCEpLrwMD+bEJCuWDuBMWXxv
ujm7T4IlnDnX5l4FCcaK2t7wZZlXeOKx32RgQuqIX1Z13hm/6as9PaZTAJROFNds1uVd7YwLOTqf
sb5Md7qAA47OsvlaSLzIFqZPWKgJqaIthjgVL1vNUXNqHvjnema/xO/rd+awXCaXF7bEvbORUYus
k7jMbFsH8VmZJdmOB2hrh3Gy90ZKYHO8GNAN7xr24fAh7rwpSS6H3OeT5QU08KT9UDjpQQUtN93H
pRLN7FxnE1qNy7o494a6t4rQeKTmBu2JJeVICrL/zSFwam1D/T/DnYShLWk+10l35iTEHJRFOK0d
r7A2GBbdjaExK8dMxRC7WqX50EB63YPmNS5n+htHkMvNzqkLje8pC19mayq/zVYd7+qYSMq/3iT8
VGT86zRyHpXBP9qK//Ov9RH3L8XVU/bSnP5RS8vyH38WHcs/W5ibp/bpl/+z/R0td9u91NPdS4Pl
7H/+6w+tw/J3/qt/8T9e/hVA3SKI/+ctxPX88i2MmJX98Wcdv//335Z/4M/0evfviOcoGNHrLv3C
RR3+RxNRyL+bdBWRpKGupSm4mBX+t4mIzYdNuQPVblEoIbPBjdmG//035f6dnPmld0xTy1ZK/7X4
emdpYv7SKIPhxTwSWT6iD6a06qTzDmPeNWwboXxUFy6RafE1XwvvgF3gIc6N5oh0hriv2KTbFPns
DDvnycpK9ybKyINgtEWHwX02VXIbVWSGjNkaZE1z0S/rnNGqy7nQ+RVtzHMnA0LJ9J40boRUTgcS
FbPekQY/3TWrpL81ni901DIUQDLwnWnS3LziEj75JXvQVUzOtqez3+zM/FYM/kG19Y/G8GjTW2cw
6e9CEjg6RU7WY+i9FON57z22M3GA/lkwoFaOLoT7AMHiqolNAiQJpjFpJ/jT3sMBXllgJctnfh1a
r0sTPgYJ3fM2i7Kb1hs3JhA8F0trVD3SVTpOCa2Ebmf5wXlDteWQPxLPxDVcSjT4TNOHlTa+xYn5
MNvzESbvlUv61VhlB8OjPsPHJPV1XH+dc02XAPD+BEAiA/JDtNFYXE5qXbMAAwBSiDq7xyAr91xL
qtCVFyGcupLtWcUmonWBIzT6xQhA3zTE92QYAlJ1MxHmIozmUx08oTVeCTKx0nsfYEJK0DNo490k
JF1B/2YI8QmEJAPX5mWoysNsBpCZ0QVdOnOyN3T9zR+DswbrHAho3LDjcOGYw3VIDwT3/KGPoucE
SHvyBK3LonhckFUp3+VoI+U+CrD35+Lgka5qGZCoUa1jjG2PANji24DDhgE0EQuD8A0FY4wnuNOk
9A43fJ1jjF051f/UmWyDQi8kla646BNBhC5SJO3XdwE0UEfc+Dl2Pcdih1TfBHZ/X7tJR2rQtG+s
XC+u+m5lTNlXAndAHtrTbVC451ZP7ryD0TN35x2+IG89mmpXDuZdo7nIM2ZKi2DUtYQlpmbxQ5gv
ShBzJov+coqhvmb7gCKncRBK9Z9LPFHHFpZbrKny4mQg8lA+NKQh9f+PufNYkhzJsuwXaQk42QIw
GCfOyQbiEeEOzqFgXz/HsmRkslOkq6V3s66KdHO4QfWRe8+NLPSKmV8uuPZXIp5GGFDVETwCGTp9
fbWATFvyJ7PnS+8yqO0gQAw1WSF45vOPklyiUU44nstjKnvPqI5L8tS1U9BqwMqJsZDFSwfoNsbR
WWAqNZXx1oOo8GoH6TGQU1whFvzSKvmTqGtoqMXboMmnKK0wwozeyM2yLMPFXZ5ryAlGaj7AVPBR
oOwLg1w3fTovtfLbLcyPZFF/Z927u+56QjwicOJo8fdG/Yrj8DCCLSira2faT1Knxpop50uFr6E1
7pw8eojG8ieJTf4qeHx8Y1JVvuUyIJvpItdx+LK17rfb1Yfkrz/GEFaJAiERD/N8j+xCB3Jwluwj
EdGb6/CSCFP/6V3lG6MM2CVndJFJckxE6SZZsyNJoBtJZFgWE4KzgriZnYdZijYszRVPWK5UIaL0
J0z7hKrkaxC3+T2HlTBOsTr7pMaKRM2xBIsj4nBOiuvMNRyoY/cCqsLHmX9WlGJHEeFV1cfabFLT
fM+jCqIzKtWWRLXhtxotmG7KldTW1Zub5JfqtJcEzpuGG89P5ArpnmxzuEeCIygyiEWS5vzIOUp/
bS8nteK1RhH3B37bxgF/7NnaUSvs9okq4pSyl9lzoBMHtrxIuBaroY23Nrbf6YZab6yNJ2J3PSa9
RAwM/UgrTXy4EvVPC6iMEgfsQ9lX17bJtxDL/MqanYNTTDK04mbdRR0EBZpWK1wTXk3UxdlmytPP
XOuPUNg2so6uQK0FPNyTUxvLMwFaxDsvtzzLjpltXlQSDhmaSxGDGBjTb9Brj+sUMSl3re8uQlWN
hZ1Q3iVLdi48rc1ExuWhM0pyOsz5hhZcfOiDi9THgsTsLyY0qX5BQT9SzIQWDgV74W0yRHRCQtJd
0radgSvBM2yM4mSbUQume2F22izVcME0nrIBYAeUuwTdpsSV4vYfyekB1ac0+gvoGtJzIsXaO5Cd
n0RnygCKQcL5rQBCjqL3QSLPs6w5fe2GZgrNJWke+IJkgBfi9MT0dCaf2jWDuDfqnVX02JOchuTO
mFkH7tk1aBcr4lZktNaq69nu3LBdO/54IOnI1NrGuvA51n6b9yhPFbaAJwkOeYodoCed7JxNnDT1
Xl2hqVNHN0P8pJLypbeiDhftEUqLfopwQAXsheSm48S6AejitYG+X1063QAMlwzjL/bZ0BMLY1H3
KFBij3qELZ6pwcufHIys69hekVcCpbOehTk3+5mABK9aJHST+Ee/X3+x9mlUihKQ/RS4k14e8maY
t4UT8JAbr2R8QXx1nu8HuzI2FgU/kMSc1IxECalfB2boyds9XnvBvhvPjSQqiqYjX6qzYWf5b5LC
hdeIKTtE+ep4dUlwepvNTbBAFfGM1nV4MoW6neAGhTx3ygJL+1VmWQuFReULa6FQEHV/Mw0xbsyq
iGh4gNmZTTlgob//13TJXHDsymtVaV86pr2tCRmXLVmyK1vnedK1K36cyddrsz1JhULBfmXd4W4h
Sel+l9FDi3r5pWUQpJd4xgwABsVXemfZlZqtbYEQRj6RLsu8BbrdpetPPKRq4N4B/oXVvTGX+8O2
8wG5l7JJnJLTQCvOaCle9LTf9/FyTkr1gXyPUNer3WDKZ+2+Q6IlRvr+e7bzz7qlShPobnnsaVps
0a1sLYctEiEixgmyLRO6e81kHtLe3Lp5R2gxOB11CuqSDO4+Oawli626k9sicrio2nNt5gd3Lq+x
K/1iura9uasqdK8NLYZubSDvARKgcIP+sxFEZXmG2lx49lQQT8LI3ENTVPYHa7HxuI5rDJoh4fuf
KKN6LYSQfl8Stw1RU+kxrXWu4q+KEe2xujtbGsI57KqRpWJSCx1xMTzwzdCuiNLXyS02xto3LED6
0dzFto23J2Uw5DMCdw9to9vHu5f1Vy4oIBMlqo9jZ+XouAZlWzdr8gC5lpsx0eoi7Edw6mJFEW7F
jF41pqYeszBzo/caMsuVi4kQmvU4wmt5VBM328ppNXcyydXT2NXZ55Ku7WNd9zWY2pUqiYy76Ala
CGg3fSFVDVolEexVO49XU2Px1TamssuKuX3rjJnEnkknAVOBU+6zTqmAEjZkPK6LCkDPlPcBnflT
qrgs6mEaHlxFfJmQr6jm2my4OINN1kBcU8+UrSIuZBTmoXSq9FmRpOno/OreyK7ugf7BDjJSc/eF
ajcsFFoWimLs/DUiogfamA4IjvyHSZ3KQ5dq3B52qy8h54eu73S2wXMBW2B003et72dyMAbFfFML
5mLrqDL2tWV2g0/JxN4t2SFxRrPtyxonegFW5O4NUa38Ue92gy6iTIHP56tlL45VDuB0ze4D6qyM
3kk7Kw66PmE/K8uVUrFZ7K91pDAWrQrtyLB7uZ3sUp7nSmTvnUuq7ayazNO1qXSpMMll/rNCCtrN
dNe+SIZPgLoKB6IuAltIg3R5MkZdc2tCxoRZkQYdO+220wKkfoc2Hu9EtpllbZkAmYvFOarqi9PN
r0Y+B9MyXbS5JvU5gaB0pHzvg3asVrCeJFjLPPrUSd8o0Hd7el6dUkU9uQk34OIUe0XWzxABX/Ri
BZEKgtkghM2on7lXD3rvbBTgbsHcwfQy4+xDSJKfLKGGc2o3m5Z9C9H0/U0DS+a3OChsE9aZy3nJ
yCo6Q5w/k0q5d/svvoPQ6vOp2bhW/EqIodeUhFDghqUAVPp9XSfJAc8igQfaCGMFJLBfxsbbOilE
8YwaD9/ufFDhv9yZOHhpksBgLSkztsVonjWtZX40r8bzWpA2iHHG9SxWir6RqVoIbQU2fta9kJvl
PuZ5TpZ1THD6UFgHkmACmdoxuV1FfW1hT5MWzxf/zlT0FDtqSAcRh9g2Qq1xHxf1s05NX28GzJTd
NlLYmQ7zxobzZ1QVTyabifuC4CbFvJ3BF0G2GYJRk6FZI45oe/60ldgapLBdXHX8A/v3Dj0cKnbn
ShcWKV911VQE854hJfubXBOHHmDKj8oqx2AGSRYAdJABqRrcGI0oj9UQH9CGXWLRywM6gVuTAJ9I
bdPZFvCfoI4l20Z0gdkbEUgFCxpjVPXzpsCkQKPS2VXI7WCfGclTX2lxujNTXX9TOo4ERs9Em6h5
b4VGqZiXYqhwJ/YFWyDIrRtQNIRXRLFzpJXjJYCMVoYahI+wVgpjB8wxOQjG+i+zEO7GQAl/K5hL
+QM44jcdg9DWUrpuSwpWKrx5nd036GLrzYK79ZJZS/Fkm1LboaodQslkPSVw0jXfNHMozsnYssqq
hPtUFYIsxJoNOfRY1aKdmdq9qqTl29Qs3fPd6/VFZsjwa6S+YH8oxUGxkBCEslWHF5jQhJDlVXYQ
MEc/odIAgB3zcdwaRFMsnumWZDBN1vA+mFr0lIOHe1RlykU09hF1Lhi38lnqi/65osxhgotlq/Jm
rY0CnfiXncxAc2paZT+bKDNDp8rnS242ynFVU1owFrmBZZfqU6S1gkSqTpxJmGXc1tnt5b7EZXxm
NRz1WaEPSjCsrUXy+LoewRrTtTlmV70RGRTxpVkWf1Q64wnDXvIOqaxjwAjy+U265kDiJkkVMCyL
ec/MkJCPEky4MLP9Ooh0P8cpARfu0GmPswr8jz5WmoFWLTmPZuRidnrSIZ00eS0yw9gQ4BzfXG1M
fqQBxcbrYwMoZkQm5z17FP3BaraAvSNNDVdp0xnaolmOSDW5E1wSZfuZdGqSrDdYtPVNNlWnhG9t
6s579S7Q7VcP2WMfwI6ZPGOwnom2vnHP9h7+x86PgHBk0nhSyoQWJo+CIprSnTqL0qfEZNVdreof
txxZ63ZRgI4p9dmuld+LTIcLKaL7NCI7qKJB30gTSkskgE65+XsdacVWs5Nwcg02qpzZdp4+ZGZP
7KgzUXblH1U9m7Tm2ntXlpfGZJvA4j9+JoKoYP9MAt9Ysa8obY1QvWodj8VEW5n8rMxKUAXDGFbe
ZBLtXVlsJkOVngbWFznUSrBPFAXEbx+goIIXnVb+XTGdaq0IR4BYZNkx0W/KgG703j8+OHaOSHmd
xp0VSTdA5mutL5m5ekvBtIF5kgMbsJbJs3IPDF31ug6oUPeKXe/MjvWJnNSYhk9tzlrzPWiE/FFp
mUzx2U1fmHrYvppbJmRuTFNiYpJhtzARncB1j2kb6hqZQaRnEmWqxN8ZorSstL+bOS1eqlKwTJsI
EL27790yMnaq1lNla/RTedZc6aT2PMo/gqQLFGcRGUf9EObx/MVU+sYhxxmP84Lf9g9Y2o3SvEcC
7CP61yBj3+dXkFK8ob03ZRmkWqfIzS0caz4+/j0uJvE6sG7ry5ae1G2OsmP5ruSWGqJ12PYRsd2d
E88BMOMR9C5DQpOUWIUFk+GcyEeNs+yjtdRrnDe/ReKSsiu5M2NxD94VWDrKqjaAs9yBW0WVbwi2
kmGSMERpycTdlHXZwlbDQVRqdf8QAzTlyHc4WkqvUfvnvJ5PkXSoKvP6lSgcUlGdL5zoI5nGVbpV
lfx8D3iSTCUGqNdavp7VjiAk3GRJ5p7jSNExngxY7DNA3k1E/muvs+Lu3QUqvHKSLtgMzuxpE5Nz
TXDz6qld7W4qVwO7Ae2SyICTwhxoAwIx+4pXNor4KVke1fOPOrHEW++NJ9vxbBM72iUfjIMLYZ5h
xlcBivZkxNZJ9qJicKaqV1lZcPUmfb7igbG3U92Q9LMca4CjMoVkg+j/B3Qyl4ztni2+B55tP7ld
U78idIBuVzC/ncQw8RjAdM1j1nlK0oAuQ490EkycnnSdZxPDU/CHfrgQ5LWF2vNQVpT0MJZeF3rt
Tbu6RN0i87sv4RRGMj0RBUYVIiLg2xK/5DWJcxDbrKOFWRkuWrLv4cU4Ed/SLplvalGazyXjxZRo
uDAuYYQbRWJv67q1Q61e0ABWdgHxvnYeRAJNcIpv2moc+CSv3Iln0ce88qTogobf4cDhKMy4G6M4
xbIGqVA1Un9uKoLRBAaKCIQMKlxIG3m61aJC+hY0+M1iOEeXiqet5uWTywrBjJtuRkZBJ5kT6w3n
AcA6yUy3MSWsktLgjFLsaN3fi3FCwelM2UPuChubSvytjkm+Ga31N+BZzbPU2Hmai5XXPq8fhE40
lNeB447hsjxYeZtTe9RECNfq6IR9vmqHxmxM1pRufEUXku561U3DdJLMZJYKFyV+US6uW2FFIF8b
iy1Rvp0WVCOa3TQ3Lp5t1SrujgRN8zqYaeJVnMG2mV1Vq3xy0EGQcfZnbNa/biX+ItHSom1kcYwb
j9DkrH0x7TnfxQYn6jKEiHpZO2rBINtX3fpMDSbR8azo10QiHKoDW3sYk4IY7i/BHO7JqU1SGCyQ
bGq3gpfpVOOJfPt86wzr+FxFsPZWZ5ZXUtcFXM18T/KTcjYTSQBF5nxIp6UwTAE+MxJjzM7BK9G3
ePpUIIRxG4R/C4lW9tycMgU2qRvxP0otyY9JEwWVch01k2xaUbfAgW3PsccNC1EGpS0Y8drA9MEL
kVm6S4m7FBQqDGVlu8/daK+oAhkHGgNwVI0D9jl9oejVWIJrO6AN2cY0iTheaYgZu74pjtWTi5GY
nlHapt+3Ur1DT7cdZ26eIUiJSKv2Nbp9vdx1oD7nxmJf8Z63A6KftjaP1T1MIEqlsasMN2FiQNlV
D30PK7M0QeQs3INZ85MQwz3XebsBJ56wKFmz0NIAcjLkFuZBydlMRKathP1Q/tZi+5i31Wm2Yn2f
y/y9W2LlOKLzPeT5tC/LuNllSoliLiIfwiubImBngUVe9uq3oxTDdtLkqbg/dlHyluh9exhTdJTq
AogRTZo2dr9cNUIDK6I58itzOiFSIBg+sg+sabqwdIwx0MGpHEpSriUGhecssgiQxSEbG4f7bnJK
KhFCquVGit0JvCE7LK8aFDWY87KHa2x+5Q3BFLk76s+NMz3zNbgh6EvvktJvqh/tRLDHQZ8s8zib
4hiPWYm4gRGwu5AHX+nApcc5glWeK/ADAa5KMe3jRq8QGdBA1qV+zrP5ptnqlUSyNyGRY5dGuTXX
OEOjoh3KOK28rqUWKEogzNl0MEoLeJ6GIBCcbQnknlZ2xtBiFGSAlxl5KEhI9eycsI4td3b+XOXn
oemutKngOe0wWmyLu98qQps0iQrjUwVv1mu7WgtKul9mhqHTdGcSNa6joT5IwTyToJXN0K2EuZvu
Fc7M7K1EEYVu8S2QD5d88XFVC7+eYfnC89zpykByZPZkDmW8N+V0VYFtklK2+Ia2XGTO2qhV/kRW
ykmfphAk0yH2M/4PV1sSnZJbQwkuAvhkoS9wnD+VTvmh1N7ZwqnuYNNQLM6T22anakmvQyT/VEaq
n5zecJEflM1Gi83puoj42C10cPCi34bYVDynqbm4L6UoHtx48BgV+unqHoS+7KoBsTGq9K0Fp2By
ezfg8ae+ii6ub5eH0VGuDXfepLwQ0EJ5hyqtnLZljjzdLOJN2fVP/Fk9CqXSj0aKpD5yb0t+f4Fd
TmaEKHFJTKlRr0eJctLmr0nuXeWTRoBUPkr+aEl8Viu6Xo34yGYp6n1sum8216YHfOBik2ztxDfr
Pp9XxZskKWOjLNl1rOHhOjovv8zq9ZqqvFJQ7CL0tra5Z6by7rb1Qz3yu8yzu68ky6h4264ErSRA
N0rT/YCV7Em+0wjI2XnKP2PC/dwqQWeGhXVxXcgZVnJnTp5bxD5Wm4SIeDaN5L1XP9Cvzn5p/ZqS
6DPmbrOQuK/VBgLXM7oeqxJnY5bkOBq+owjiX+xrinCtjpyWqzjLKAHRLeH52nTM2p7gXg9bo9bQ
/Lct4zeLVrlQ1ieXxe5z288mOsIFlxU4uWcdO0fCCjGORo+BVX2kWT4YcIdo1bA+xQjQDuA/0MHw
Lc7oP5hQG32gtYPw1BWpaS1IeCe1FUUzbRPLW69CxRkUNZmMGWpGL0MjauUlwmBj8cYmczB10QQ1
ssL7imjdHeWVIBsqKmVxqQMLUitr8ZDL7iCK+KHLcIE5xjUReAjQZG/Rx0HddoejRqjfwTXEFIIY
eoOWel26fK/GUKebYrY3jO9sj+w16Wd9MfJ85iMJDPYLqPkfRWGkutj0nbD/E4py98nmBAzSemDI
VRXGVuhGc0TGucuMIqjH9bHUCAyiU3kYAaw/JEPCAs0V/E5NSjGlueLUJH1Y5sN1bTUvAdKCAHE7
LL+HqL0q5mOFMl2WI9Tpgj6uYyNc1KHWa1tjqfBoIvQZXPq5Pz2Yecp6TCk5JwtH1z7NsrCS4xYM
RZgybmvjli03Fg5Ic7XaoWxWgsk8ZepdkH0cqiZIjGcr76+kqpzipL2kJJLPQFJtHQEtfzXjA+Fi
v5F9bviDzLVXMVgk2VgxvQxhR/BYV8lvh7c3TK1nouuRUL4axRJGJuYZIw7jbp+BkZ5PcGGQ8vx2
acNJQgDSykUCspUrFiHsj4ZcZUTM4uYo6vL03RrmUB9+IxFT9Oa9yLqvaBE3ZbprC/QgHu+5Q0yA
ML11w6nINWDFX/AC/YZ2M+MYbocQciW+C646hjKF9VGWwL+SMQXP4/rUgAcIZUFjK0XQErjwjKsA
hb7K5A6hq+1bslD2q0Or7UWNpTxmhR0/dXHf3qqSgWADzGbfd8LdIuXQfE3v0l+4MY0twUQFqxrO
Ib/rYVazqUcT3DJaYP8IROWYO5Fx1xLwqy7Jcm4aSaSXXk3bYSR1oy4r47VKNZq3ueeoz/BlBS5+
o82cNFeIteqHafMGm80yMLgt4p/esOO9knNEZ4ZSv0kVJRn1akIefOY0j/ClLH8tsmsRqw7htxn0
aRSkywFePqkyGilYlAPPM0W9H1eoJ9WeRZ753iKJJ8rkKevEiz2Q9sEo9SNayAWBRh7YBYcoqN2H
XjEcLqtXFub1tl6Q1uEsI8GJNqFKBYolKyZ0qY4OkBfbII+K31qGqtPJX/Fz79Fm/0zYv4cezPMA
42IA20rJ8jg4zsGNmOs2+CNcm1muEulXyIxMmlyMpw2bryZ655TH51BLZsJ6gMjEG03WgHY0YRBS
eFumZEcs9MHQ6skT+vCwTLPlOXV566Zht7r6JS6MK/kVn0IzH/VJHDJ9AE/cbTNz6pgRoJ0WchVE
gWa3AqocdWH8NCvZodSHd4PbFbw+9q3BSMxdU4iQ+ejkuQbmn1m/lQpQY8FUutZ1f5rZN0rWNGp+
jqKacBhb/jLzn06Vwlco7n26VJQkjHh1gi08OtGfIWGeFU1cbcSgoF5oAlyiBSFRFKcFWW6JSC4o
Bh+cYWDpskZbfc4/pZsjCI+bb6Txv3Slprwm5a2btQoOnthBMB68KZl3lVC3utGG9hofXIu1Dy5t
NtrxkbC2VwrDi64SlULwyG1WIC8nywUnrrdEJqlsZXnKdK7TWnd4+7qYGcH9TFZJjgFRH03L4lU9
ExII9+QtR/l7s9pbJxkPqjHfF4qo6So3UDAYbxvC43FBfC5Nec2inrvfSZ6UxBJ+C0nbGqNHCcZF
KbTPylj2xiCvQ5WFMbOKKGl+NEMoYay5z3dC+tS34QC6vVM0JTBku3UqR9/ZS7WEQznrmzXTSDyD
lOFNhXGZqRSHUr+NZb+3gJn6NJNfasJyRrHEpwrHijGj+pOp6JGr7K+tN0NkR96SWb2SAXvRlPgq
piiw+uFdE/21GrtQ2Muj7f5yZZgWyoV1IVEOQ77Bj5nSwLhBMd1zmgRZLuOuyNJvk3Uo4ZotvqlM
IZpJGyk11DPkOQ+Po++U2j5juEZ88uMinxx7v6TazqnKh7l80nIRDIN1lwKYMWsys/NpUmnbonwf
u/OxXWxCAyYNDHwCypvYv6O99sWmVaNrlpIgCAd99VbU8H5NZ8tEmeJWGXrSbVt7m9kE+bQ5nbtL
CpByT96MS+uPWMsT0o8nU6YbsaqlV8sRAwjTuqHXWchkC6wT5uZEBGS+Gg/k7C0Hkgf+xN1wsFz1
kdUaWnfnzIzjQLu6sA9jr0l/6dVWV/vxWNpbvcVmU9XbBc8V6TOEf2SdGmSD1LZ3KoiXirHhK8cG
kjIMllU9nqSj/DEyYuAM/aVtyl+RXR4Xd/yWRftHiGiryCgOLGQEvia734OTPYg7PZ+79dExqbZH
a582RH1o8QlBOWuowp8lISnJjwKheWPY36QOvBCIcenV5T7xKrVLV7SnYRiuybSSuE5UQjO6pe/W
nKMSDBuRAAjVZyQuTVa8U+Tulbb7KmTyPvWRzh7CPs6T+rqM7U/FIpeYilIw/hbPCq+2ygBquy7f
q9lDt685JWPN8aVjfTE+blEjkR6fJu2Nu/igOcvNcRLU4sb2rsqwCzVkqT8FRgkyYpX5SlikfQ/u
OmVVeWVkZ4N7xmnmTs1JYAm7w58hWqjLT0pgOAd+w24VV2ihsJkt+iaIRXzq+gZKPRMzr8eJxGqD
+D5bMsGrCaZy2lHBM8BPatX5kMYgAEeDyS3aFBULvnvFYaWckNsmpKqW5UtvFX6tiV/rMCCISp6l
sLdqOvJfHLNko+dOckyThcfXsBWLNb3m+6geKxYPftfGtT90+B4j3lWuB7Ft0PZsO2s0/EhLf8zM
fVoMyXA605jblVs3Hj8HSwaOcaoaVjBLx4NOsjSwyTesiOUy6BOSsCHi3DMaJBmW+eoOacCS1GTK
0Y+bZcRZsVTJFwFkL+ZsJMdqdrUg1wrzly6UHzLKOFPVr2mizyqb5kNLyY9akNrPWnxfSP0aeu2j
VhDusznNBvNuvFRRE5G3Nr6vLjKJqaCI0rXyFM3g07N0j631xp/rKFykaKyUbllhBA35Vo3GTqJA
81BEjbeQQt+f3eRCvDgmSSMYLIv09+ZACMSubcdHB/PRXml4tUw1ejYHC3GERASzwBNv3elg6fO7
mbXWRZk1O2CD+7Q2ixe75VGdxwvGy+dW4xHqWmgneCuZiHlTaYntIKhyYv0jqh868iVZ0K2h0COo
6pJ9Vpk8tsymGcl5RuI+qOgah3h+i63is10T4s2n7KkX+e8RwWFkf+uUDT1L3skkQI16Xxu2Yto2
+X4xyT1K2brmxfn+WmR1WCSrH2cvkr2eKx9T5gHTJjeCpaOvVVhyNJm3MhHRF6SGCzOjoUy1Q2VK
5eBM+SmxkYQ5yuYlcX31at437IjR4vyhJd7nOW3JlegUflEkqcpBwy35befVuiuxsn6Drc83RTJW
Tyvyxx89cbhhtCFUc26ickqTS1qa0xJooD9ZtS7DW45I64KKttxCxSXkb5XZcRGDs1/WVg8d/BOn
hRLoVJp58isihpkrnb5VjzqL1mlWwjJSup2AOeJN7ETfJyv+go537szsy27ZJWGOxGbeDSx6hK1t
kAM2pzFZu3ORJfnF1ktlr/bja1/xGJWIKehGF9Wr3eQEFGqa1A9q4cQsNPM/Xdz5nLlkGYhwVe9p
plaQVOq17pM3gmMRsVmvuEqTQE2r9t5E3exK0wJRcb7pLNef28wSD9Jl8Kl/1RQWfpPaXi6Vc9bk
tzY3sRhGO8EAYsccSWzZKJebFhT6Lh2HW5vaj13ipI+T1QSokdFLadV86BBKE0DYJ55dyEttqe9p
Ohxr7TfWcOIc6UDYzGBWmgb28Sjw84WgPHZUkZK+O8p5gj8yTifVikObnUts3Wp7xOdJV0RhZ6vf
YmK3mIhdJgU41PZTz36tLmli6Svvrc882EUstH6SuLqEUjDti8k4TbQeCY2zrF+6HR0HBckptjeL
WIOpoVq0D2S0bZiUXOKs2UPdR8IUIxjU0rfOjYZ799JyqhBKk/UbY6ZsyirkWOJWO3QMHHxaClFl
TwLorbWNMXRSudELJXoH0F+Gek1hTaTGTL5BMK/1W1JtxyY91unykN2HSWTtRJtJOP1+6V063BkH
ajc+FdI9RWQO4g9zq4C0l3mvrVm8iTPSQzvQIbhEE/cWKcJ5ZTKYhPrqUvc3CQlBkxKO1X0PgG4t
b3KkoGCtA0DBGzW/1ywdHuLW4WotZsv2igK7rJmc8b6E46y+rUN37Ae0uZW5TZcYsXLm/nE1jkjG
K+LDVmfVXxIzPmcWaWCOWGGvT1uwkNtcEBco0tzx0mweqbM0zD7rHCENi/7gCyO3Fp2rcMdzK5OT
PXynvYIwx6BEMswF1+RcfHHl8upMqN/q+Z0Qvk1dIXF1uNJZlefe5NaNRyxoUJSk/GW/uwb3GqO+
82RT/9+tbCaSUc+kyC6abvAbpWfiWhQZB8nkbFK9SfC5SY+z2WUTAYeBrNhN7MbPy4A70CGp6hsM
dRUozNuCWG0OrP/P+FZe2XAnvjSKCcW1WS6bvOhLPgVr2v+9A+PafFdPQ/f9PZy/mn+6J/5unvjv
jRj/P3osMB789x4LBJV19Q+PBf/g3x4LzfmXpiq0AYoFLhZIN7CPf3ssNPVfNvA2bl8FsBsLIowU
/9dj4f4LvwP2C8cGacK/+X+gFtP+l6lA6nEJ+wCohT3jfwNq+Qf0B26KrQH74edzOuhIK//hsFgZ
hQx3jGdQSUW7F+3vDEL7rVBX8zSsi3tg5lgd72yvLcxb6uVuoam3SbllxLgiqjHrCD1KxTX5t0d4
+zcN5e9El/9KKPvrgzmQkPlgUACBN/7jg9kR8BZ6JyXAZdiifpGYWWmS+aDQkHxTYDX7zz/wToj5
O5RFsaFP2WijbBOGvW3cvSh/Y9YYytSlAEGY3jaR9JXO6Q6dLobX//xT/iuDFn6igshOgW+IgQaB
5j9Rz9SKxE5hyAtSJJ+nOVqR7hRtqnCp6toL11z8EoOwuTULp+B//tH/YKjef7al2ZZxB/TDR1P/
GcASOTpkSuYbG3218k8K5+LAbY0EkIwNBAqFXm3LwZpClx7VE71ToctNaIRKQ7EubFis66BXzsf/
8Kn+6fG5fyrwerj3wBUBv8Np9PfnbjdG7GJXiYJoZjFr8qdhblujoKoEJhhqveQxm6creSn9kTVH
zghTTXaWNSpvORP1AGzqA2FoDAM63S67/+Fb8RdH/O9fi78+nqXDLORNoePjTfz7x3NWm9DuroqC
OWbMOeTM+5XM6L7mWs40/Ln6ZpSiTj0L9OxWVTOSn7iSthHO/GPTx8PxPz+uf74WfBwcVpwZdxn0
/2HvTJrjZq4u/V96DwfGBLAt1MAii/MgUhuESEpAYp6RyF/fD2x/ERL5ttTqdYcjvLAlVRWGzJv3
nvMcAH4frpbQAn/LmrPqEVjIST4tRxpUabDzG9N4Tr1w+Tvy7r+fGs+3WIQCHwYZz8KvF8D2W7oH
REtTZyBXJbsGDX9eY9TsumWO4HuQ71DN84+WW4D1kp4zZ+l8V9vsQEacGo8mWUR/uCsf+VJcBR5l
G4IhhCkTKvCv30n1vdfahZC72Bf+bTfENCBNe9q6SUy3SU4Yn7oy/MOl/7hAOJbp8NJC17J5f1gw
f/1Qe2wclBcy29V+nBwCtL8ooBAT/v4G/8OnuOu6Z4FABaPlrQ/AT8tQRXBPKOlj7VTec0HFkImo
GJ3y7vcf8+kKkgrg25j4VlR/CEvww8dIlgmcEWKbI8C7rO3UPeK7KmgAQLs76FGKA90gcfP7TxW/
8hl5mPhY9jt+GjBeB1ffrx87uFWIwly627rUBjV66hk/XEul1R6KSbqne46eaCGBiVOq0S3dDvkr
ostOz4itgsDo6i0DkJDWVdgN97mxyn1qhxTHYKkzpuOeTSOkc5cGS25FgeMjiLvLMi858Sg511Sg
sKY8B0VNM/j0GNsl7k+JdhhzZXi8sC+XZnyZBnGtDiM/5tCbmV1fcRk9hF0Tje6Bue8eOeukUFfY
CKGTsMfyjdRweEobxeHWKOdqxYzU5zwnGacEH3ggjf7UAfkgc9rD9ugX931A324TWG2C5W0em+lY
2JOobhX54rCT6iI4ONbiyYieefF18DzyQUOwZE+0A2TMUMEwJsbOqUU0qTkQzusYs/9q2BmKQKPE
EinQG/RNGN/P2PifCjcjzg6mUb/9/T39pyeJ5QiYGW8HbLJ1x/vpgS2I7AQwbnsINFCy17KID1gV
xE60GL84rk1XaQG/5/cf+mnTWJ8jG3qs6/BvBc6HZZBZUDI6CeHXpdOJHTChcNdWDcIkoxJ/u9aw
9pksffxC/oO76dffBwwhp3TiPFLyVlxYC0EMMZiXqHEaF0Wfu+DBwS71+9/3DxeV9rsjYPhB+CPj
4tcPLZJkipXOV9NEOFzmiyLM2y+2UFHItvapT8TQmX9/TQXkVApBKkFi9T4sqrXrpAa55PxQKd09
mXOCc3VQ7R0sXGe//3mfdjGL1duhBBErq5VC6Nef12duWVtj7QFSUZhxvLA7mhW2sMwM0cKVpfrD
561F9i/FHa9qYPmBYAt3qau9D89L4aOEGXNCi6ENUOCUQfgj0HPxKlMtH8a8tJ/doBrng1l3lt6W
XavvzBjxz8HMPXgQugnqA/JswN68XyamNqtJt+DRl2NfGUiifn95/uHpBkiD9dkD3s/eu+4RP71S
cR82COZqeqBtBXdopP3ZNvS7BLCM/4ePoh4l6BetFFvph6d7mqaeIHWynhlHVJuZCFumAEYAd8D6
0034p3vge+sbi3Wctf9DRb+szYxsggfYay8+QTQD1UHNClKnl0xUBtApjuv8HSb93ztO6JluiJ0d
ZC7/9eu1rMNQKkwJ/naku4YsC5leZ3OyHhNlH35/2z4/1ZwgSI8DEhta8DU/QJVTpf1iARpJcHLg
bjM3hq9I1//gZsR2WDly9t9/3vrVfylNLQTSru/i4vXYTs0PD3WcOkhbBaEjtWi9fW8swylkh/3D
E/JPv4rURpdPYnUXHxMmaSYYTQg4eysF4ynDkuPBKdPxCqcn7eu8Df7wefyTn38XK4Ng+eN+2VS7
v96yIg9DzmHQaQYxGQiCpapQHFiI0LH9KLRRqINTTA4YHhGZt6hIxnmgfxMzL8FVGjTZHQqKsNv1
gWDiroSAGiEnel8LbWPMGsSpRnWvKCPMUsdnRLpOT1TtCL0ZOhdvoASWQyqd+Udfyvo6GYfC3rf+
yM4NXBNDaj2ztzI99JJk5+etvCJnufuqMpOyxfDd8qZuOlRtldcXLxgFmQO7ZjKCdzE76F71Goc3
NbjE0fLY82tcU35FYVz7A0fqrL3gkGa+uV2jFNoHiwnGOLaPOXf7R5728RXZbTjSp0nH2Fe6gUa0
bI0KtkGL7oiXCbDixjNV/erV7hCfh37hrRcxXm48Q2JVc8l9j1GAyiXfLGXaXbkGth9gqaNPXHeu
6bKC8vIv0HuiJghVor7bQ+tz3k9E+U00Q1vu1NjY4Hjc6QuBxksC3gap+WksHKbn4bKoV8yMdCP7
JqDdDkieVOhproYv6eRXzX7QDuc4spuRnOSy7XVkpcQHH6SCo0gnzxkcfLQdC5LqivJNL71x19Dg
zmDbxXwRxvhcwhH5l7uPi4T/hZLQe1tDy38Ie8VFwXBKxj1gx+SuWBheRHY7N9edMJonSrdhoHkm
mUgina6CDTJym2lSuUp85xz5ETIzO1NR4lqo4zLdoymaBoUATDiV6Z8KGoPjcRTB8FjUxAnjnBYV
ExVcZeeDTWr6BptoeIeWpQ0PLWP6C5O49GpTklcLRiAMyXcOZd8j8qeDSlsXLXlE9Yl1eyGwu6KJ
a/i4PrqBPwgkUDIoi53xagxqvPN4Nv2HDEtqgyoIitslQW/10fDw0tu1HQIMrZ0Yw8cs6PRlbXWU
TkWw+OSYyS1iYfuBD0KNqvqufppVpe94riVSirSZvrd1F44H9Ot8WxtqZ0NPEpWQ6OQfY3Q/nwQo
IFayeED3IHA/LpY4oKzCIlNy2zL6OrSVqLdswfblKIwZCWpFq9+c5y36io7WxJ9iJj73QijmaBsH
Fp25kKPtB9h1ZVstwyZUkU1lYDGzSt1uu8JGbbcQaFoCOELK1CQUKEa1bfouvA7d2r+2ueHbAM3j
qbGM/xJs/gN++YeW1+dtn9cZKPNapVCJeR+2qsEog9ko8Ta1AacLIM/5jRG0IfzGsLj9/dbxqe9H
KUvZtf74kEgn/2OJESKXH11/QFFui/moanQ8S1ZXJ98V7sUiFE4+WGPbKZtoGncSsqIHcmIJ/JjX
GbKsD2fvYiLoa//7L/a5SHA9mqHr8Zc0UWF/OGTLQsw9UwqgwV09nHCRhmiyRWPs6wCjdpyLClHY
NP+h9P3c5bHAYjt8KGsWPO2Pm5zOGlN66SywuU3JVSNZ8GkDNigqkbsI8pP2sIsmjCe5f+PLwT8W
euzLdfjTfzUaXT7//io43vr8/bK30zD2A3qRHJnpAX88n1udUoYDPZYKYhrP3bTQ3j4XHAtBOeCj
i0yFPOPQ+eN4lSQM4CIbk2CAMsd0zhOe4fcJygCLha78o8otk2e6YPTC/MxzzV3bUV9iscq7dWw0
s9ZVYazOkyYIR+C0LQqMJnG8J2Zq5pkt8tlm/22ZTpS91Z3ZWZoQ5x7XRY0u1WIbjVGOwUpbPPGF
8UoFA25ZsHZ5ue3EvEyjvCrAv6G/sy04k2WQY7mmbSbemkqxyAxlO6ujIwpmkb7XzY9B0IGVWdxh
1Sq5c3K0uA/PTuMUQ+TMSd1vu7YMFv6w7Ms3pvRusSshsgTnBZNw9jVpBBbeax81S+3uHenjn3ea
/lHoWTNF1U57PbLuOlE84JvYu9lCZraEe/XQ+7QSdqOtSutsDmwDfJlnXpZ1J6obwmxhFSjlO1ZU
p2bx1I6AYlJFSumB7BIaXmnT99W2NdCGQAocsO8oeHk4SccWzXQ9eO9ZHeAMZV8syu/ltJjDg2SG
7DzqMPXQ/y81JqJk6UgDdqrGH8/ZuPsjnIr2ag08nE6tn4UucJpYEzEKotE9ZvPQdoclHXK597Gr
WrfEeSCiTl2n3Y4dprONIikIHd/YtE1UM+O8lgyixKYZsvnBTJSH+ill4MDdTAS+jbEzBr5+Y7Vb
24xNe985Zv+WxvF8y0advPk8RBIYjfReKXqFswnDivF77cK9JD+IjRKHRv/CeXKkeZV1cRaltWxj
0GszdjKBXoteXZnTKUD8kG1k3hvwNtp0eOh7sS79aimQqNZBv5ur0n+o29knvrcrEAxJWZMi4jsj
Y+Y+zpGuG2o097riMUUqkgOJTYmyuc4WGeCS8zIYDbhKUwZ69tA/UTX0JuKhMIHk0Ekw5/hXfGvf
FbJ8HJzaKOHVzx7lHcqf7/OyolUbtxlnhveWPYK2ziEJFWOHcq8tUuStGhf4hljEwAafvH6OvwAH
rJBujBsPVjEqCLcXhwZnK8JDDWoFqAVRLyfVx+YjujseQDrkxquYM8Z6FQZ2f9tpomrOsHqnzwmO
vTNsEkGyk4jBgNwB637W1SJemEouxmYYY4EDKWeYsF36jrJwUMg/11MrHPRlMTEmJkulvs4GjcSt
owr1rA1NWm4S8qRtYIDBzOzUWtkkwbMBSRXiUZ8zvSUnoB0pVnvzcQQr0keSh+ocA3b23fN7kO29
OdGkL+T0aokUmMTsF+ZL3obGw4R1XK5VpXELH3h2wPnZ5T2vejxsZzEVL4iJxfMEm//Bs7L8xzyJ
CXJGkwG86Rskq6Xb60c7bJLXYvB9YzOaIzFIGW41Im67FDwG79lY7vDy1/iCEHtTPzeqXSIO1kO3
CYQCJRpjiUDS4KsixC4U2jsbxF++xZNlSV7LwrouKKoLQuNaiIQVZf9X7P65j4m9Xc6DaW54LbDE
20fDwGu/G4cKyAAu2eANxXoyA6EZcnXhIzyb9pqT5Q2qmvlZlZVwNzYRxY/5mHjnfdtazha4EVP4
NtW4AaYYmbSV+9YStcUcIA+eYfviyGQwy1xmcZB5cqxII7CAdnUkAc6Ux2b0WyR9UymvSrxGjL+B
w9D6C4oAkb1IQJtUlohvm6aun0jSJeRGhq7USPan/t0xDNazIMmMa4be+SodQL8N7XIcx6jtMjBi
hsrNp3kwYJo4vJXdIdQ0OCNEwumTGUM6ZUvpqhAzSLMcCGqsW/S/OeOrJKjz/Np3sY4jHR3UQgpA
CJ9lQdh3Ntej8YU7jTuqtiG0cQlmymwvKUjAhfws881EXs7zyBkB80iSATsOMloDwORFuguBnD5O
ccWeBcKheJeWxpHvGH7+BS5vewt6gvEPztDq1ILDcPBMatxk/ejiHRpcN5Vb0x0M4OkOgupNF9Tq
NREwszY2dTN4ola/dqkRT2dpXbGLDhP4BDBQ/XhSblszY0K+bW4IuF/8XcycYYZgLzfBsFZnYz1a
zyUInu4srdCqb027nGJsrHIGAIGdlA5wyfDgPx3C/5+J8r9C6t7/87D98L0rv1XLz0DD9S/8F2jo
/YsGDDVtgK/Yoy9M6+A/w3bvX4QoMmjEKYmHArYCf+d/hu38pbXZwC4LCZFhPUeV/wEa+v+yfY9c
CMaTTIXpYv/NsP1jbctZQwT0Oxlog2XwVtriz209EkbLxhm0jMA3JT50H1HNuJzdGNOndJWHoyb0
1Buc5v740yX6h5PF2i7+uZrkk7kqjMoYn67d3Q9VtT/3eWYkqYz6viwRtaSm+dqKIfZ3idMsI9Ak
EQ7HMRiI0yjH8k+xkh9ibCHmMKNbu65kcvkc+pwPrb/B7RuKFxKECbpDpq3RsDgRxkZk/LRhHofF
Kr7jHasQeeUaGvzQWPVhQO//lx06vodwTaZrtAJpm308XTRzM0M9JckJloI7PQTxgsErR2pwOTg2
12GqIX39/tJ/PNTxkf7awyIGynN4Itdb81MvdzLrogWphbw9096F6bCho6Ofz0cMWvIvRxX//iwG
lAwrTItYmQ8PGI58NYxw/qJBF7Nc0crga6H9hoBWJKSSTkmzuULkYb7+/Y90BYnqpkfwkPNxdNBX
wl/sxsojo4o7cSVUFmfnjjKKbmOQbP73P5P3mPfH4jQK5+LDJW3GwQkw39HxUlgzp0zlJLFY5rZI
sveys8Jjvl7q3//C9dL9+gYhACBRTrhUg4wsPjzBCiKdKJy2RJblma8etHlqG9aLP3zM5xeVaDz0
GUQU8564n56WRZajyjGnUGR6F33Zv2cuRR5jd5DWk5VjjcTsnBVzVf1hifj8nKIJYe30fEbrgHM+
NkTATQV2AxVlxjtFgUyrEYDMqN81ivG/VlVYJjeOjwEgy9obfFwQSA/Kq9a2kW5nbvbkTyU+r9Iy
RxQUACVh8YD6hpTBnA0IiEOnZUb9HkSLr4xdC24K6XNazf8VsP1fN2Ask44Iq6RNtC8byL+bJj+9
q3lA5CI29ToaU+BTF2ZcLhGRI/l8KWUa/mEt+nzB1+EEK6LJjkDa2oeXVS+mSzAgMeIMe7yLgan4
wUucFNOjOzcvf/v0rpubhWuGlcF1PHa4nxchwWqX8SDV0SzH8OBkM08v2vHkTznXnx9fZgQMC9Zp
EnKeTx2s2CK8u0I0383VdAmVqjhoDlPbQrfoRWn3J2+mocqHMl4jBX//Gz/OKbh5RKR6dBLZWtls
1uv9080bKsQ2sPswF/g2u9soIYfaGnxDJGxw9Zd0rNl6fv+Zn1eFtXXmIuQSCKM/vTQcORJRxRTg
KdFTNwaRxk+svH+aiHyqGziAreKbcF0bCDhb//+fftno4wUFO+Rtqs4ybgIX4lbcBu55Lsc4ovnQ
3Fu8vH/QoXzqkK7dWZ+RKdI+VDa0MH791LojxcqZFMaXIkzDi9hJgjNCMRroA6kOzoxCL+Tl5hA6
dxXlPaYFCG3vsiqrMw6FmnwQMA/OWU6HSP/hVn/qXq43WpAxhywLEcCnesap85DQS2OJtNfUB6Jt
s+mQCS9JN5ZN5BXSj+yChkx6g9oujJZMV8ce+hyvsc6/Sz+EW+QpRsK7wBnln97rTy8BwhEklWRN
r2uc+Khx4dyrg8wpoSBbWfClG6byqyYZFUXEUshbDbjavJSFwYNJnUgZaGmEJLtF25z9KRC/eP5c
nSERmRA+JxDRfHrg887tRp92dNGpZdvohiU5Z5K/Gi/Hqd2M4bxOfbhYars0Vf5edzxM0WTnk94v
KmDoTSMFi1iDsnu1nix9v6Hzg3BdqOD7VFqVOoObg6NX1RxH940d8OfsxQ79nW3mxXmyhKPcJ+u7
1ZkZeetNqvgS4TjcKaKGbkyHBEy7lHm6QfBVvNGkWCI6+LibAlWmCYg2h38RP5W6qXNtjDjUneDC
TlzGblMzUX0BBAryF2jy6kqajhp2v39ZP94XVnXq+LXpb1q0/D8qSsl6UykGWViNV8W0LzlAgnFk
djr+YVFYdwvejZ+qBRetSABugXIfmYSHjvXXdydTI+dyVHkb2yUK7ZthGyG5fmqpCQQxV4Cw7jAa
TBXZSZqsmgHDmXMTyy6hoxxP/aYfOuckVOJdweBC0p2IML3Rvd4XBGA4yjY2LioONOVz5kbsaQSs
5OsEw+HFS3dpqYdIVyWcq7kEuBvHutvPg/yqQZQYG0aeTdTPIAbqZi52UjXmt7lfzmrVZs9mlye0
TjAY3EsXJdKGUguGJFezj9IGz2C/WDrbira9XZdEuW9rQCRYs5ubVtvBdJIyzyLkEgJj62DGajME
ALJXRwbQ3hwxf1q5WK9joJk6KmQ+r/mQgX87N51HihamudwwxX5MDbPbxqHRNjjrG0EQ86L24LW6
emONlv7iYECnL+fob9x0K6LD5q2zJBwcWOQdFw4mOw8uyaKcHkwLTmBMxz7qG2At47Bkt9aEGWwD
EVYvO6sVhjgLdQAzrtT1NvOK/jY2UZG1rp/f07ouv7v92vAP07YHNVB4vUUYeqYgYifXY9i0zgo+
xSxv9n34o2vgMfGqGd5zPGHtiMjaC5gqOopoEaeH6dH5aiSZJG5vLW8qjuic5Ikwce/cGJy96FCa
do5yLrj45lW1uB1dcIOoswCbACN4ulugn1p3ODMt7ztJYV+NjL4sjcA5fO54ou5AtgDbZm6c08dl
rsh41nmh4U1POww0mMr4yatm+6aDwAZu2363sqTaZTIImDtqwwJMuGBECTtSozYJCp7LpRTZRVl6
3l0TWszk9JgI2MdkUmEk8rofavHrIKoNiuLDFIxWfsXY9c1Pxb3MsFWOnT0vh0kRoLJx4TMWGxjg
T82cV8khTmx73zCCubUzqCCM0RV+L/q4idRv3TxRj3lAk/pJaqCNznjnF82wQybQHuKwpA/OWaoG
LAHCQfAgDltWrZ7IlZEriJhF7HrDGM6tMBjKXQVKLo6kZIZqJdlDasdwFTm0FMe8A0MKQESSOhg2
XrbTw1J86dWguZK5V7BiJAnbiAGeX0FSukHBaB4KNZvb0XL1ZTIKdc4xW/Byy5fJYapYZ919zMwC
1NW8aUdnn5r6qcu8p4xT6oar6m06A2a/Qr86s49vZhaujZ1i7hFGme8JHLG8nZ5C793OQt1GZT0Q
mwk/Xl2TdANeTwNB2KgVfgcTRe8kWFf68qrbTW7i3uKJMa7tjozCYmgwLDKsmLz0sfI86+iHyX3T
Du0tgzz5jim1PFZ1ccqG/iGUHgZWelabzvvWKP0NNl2RkY+ST1+pdt5Dl81NGdNrp1r3OVu0z/Ps
ukelgTtNU3mnQEoZpJRemK1rfMlife0pf47yRL5Y+r2r5GOQhO/wKwmfhA6wkK3FIgUpZZx2/tAD
MGHyEIq22qnefUkS6GAF6X8kB8honcxmlX50/AE0CeyMhPyuKqGDa4n6MTEsB/dp/gPqw7YJbFDq
zauZyseQIKyNWL1T5Qj5qYdEh/oWykneLG/Ud3fK0Q8Bncy90dP/sC0D0kjTQPGpYJdnfXJqeMYK
wlkYsNy1wDCZ+k/tCcjPprMYTSIIFUQTZsk2BSwHzpo7pInITLPkRPlZYOWpafM0wt7i5TeuygHS
x1jOcDfdAIxqb3rnSqTmlhAvZ1OWNTwh0lXbxKmvKov4BL+N583gNFjKB+fMqHID4Fb2kMz/nj1p
CgSv3SneE1jU5qZoknvb4R0iieE6X8woHOaSSlh+D1K0vlRv+MFBVYJbxJv9nlN4kBhbGup9KLzh
2Rus6jzmPTvBtGmAnuZ7q5F8dSIez4xmAgUH/m4ybHWPUIPU7bJ6NBc4y/isd124HjJINiamADxw
o49UE5e6hwQVtrTrNHSBYsUvFnZ5MVn9c5XH5wx3YgQgCA8M/MaDS7OIzkoYeZ4CwdHJdNdMAem2
fvHoJ2CAItcyuTEMh+BkAt7qx8dssPaGl9xiWM02dCkUiXbzLWOGt0QskCpdmZyMFrhWY6RvPQjU
7WSzIlYVBHy/S/ClGcicIJRhEGuaNzvtztsUkGXIWIigw+oHhIV0RRDJHxwPU6BMsbljWpi+D7Gu
LgibI/bHDYt7F3Tpo45bboqd4gtsDA3isGLQOcIqzpN8D+7/QNV8aGbGQzwT31GwQhkl7zEa+2Ul
w1fBsWuWu9SCzjFP92XVnIaxucPTlT0r1d7KBECtkfoLk9/gzVrAFNVkpx41jBOaS2DghWQSZLVo
qAviLNNBXmlW57uune5MrwY2N6uDEECbiIR02hayfOM+1jmHiwDxUtAmN1menreGd9JqurVToEHj
OF3Zbn6V+80DZC8qTvolZ/k8/aj1QBZ6s5zSBNhgRyceGu5qJcX7DTjhh0DTuHBTbOcCPUpNqTpf
5HUvNjX8msiGghn0kItKWAFUGf4x7tUt+pnEYVi7BhqtN7wcXvxk6re+AoPDgtNuIMHlV2Yyr2IR
sQGbVT2G4Mk42QADB4mCmdeumWjTheNZ1MSiJv5y1fbL+dCFeoee/4UFnKgTqb/GhIb0GzA9DYID
VIqIYU+WtE0QRwUQHJIE60CPtzMk4YjWRYnGqFg2KWNwfMRQijoYq9u0xrFfxdkeUvWuJegpxSzv
uAt/ZpB3uQ3ooPFmM+qa8ttshD7i7urdlIxb6QaE+4A4ATQVYEFdDLr95FxX1NER7JsHUbUnURBA
F9uIAMqw+ZbM1sUEfeEat8B45iUu3AJAaltjMb5MjZCXBeke0diQpwpifWfRYCjK/GgWD7GfnEHO
ANDX7NzWupBmeukTHGwSwXaIq4oo1NgwN23e1tshdnYTZAM5pW/Cl+AeuLap0A+eCbh40a5/nL0O
FmMJwrJl1r/v7MLa4lNGXa8Ze6YSgzWsYK+zb0ADI027bz033qsWHJdjPMWc2uZsjJDB3lBp7JEA
T8QqNls6Gu8MzM5JErjQpnHA4YEfdQSi1XsQHPNlP/nBDV3lR7OM37PK3Xtg0+kc7VyIEXXt389e
ec0ctSDCJn/xOxIPnPmxJuwuHdlh+9rauZPr7ge7y/eM0G7onxZ7NZIoapfODJW/EPTAJAl6I7cj
9EgorbL+KiMOIxsERKmU9d2J57NQ8RTIyjmkHuPQZO7uW+KhO4PM3IB+2sYj9Bq/af1kDgESB2We
CsO8g6J35Za0m4QyLqx6yIAb5qAr8D/wSLkgCYrkwnBldag9zQUaUPltcPN/lXR7djFByOtW4G1V
uNwsS3ahg4p0PKz0U1W/+YtnRP6cZac6oCKnmv4SlO2NH8zV9ahFeubZMA+xQJCrQSKAbcgzZ4mN
R8mp5CEJwlfByGqW/nEy27tAGA9ebEQDBrlICfeH9AMYFJpJ/+QDcAtX0psgjZhYYPiTjr5k9g4G
j02AEnt6odf9bRwCfwNtvNkxFH0QM/m16Qrtrgp9AAqdnQel80DU732aGj5tjfaW+c2tT+zQlWkD
HNG1/uqCzWHSZkepIPiycHyQQxN1Qx/HO5iDN0Yu4SzGq5pRoNFhgV0yrweV03kMPUAw0TS/lvHk
Rz2a2T3jltu6zYgKGsVmMdJrKDHUWwMDcnSULc6UgkgSoCmIHCSsluapZ7gXAYF9x3Rya6GLPTbB
4jwa1lBubMiqUUFUejSiPTmfZn09+MRlG3ZCjGOywpDapfQ3Qdp+wz99sovmEkSSf95ihdnCdhBb
9ivJnJGFA+671BdKTi8Dmbrwtgi44yQYARKyT34oYcChFKvO4rR+MxhAnw8DaYV+Kq/bIb7GeHyO
zmDEzpKFh2aFh+WLb+wMd84jq4M+YgWpTSYf5FrT1h0gZMHIsoO4EGblU6v7Mz9QLGesLBuz9XdL
aVSnwiMugb4HnI/qsS4NiCFtcGMmfXppBgzLax/0dSm5zYqglh1SruTSmdq9mcdH4DAHBkPGC3A9
OxKFcQhLnzcomOMDaO+bDKNB0C9PyTQ81YgjERMlR9/vDqxmW3NA8Nor5wS2kigBm8CRpj05qyHG
AylCUIfH5kWRs8IgxhC9SKbcyNPdTWt6z4ScX4cjefKlaR07ZtOREQSKlNZ5lyX9o6uNR0u25gVx
x7dzkECTqO/KEQRzruWLObWwjHjvkLycpqJWCIftFRZwrrUitLu5VGbHsYQTDFv1PiVUBM+8D72i
OwBR3NHHQCs2WGwsfXUVeNjiAFVVy8nuvGmHpOpICMyt5VawJKGh0jEBHN1gvi/np7Iog21SWDtl
cahVecBJ2foxgBvn3W3IqcVuvEN40MBMQuRXI3OxTc6s9eQEnFHtnKj1bJ7F3pi7bkQKM4ePHBiH
e0LRoZcxNc/LrUEOEKsKGH9yXLDA6SuvoIC+E8Bn0aMOYdGfefmUXrZANG7Jemh/9PXE4md0QIlR
o0nnygYxSzdLDq5xHit6PlFSe/Y7nRzvyZhwcxDuO18NDMeHg6V89dTEMKIxlwB0Ni1pFHvpjfZN
3GBp33YoI8QRmm+B5hAlE+DvBJyX2c84HUfroZ7S0TqN3uA/oEVObzAKgZVIlmtsSA9hsNxiBTFf
lVIuOspvrHcN8QivTqev16k9Wmk7OxfJAs7PSsnb3JumObwoLhBPGCZ8dNjQHN10uvVsqM8+/SxS
PL6ZWXoZG8mDcq2NrvjeShV3MYdnhIA3dhLe0giuoqWbR7LOPMIvC1ofeNIubWWAhgftEr96JDcS
Mg94LfPJ5KrNKNYkDi2t+9p2gb8r7Xg+FgyJWdtrxANJrMmZN3h20buwy3Rzcq4dSApEI9XXddVd
TOP0JZfA7frWHB86334h4ufJ9xEamQUM37RJ/dcMbg1njhgwXZLpCxnCucn89EtK2Avdxw4+VMla
sil6j1jLoLgvm+TZLnlheTaIbsz5Ta5B4iPAYmdD1dcita+rAfISdPsI0CXpHelErH2ZVGd+Px0N
p72To3M96BoCnrLjC8brr3We1YcEVM19ilYRjpIaq2+cy5LXtuqCm6LJgX3IoLhLGpvOrlSRXAbD
Y5Yw39Gg3C5JcI5EU9+oCXCO0SUIUEZiVSxCZFCupdnJrBLvnhf8W9+pG0k1f12FHQzZIKwRlJCs
/MhBmI4rkcrL/QLy9Mi2iLyYjfWhKTnjFVpnNz7a1nNfh18QmRjQrf2bxMm+uNyHi9pdsSV+qJ8M
AUZJU7RBIe8DEyE4J3pCWdLdnA7lY6hpIAgYLfekhvAThAUMiHHfUQ0QIJQn5psGxd9bEPjizZu8
6WlEpb8pBveptQD3pbIsrjNYSJvAUyQgBPFEKcEUHcm4CbpSrUQ/+yLoyO1SDd7EYO53Jh7E49ir
t8zvL7ktTNBmjMpEM2w7r7klnmj+1qR0n3hj9iUZLPTa4AsxHql2HSSr44Rk9EiuVwkoJW7O6sab
HpHiId/rQvFsW8OK4XZHzLXa2rtkqSIlsEew+mW+w2ZKLDPtC7dd7DOnEkE0KYLWopEZu7noezHh
FEb9k59rs4fRUTAXlh7iUd+jkOmC/pl4kx+ZU+2XwIl3CJqgfIy2DXvKIUSvXvrsAMBK1PdJZ+I0
LG3Rwb7VdKwcZzIf3RXxbtsNiU9JmL3QJFloqAiTCEcs1aBOlHlA40j/zPgPBuxmcaikC08Ua8R5
tUXniZAPHdy0n8ymP8PG7G8VltSO5b0wjvUisquuFA3QKdcAipsu9b4WDobVIEnufaxil1U2grmy
gdM5XvFSoPh7qfoMjp3VkzNTQoD8BkO624c0jr8HyOMZEjiKnBOiGb6FYZa6p6yP3R1zdOiEWddb
b83aaea81OJ+iEcKFd4d0CbKTjMeyMVDqQWGbaFcVEsjnH1DgggNpIAYagwY/5u9M2muG8my9H/p
dSEMcHfAAbPuXrx54PRIiqS0gYkaMM8zfn1/UGZXSQyVaFmrWtSGlpEREh7xAHe/957znVEZpO+Y
UZ6jVFI8kAfoRXQqDLrWvN+D3a2DNvY+z+j4SH0lnMjjxO0GpX+yQlI3jz3SyZwuNb3dk9VakfrW
tsg3r5hK1/7KyYBUfyLkuR5epFezF+BzksGrJ/JovDLn1omW/Nwm2KIUS5+arP0xlXBY7bqG1wso
pFuaazYJZpETp/6Ws7Zp7avKlzZEGe0UlEBOED2YmXJegyxw7ioK/uCgf4wT6ipp4iPH00lxoMib
Q2dGpXtJew55J0whWu58XBTDoWiz9rlwUh6qnNyXgXyeUcYgckb0BTRCtBGfQjFOxFJNnZThuhGj
Gk9DPaXZjazUeJdOHdxpqA3yEPa9462x+UMk7eg70s+us8l8zaoMOltmugVpC0ajbqfeURlpoZmy
GZWRa72pgsEgWQp6AHFwcw13dQwd09gyvMygA4PRpdPTl15yksRtu9uYruqmNsSGcnsPIvUyKaJn
2BBfQcDssQ/tIavdj0MyvBQx7WfP+kJQGY3C5rZOyl1fN0Ax25LlxrOqQ0+L+TLTbt24TWid+bY/
hpxqw7775rbmvE30MH9sSHtRuKhWU0O+cjLTu6Piot+wnQYqn3ZEJj/FNFyWIj7cqaIkdDz7VIcD
dEaAhoyNgsbaUcWTXN/LOVkH9dfIcw+9MXyC0+dAVwLhlnjjLugDGLQOOcS0zJNH6XX2k2mVwPDs
8dVtFVt3OMOD4LS9pYRCUJtWQp8KPusqTrTLV0ybctvU4CbJiO89L90rsy2cC4wzl8Qpr2c1GGuH
0E3Vu3BCEZbyijhVJq86beavAepybNmg/NWpaoZM0mtYxq07a4DHfYibiIJeIZR3N3lIYsEK5THl
CXVj19HdST0CBNxJXUVVjGy8Kl0b7mNdRvlWDpWjz4BJG7h1OcS9HQ+M2+xk348mibONYd/6IJOd
gygiUJKKIAqK79lO0IYGpnMeSlMWR77eaD5YvcCb4o8tn1trsglWqFWYwqLmCIZdUbUiuXBiHoPH
Fr+TJC/cZCnAPsdPyGJMokwTJ/EGDbwZcIDxr2oFIWo35l4T7kJbgeoF2/xDE4015Cqz5kk+JHKo
rbPX4mM7EKM+DwcXfFhZrf6xTPRu3GWfesepojvVyDi7xoKGaYS8wAY0Gnx0Ml6Qp5rGteeUJAzw
N2P69OswPVstoLFW1tVtoGoqLJLJppNdZGyJCkIwzzA6/bqXrbGVCBWGp87Lva2sx5LcKSNsDplB
GZimtDfuEhPtJTqyYZn5PFVtA3zWL4F81wPTy4Bz580c5GDuIue7By2cLZUiiwP4uarldMvi3ZJ8
6sD8c9NDFnrOHrnCovyAHJ1Lu90T8zGT4UkIGopYJLqVx9koV8MxbJaQhWX4PsEwoORwOvm1c2Nj
x8zcf/Fz0VhLWy18yZooHHbNgHKHKr+u4wMtaM6Wfd1OV3ldhhzqooXd3sjqnKJuR8ucOt4NeeLj
QZDMQ9HlxYQP2zC3/CKZ4g3PMid3IjObx2WssuvgPLyMxKgvSQxu/qUizmTb1fZVgEr+dQys6WIQ
4g4nOhqi/eASsqNJjDvOpvnQYbckv9SMdsgzHBo5KdptkTb+eqq8ZmcE5HxELBFovynI9uSAfSNH
Mt6QZ1A9iFpQ1dCQA3pYT/NA+Vd/Qrc9PISMTz4lUT5szNRrNm2u8jVe7NRaAZTnnk5RyWl2or01
16Y6zI2MTrnlj3eaSvVO89ytPSGfVT5DOGdSK5CCu5rBmW4FsA81fUgYtD6ByS8uiaVfJByFDcBM
d5sRPnTx/a4ctwnMSqyBZLubBWhbkZfXbl1rmvWte0v65kBuDe3slTmlZGTkTdIfa69N966TeK8D
2d77sh+KK2DxzQ3UwQ5LHhLgzLLJ3EA0vBJV+GSBDD7rsnutATVukRUedeSPV9NILCg7BlG2rZYn
5EUlE6a6/KyjJCIKuRJ49Op86ZHGsi92TBPlFneqHyE5luq1M8KgWxteXlnbJgHXvE6w9X2udBID
MPcNQdkfR3ceg7uXUE3tC5mlbBPSvBj8TdfSmp3bDto2CPggn09wFw1ihBiZ3QwcRbAM5/1XZVfN
JZ/D5s6osZtYmr6R5Qz6QEOBrpVdSxpFVmwrQiGKWX4MK3iQ7eRWW1lM+U2jAvNQA0ilc4nSESsn
WVj7LDZJn0GoA0zZnMNPoU/KnREWeFFa5tqMYMuSddXtFoblSJ84JAbQSMR5DukZWp4D0zzMYH4M
wN/p7g+BxaviuhtoVvpBmjnlAOrNPQNJj6Fe6It9mAKrJIMqNQlzzufdrMzqOiBj8BWovLyJEwit
JlGK1ErzkZomAEqOJWMjM8M85lkxHiuHg6idePbZiuhl4aWy96oaCC1rZ19dgFYOH8umFN6GDIDp
Wngm9PRg4ORRl+l2xkp6QwMH8DVE9d6eD9Rv0a4xOzIKzPEeTYjxOBEDc6mZinF8jSDFRSXyCM+M
d1UayefGWmJUgCdK4gF4ErEaFfrej1AAuEWcHr269w5lDNywg5n76kTeJnbN4sQre0zycP6Imo6u
dkDv0Yyd+mIov4G1j12ZRJA4IQR5sF4GWwQ3GGhh60kR0sdxxC2O4qcEGAX6GVIm9p0NVMQs0BYg
x8OazAGf2q4RhwRx/d4Pk+5uLjsS3rLU5/kn01wOfvMV6+q3NCZZsa667nMfC31TFaoiALdDgaqb
jusw02PYPa5NRuJrdxAgnFEDnybd7NzUAphp2TtVGYfRz/ujjaGBbimQTjFUa6mjEuTt9LERcbxF
SPIhy5IvdovMBNfOyppKtbJz86qwvUpxXEAv6Av4smblgKm2BGGroFk435BuvMmnvIR13IxXCdU4
JIIxvKcVnp9HM73vOTn3bhbhrG8oJwhDRFqB7PZUjCYPqz1RMgeZMYXnpq6indf3wRmdR8sXwZro
DR4bcEYPK+2JXieReYMhptn2PMTkmDZIqUxvG3TqUZvxKwFg7s52rWDDQHDL2cv6ALf7QKsd8rc3
fSobqwHul0KQJFl+jSudtCFHTh9mtxysVRkNSAazZp4yolYJHoCa7D37mZ/RsNQToJjIIlRHgZ6O
N4QhlZuO6F+olHZunFPcppuiH4xHvGXtSXTDdA7Ynld12BFQRTeNJvzY3DaVS0NJp/WaMXF4dhNc
5HBnOqICSnrotJ0n5UK/YrS4Gim7CEYgjGn2enMdV1n5GJkGciUW1S0ITxv7PAIjNYt4OxmZ3pT0
Xq4DMAHECWa0BCMLKHKjPRIDiKsL7cBeWBzT1Txhg7d9itiMTuWL4RjHaTJOxdSZAqNqUVzRxV6b
bf0p6uzsruts7wzJLDoJuAZLsk7zwXeVda4r070qgqr6SvPYPEdGFZwtCwO3LyMi2YPYvEXhZfhb
1jOmDozJGPoE5HK2sP5LgsdXWLE4MxaktY2jTLYTkVA7gZWE/IfEbu9wgxs3Lj61c0Dh/1gapXvn
ozglDpxemAhm0np7MkDuTVF+hiOVXzUp2+GumfrioMvC2UYKpDUemvaVZHYi1BFVryjuWJ4zcXZG
Sq/riTb3fTAQCMt0I6isdU+r92T0tBqXIyMToIJ0Kmjf0IE0IZV9Y530kMIU9fkN8hoBVowdJt9B
g2xOWKW8clVPk3sqEiyvDLmLTxMrzXjgrfYe6iIh+TMuCcMOdQM+o+2M4jCNFmtARG7PhFztkOmp
xbU48rZFdl0/+wuElN4HKIZNb/ZJs6JzZ57H2lCngJ6KWGOL1B9UIMzvoTt5h7bmTNZPoTI/lLbT
XAaljA85GWPXda7r09zOz3HlZtcjJdZFxnZ9ynynuIcrDfiAvGx5dHTV1bTRxZytB4ZjG5kTAt/i
lr2mtU+2KYWhuepp4xfH1MlZ5Z0+sOhfB3WvNkYLmdZx8EOtC7vMv0wyD7utJ2b/Q1i1yXeZ+B4z
FYO9wIXetG5JhkYR5fUxjzz8N29VkgL8KMoJ1jCqOJJOoqKyOQNbzbltmmTPgsaZLbVnNGDUjQOS
X7yHTTvj92fQ/oCGYaSf3RV3oLFC9zEbWP2cCWXc2idLj3D0UMcIaKzaelJoKjg8xWC53Tz311Tk
jjyInEaDWWb4LMewYOShxt4uoI6XGM0s1QXfzDbumYtqZFowV09C5tarbIbq1Hoz64MtR6YYcib8
iBlgkPb5dTEQcS/mGbdn7jKRZ/ad2KxjQxRdJYkeb+RoJhimjQFIhLNUyar4CpP72JolfnEvvi50
9zHiIaebOEZiHRVhjzDJdrfVqMi698uS8DtUV/mtjWIq2CJCY9XjtH2wfOLKIxHRWepkjGVR+MXe
CrIKX/aUkTlkOYZGguRCmHD0F9p40a6u8n1j28M2JCIdPjE5wzUhTYyvsCggySZrHSsn7RXb24Ug
uo+ComEtR/eLp6Fx4TlX+4zY0OfYsIKjV/hBs0kx2R5oR1W8QAghKHaN1VSNwR33Gx0RerxzMsYj
2tOhwAiIEWeXhBPN45kviRzgcjMzxTDOnjlnjwvhI9842YBrD8zh9ays+c718DczXAqM+cS6yoxW
Mz3mBEXTi/moYhhEvIih3O0YtTGh3DlndP6duW1YpBkgE8FMxwyJCgVJcOgdKYmDNQf4swhLdrT/
yLzOB3U/MGbc4TNgPqQVIqzR/tRL2yY4h1MQ2bsQGKmwWiym0XCwZJlycHBJgcob/L2ysxmoloXS
L7VtoBXUEEGvW9+Oz4M58jk49PnMvKiXg87sN0bfXEJJS7NJJ3qgXV7MRHPSGfizuFO8McwjuUSl
40Ay0tKl9nXfyL+LomsVedj/lNPPbj2Na+jhDvZWFjmaMRwRWLOWqrPV/nEa3PYzw3rNILhtagwy
HlXwAbBYyhM7wjNdVsPxzmMiyWksHvNkNbeyAxiRgnH+lrVkaxPDVJAT9eM3+ZeMfY8FRJrsv4bP
/QWyu/9W3HzOvjVv/6r/hoxdsZA//3Pf3wPO8PlbnX7Ov/7s/fvxp/5p/jP/wlqHI2hRhePWWYTX
/9/852HasRc1toOCHhX0v5v/lP4LnwIHLhzWeMKQM/+H+Q/PoEBm7ro2bEDPhFP0f//3L16S5s0/
/8yzpYGL6PcnUbBpOfDcTD4FLxVneueNhUhGDdt0RFqTUHP4kiiPaZ/AcI8ALKYCNCsktl4yc8gS
LS89YawbazD0XValzE/nytyWIWpMxSTxxmva8iGUI8fDrjiSkWbdZmPhnROiqa68CfNFAKA93Ygm
Lq7pQYFrwEFw3QNFArAqjmXgAUzK+6Y/LXL1o5sQpwodB2yg6K2BeY3R7bGVJ6e4bgEmNMX8cdRg
gtlM4H0XHMPJw5NUSvH4kHtFdD3ypxfSOomHeY+CLWiC+oVlYdxGedvsRFleUtvO4QnlNZOkvnfX
BrLwvaapuE0bWvwJso2Ut46Vvg6X2DiBOH/F8WK8oA1VK4xLHo71QmCZrBSBMnF50jSj92mQy10m
dP9lSAm8rKX6VjeRoOWMCb7wsBoK4EEnBz3MajA4rRCO2V9DmqSjnVZJucotCxVLL3TG9MalZWjJ
oEXk2YQvhCcZr1Ag2g3TflzKGVGeVEdEGhHl1640gcQfZ3b614yS7NC2Eg810gLvY2C15IJFU/nQ
dDLYTAqufd8k6fcxEMEhyfvd6Mt23YTddECUnpOHg4p6kyMiaWszp9NWlh+GGjYSLZzgOpCzPjeh
zWmC/hhxN2FDc01EuMQKXYAPKplmIYk1biQwYVLRs2LvFRhLmUFy1Isk6tXVbABaq4hAWxVT2WxY
yb9zDnbOfd0Nq5lk58vcK/sicip+1Bzusegk3OdqsYF7TXPu54gkOpk4Jyfp0x1mduZ9A4bpgC/1
AzOSYQODC6mggJxZ5Q0VVuDGGxhCNtIbw3rEoQRgWVUMarIowBA0E88z6j1ZMta6kXN+M2TlvmkT
/TrAmF6JAkbgpMCn6VE/eyKr0LE7xTrR9BHNuNInRf19nTc+g1ITcRFtKzJffPItkszWx8yds2OY
Ve2h9EhgdwZvn/W9+YQvy31UDg3QASuTsV4G4ugVUnfLGarfhpS+LwVb6YHRYEB4cCDys+/lIWqJ
huFRhhKMzPkmtl5CMiIQmfT9l6BX09oPJCcE6lqxacrROrqN3VYr2IbhnhxWnx/IDwc27q0grjld
wjb8tQd0bCVFIrd4yfmfE99lv5ocYW2XZjt99nT8JNB1r8lgG19zEdqP/Tx8SgyrXqfAIG6smhTq
gEwTJl3WXhq2Ba6o9iknadYNDkHYRRmauzzjFrW9Y11XFQn0yBrKgzN6VG08aAypGjsM9Yp4wu6p
GjwCwtETIDqwO4qtFhZDX5e0PhR9zCLbsdkXB2as1kYYgB8ci2xttzERMmv/mVe1u4pjF/1MOD5p
39O09A1J7b88jWAN5O2o4vs0SmF1QavYwd5P7hhv+RuVYKtn6Dx2N/RZ0YJ6RYxyNC+q5MkR43iQ
7kAyk+z1t2pkiDG5ncI76KCMjwXh8RKdbLgmjKC9ypSJX3AIDHEtuhbnfxYMCORGx8tvwqSKz2GY
EeFgJvW+UH698rv5Fa3EdB2i3f1a6QJEm8oYHpQkeyFJcsZd4zL5s+bU+2b5qUGt31T4E6b2RGU7
nAVwCrQY065Mkw+EKNgwukgrZXwHoXo4uV3Ue7dRMREzZVRd8lzxqt9wFjSxBxv5fCk4C7pBrTbS
DcSRrYzDHD0TxM1DU/CEapU/joWjiFkxg3yPPIfEnFggRFlUeVFmnIQOhg1sIDTnoP4ZlxDAu4l6
mpJuZDylXeucsYpQo3TOLvMG9wqxmsEZDhJWuxxuyf+J9yNiIP/HqbcnEuYoIZlcBT0Ky6BUai/K
Vm28pP8il1Oz18XZUXYTbL7lTD1OPEEhvmP6vKTJ2+QXrKM6RhDmxP22j7I9PF9aJir/4iT1R5II
UKL3LzpNyfwKHxwjQuoTBnG3c3IH0RXmm27dB2N5aJPyc+/L6RpleXBlW8tDwgl3GUwQGQgyjtQo
mtxAM1gpgbbdYFiSL4ZvkTyRqozE6Jwo8tEvH5NIT58iAELbeHJGkqc6jt1dD3JczcVHkVYvXj/d
JIN3S5awv6r7+mtbVzU6wW5xMZZbVothx/xpRFGr0GnwtR6xhJxbDciPVshFpgvTxRhe86Vyakmc
20CUiDY0YWe2bQKxmyFCDQ5uicUs7NTRj9kbqfC8+wCd/m0KH3TT4a67pCkp5E2XEBAdpIT6/Kjm
eAizg4o886HsdfIZz0pMXqcboJsjgPMIaq/aN5E9stp16TPj4fFUu9ZMS3uq1mZDV8h3dfHSlUUO
qNLqyCTVhXO0RClffassd0jLaHxx4NVne2rsr0iLxa2XZuaFUQUVqLEUo4BUpnTtNCfhxtNp0IH/
VPQjhQBFL2JK3/9iDUN6qn02MeraC6WufABzT4Y4cSK7oGntFVxBffSSaNi4rR1+BN9hAzwrEYol
WECOue2PxMPn9hHuybBhXXb5YTNNNTxzExf2eLbF6CwKd2DkaKXKSwCG83Mu0jsC+8x+x7GKSOyQ
Mck1XzFS4lZP+d1AM+lJJuZzU/BGjWiPyXhJC+K/aE7HXZDuiprRhJV18oPwaXUEFc4JpkGkbKwS
OssbRkc10aQevUQ7LZ0X1Ezsg6Wsz75Z+dcO6r6bsI77e3Icx6PVJBWKYtrjlA00yAqJlE54o/GF
z5iCWCMCnH2ld/VNUPnWOQhdEv6CqcUN3CJdrgVt3cy/mkMHkWlqSKKRBIY2pqgZ2R6VP5NQFO4B
5+SHos+uBzcmJlqT7X3qlUYtQ8CUtcKq4QD4JuBRtziri75OCHDxO/WJaRzRqsJd4tVjimTsivpr
LuqRBDhvuin8cgmOducTXY36McbgwxZiwXzqLZc6Cyn+XV8ZZXtItYMglZfdPoTEX1dreNDWJ1e4
ScvUGl+RAFMGOCYgJ8d3jYckHBdJve/QZCeQ52mu4+pjDUgBiSzawG947jvrIfRz+q4hUb87NLEw
xeZIf6qhN+KeGCMldnlAAGSjqfttJ3Y/qKL5Xkvje9E68mHwfHfjZkjWQrb9bGW3iK89WbYmU6m4
2tOy825qpUmklZn7NDvI5Df8W+ME2GFpaqacSMLiQamm3mtKhl3VJ/O9HfOoVC6eJPQQ0MPbekcm
XkyCDIfHRdaebZQ9truWL/zWNpxnxVlyN9qmvyPuNdzO4xh/czPItAg85LGb2Em1kyQHswvLLd9E
hUZhnj/k49xu8ZBWCruQ9nMyJ02+GyZIV7nHSSybY46q9t7KPuo8YQJCU0bZMyoZ/Flla/Sf49Zm
/NHWd02aBEfOKZeaMMbUKW/qOvwmCg8TQ35fmd43tLj30ai+yIQBZ2FqwD2zuLI5LA10c9JU3/lL
x3ecLMw+9GqBeSbMU5Cvq9A51oHD3gMvdMtCmKCP4EyPOypV4V5M6fwKFSJk2Rwmjmhei9XUD53m
nhmZ5R38qBjKY0w9bVwAodr6gpb3C7CQ+CIM2T5qC2oGJgbq+VxMwQWsRMWNIACo0CLdzKPMHvwM
9ObsjfMG2ppLVjaeiAHg261nA8FaOYxPOOZGvnN2ZwefFp6PYGMHxnAZTASEBF4zagqdOr4POv4T
7DZebU3X5lAah4YZ28EtZ6qFMGV3zZB+HY0A5aqeC7ROtB/mG4Xu5Jup6oCSi04ETdDiJvSDfhld
2HdK4I3RZZStgN7NJouxdPYdp5wxGvfECzOF0KnR0LSqaGf2HSEPUmE9mLMyxGPhMzj24z6iQR5d
2RHrD3svw+K4ZUyGEX28xlK0BrD2Qv48N6JB73bMgZ9y1naIi++gyXYZ3NV6iq27cmJzRXxzjzg1
3+TdC4m+azaT7iGLZnOruzk7OISD7Vw0IEjY9CnP2uEUSkl2e532l7ASV6mq7pyqm7eITKpnmvzy
vkqAjXUibpiwiPDaIYJtqwaisHWcZvs6Jj/WFoQk0ixl/MsR/FYjFb8OrRHEbuaovZ12S+yursiY
4vGexTCgacsYKk/jdW9HFxB31pVqB+M4lHN67U8VUZIM9tDbhWTT7Fqy/e7RcH8lMhu7Y2cOm8ky
BFpWGYScuDuUzDav3QAvGJdgFBJxqtFurwqMZvfWNCTPpDklYtuCgoRKN5jNI6phMHVO5qnlL8j0
VRApfgCZvUQ+6WFo4vNyO+Ep2TAXIUlqBp4ewM0gAzR/CeAO3ViG4mnrGUhe2fkyzw9K46Uu3Jhc
98Vc56ekxlnFfJp7AFYixTnvlvld1deaMjIO7mAAeltWuOyeKIB2B2xtXldOqeHSOeNr3cMtj1uD
x24yy+orDdXiGT8ExsN2ZB1a/TDiFDReAXz48mmsXGtfxE7ywCiTsAVNv7KdsUGOek6QpatHHgYO
P3hlzdNsNDB/61JlcL+M6ghwLtpqcyrYn8lQVJhiUeawsCy/Cy1PfxxvyXp0yTAuOROKqHFfMh6M
c0PXjX5HWV53UptrSYvt0cXDv9bdaLz68zStkTNE363WcV8QdcVHSJHj478VdlbRPoVQGNl063m7
FjeyLw+2N4ALQlVnufFw/rf/QCWY0usPZgUsesIic1PGzk284BK0gzcxmaILZWd8QyDY9A/ez/+0
7x6n8tv/+V9fii5v6+n+Gx67/OdGnKZx9p9373ZR/rZzt/yBfzTupPUX4NUF26WdZbS/sID/0bgT
5l+2LaSkdmfk5v0w0v+T2qXNv2jawR9Ugl0b9AZ/6J/ULtv7i1MGEDBXmVIKKCv/SuPuLacFaBdc
HIfALQ06BXIUbb2f6BuSjk7o5Xa4dcaoQx/AseREFGr4wStke/zppuCynYIi/6VJ+KZFaILHottI
F9OGfev+YHL8dC1yStKEgOVoCxsW9UeXYZBLWRU3Q2bpdm0baLopbxg82nmavIOTf8tH+HFxuOsL
r4Be5Vs8makQguYMw4hKNKIzgrqS4WclmR37xQYYN1Gorp+doFSO7zTv/4bf/XFpFyCxEq7iE/Bo
/HKPm96oUJjj8ZTRRCkMF2GqaV3ERTncjGhVQO+OKj/TQQ33U4YLM0joYooicdYU1mw5f/4erDfT
BPPHB4J/AjiN28En+/UD0VgxEytwQ1Tjfs8+V4SnObbx2zMM3PlzVXzPPFEDRjC7hsyTJNkJhCMX
13Ssq3c+ylvGDB8FqM6Sc0R0wkKg+vWjzL5VU98V0baFInYd5zld0CisvKNjhl3KTCPM7oyBKOud
Aavwo5d28/dWRvSVuzpAC8Y6XV85oWUiFvESN3/vVr1hXSy3SrugaRaC8vLGvWlrjxAwmom4423l
DtG9MvuRHPp5Wju1a2/RNjX7tJnqs0zrfMdRMUICWzQ379yk33xfmk6dxXKw4D3e4rncZVrq+2ym
IXCJ2yoqaaGwm90AkzKOhNXpzWTT8mYzqJOrBAELo3uY7Z81Pb/Nnz/L39cLrQlPWbg0Jk+OesNa
8jwTqSKhMVuE3+Ir6PJkN8a63TNb9vd/vtTy1f88UVhu/U+Xst/c+tLncFnZUbIVZtXQMdRGh1/X
9z/R+pnuYJvq3Z8v+Jtncbm7LNUOG6V+m/UT4UM30rKJt5JJBOVSlZ+VyuU7q+Dytr/5tXhRlKk1
KCmW9mWh+mkVzO1MGGZr8kQNpb9pEzo782yD0aX/hfbC/qwTpd/51qzffG1clIYimESeZPnmXsbI
GiNKF06R2K52HceVu7hhMcxSo/2kqi7c2eWIR02Z3rpzZxDcQ8DLRAqzvksAye+tlkk80U6e/WHu
Rzw5f771f/98LAAL4cq1mVCbzpubwjpFTCDw021TtGSTozTejGk0EGCu/Hcu9ffHitgii4UPTIol
TOfNikN/Bd9IoZZv2e7XBsTllc8HewyqtN/MWgfvoKZ+96sRY6KYwsGq4aT56/fN4AqTrsMBPlFt
uMsrxwarYo5Hp0Qn9a/fRduWit+NjZaDw6+X6pCLTkYR0A3tkQYrdHsbGYeYfgfQLH++1N8yh7BE
kPOIqYcDiiRd582mlqhGY6yueDuRutvrTBlYJHsEHSsv9d11PEDeXLnoNG+sop7o76kSvSJWTbxi
3vcqs7rnqFMegcXT8JI2At+Y0Y7OVtGUOv35s/79jePZx/rnCJZzweL1623Rg7AYgRA65wPeXEYs
MG6WJhjLG3GHCGJ2bU6V+V+5KDeI8CyTr/7NQkkb2reKfEq2GNgaQEMZ3U7cYO6hNub8O1GP4Q0N
XuP1z1f93cPmmP9+1bcUqMoVs2WiydyGZOWcI7e/pAitD8Y8uu+8Rn9fLLmpDJB5ykjTkt6bZ41e
a2L5/EAnGys2QU9dI8903yFG/mbh+vUyb27jYJdRbbl1sk38Kj2FFXKZAN/1wQpMC74Zjak1k4wO
k1JnPJe2v8SejGO2aD/AO5jMQS7GSL5lgXb6yh4mfffnG/671YRYTzYqAqaYtL8BS/bU91MfYsDr
OdweZEf+aIkL/qELveJ5GIR/+PP1/gaHW947h2G+BLJLCpN88zAXZkkYUG4lW+zJ+rUlGOrb1KPZ
xo/W2g6TFG94afswR7ljuxdcJt14pGpXTEsYv9PfET5ArH5GBu8Qk/heXt7v7gcSBbG8O+AYl9Tf
n3e3IfB41MI+29pdOzwglwfJZReV8cRim5xzh6r6zzfkNy/3wv+FdssNMaEm/HpBspGkHvSIDymw
4oxRGftHhN/iuUVFv8f8NdbruM+9y58vuzx3v+7iroWoEYqmxa+J4uHXyyahZdHpA7mU8NABP5h8
xF6i2Jngt28ZodNrF7AtGLVjqmE08M5j8Jv3nMtTS/xY1tTbQ4So6AtB8sm2ws3DDUSQesNEnbGU
RBj059/0d5cSimeOsTGpnQt0+udv1C44F6ctKLVGF8YGd3RDU67RKNsHhBx/vtbvvkxymtlOpFCY
id58mRpNxmJ6Tbeej+vMzS0XASeZfTOVw8bCc0BHEaDJny/6m18QAQxbtA03m534zUV72cw+ye/B
Nqy78L7xtc9Yc57OXWLWuz9fann63zw1pJlxL1HJuA6pY7/ey8S1A5xX5Gr5XSyPowUkyU9Ft2Ey
TVAyVQ4pHW12nMPk+79+YdjYP849AuLl3x/XwWcpNzbCCcYXfIJgiUIR7vECLiT5TkCkd5MPy+n3
vRLqNysCJwUTojErlwLQ+uvvnCpVK9I2AvAMXnibVsH3mUS8XTcF+Yowp/fCbn53Oa5GU4PVgKP8
m1tMmU2N4lsGaAEvRHg96edknsunKszTe8v3xTt39rfXI8jNREXDNvC2SoGtV0lmocamHNsGhxDu
rEZxugwWVqGZte/Ugn9/glBy8XqYXGz5PpeP81P1EGs7gBDQM2AhoGapfttTyyhgO6fghY2wvktC
8yFHSbP98wP0IyPo10eXCxMeDqlVICR7G8cXIZQeO+bwWwKMMAghN+puE0jG417Ho3cpJHCr7Rjw
VsNTNCIGv0T2JedSO+NRxxwB141thmdhjgEEpdCsv6aFT+DtIGPvCburd9sFMxAlbSvg3lPQTuCH
qty0AcDZ5t00eCTegCzJjU0USPOTBWXBXVfh5G7RLgXqnZXoNwcPz0ZxSUofQgSNavbXG12rzhb5
PMA5askTS8ux3FpagfZisLVJXMtf48Hot7lJBl+PBYf/Dw2mQVbPjhm7tYY+MZ1DAzAqfMz6nSXr
Nx0cPhvPuC3Yelgx33w6ge4iGrww2uJVFOvWnsV9gbUYeatlg00MaUMLhkltSpoOMwZIMbSgF2+w
905b7e+LJ/JuxIfAOBaU7tvCMpMW3myIelvHIqc4IBhk3RbY7rK+VO/seb/7SggPW0pmDpw2PZlf
v5IG21pr9SgesBIYAC4mWZ96kHEb7GY2xgDRxh/sZkSoXlVB/8UwQtmuhhFisePM7smBB7hO58yE
rGTrXUxE/L+KqDcFDV66qagzFbE6Wv76Cfu5TMOyDdCyxAuAphLJ/+PsvHbkxrW2fUUClMNplSp0
ux32jMdhTgTb21ZOVNbVfw+9f/zoUhMltE8GAzRgFilycXGtN4QjPPOnxmn8k4lHAcAtsZcLvLw0
ZVWZVSEbR6956xYcd/6o21MUn4aZs0nJTDbUdGy2Ee2q8i+Tz2Fc0fXa+fIybm8Cws2wm7juajpy
eVISQs+m7AFIh/QspAd8P+6oJmchhQ9HiBuTh9rtisa2WeM6RdhJa8t9cFZonUMO6NuPEoQnsso5
zTNOKvcH3Src8kwM2M4I1XtYlHPCtscLnl5h1HZyMiokzIsqzo9WPBSh62jrX8GY8naUqX1e2cSC
egbeygN5b7vLzbJdYOIOZSLp6oHE2+3UgwZwSCR/RJ2W1nvbnoHMA7N75xY9LLu1Gj97YkoeHSLN
Q5/G5UNdOPUTmqPao4t881uYDJDs7q/My7Q34NLRbTxuQQ1jdn77mwyXF6bwKByRiDenbhbVG3Te
pjPkLKB1aP0+QSMqL306+aeBsmx4f3hFKZ3x0ekh5km3ie3zYjDmeAT0xC3ktt0ZZOkCzitwnpAj
no6rZs5oRkwzHEmjyL539KDfVmvniXCNEpsCQ2PtXMeq8GdzKfKDDOCdW18BDNPasQVncOqRfoHH
PkxnQKGf/NjZCy3KlWdX/q5M4oa72Q288Epr0WcOQp47yFzYNiqsgX5pgqVDhljK8OjDZF0x3Ere
ReNsfr2/9IrEgy4RSt4ItTuG+Zuh8CzxMKy0cZOCxKOwqf4tbfQTetXwcUYTCFZXkj2YbpodJyHi
b/cHVsUZx9TpnUhDS548t1uuXBOYQCtLXOjNdEHpo3jjRVTA748il2972OjF+cRuunS+ad6O4ta0
q3yjS05DU+mnVIfnmXSOCIPaiz9aoip3ChuquIatMQmxy87hLr8dT1s7g04+462piTQABHHrUEUt
CPUGe7F/yG3QbiozLEbuz1M1LjacEqyPWQ6uQbfjwl5DQDnR0pNRL+kFUPj3RFv09+6U/rK0FCKh
a/26P6Jq43A52T6vRybrbiI4cncoL5Dyn4StpyE6vz056uJhR0M36LPhpojolEXwoSvF7qFRHU9k
7qQpEDAeSOW3s0XHr8o98HcnP6vKEOsfK6xrkVyRXrV3IoFqAz0fanMdVlUxA0cs05PmA8X1XeEc
RwwVj31Z9efO8NydDav8kDxlgoDqE+3l7Yf0+YiInqTon5IHixWr3CZC/2eY2/6Y5lDRy6X4f+yd
G9rH8w6uaj0Zit4IqSdbSH7rZ0HA7rpuigC3n1YbIcBMaAhkARo880afdjaq6tgTVomp0rfK35pt
YKyQo1Pd0BikxHY2YzqTSxNnp/ub83dPZ3vuPV/WhpFwooC32Z2427VYVBXZyStT8biYIjrTuaaB
pqVtcwV0+jTqmfhqeH7zl2fXxjlom/5X367DxcT17koSOIXW2Fgn8Or0p0zEDWzk7U6e6ez5nKg+
OX1AOvVA86hjb3azh84nNust2t2+ngKxrhCBBoZ2EnqKHBWg7gtwbuvvnRWSraHNCgENwO0Bdy+D
c7RpHS2zV1e5ECkCbkH1ZJrDZ6tP10+oaQLzXtjhxtAWV2Hg0uqv/cPomtNOk1gxb1rVgAZsC8gD
jdDbXad1fRH3Ff1zM62QpdGBwNmzSK+Bpdkhxu7pRV/reee+Uz2xKNKYVNgAK7iGKX/Vs73eWTWO
G4LXBsrM4pI0tMHC0Uu8I+XXnu7UiM6xYZdvjb4f32mGJKaubZqdU1q11s5hUJw7fosTWFRViWXb
l89gm+VcxrbUxov1s03sfu+NsRVa2PbutKvkht9+bnyLKDEHtAmxarqddhwXZvDbPRGGj2FDQe6T
r1aJHtwJLqZxqeIk/5lZXndJ4iCAhlwJ8XB/x6k+NyVAPhwpHrIq28iGMXU/DxACaD3Zb6qhth6g
iaQPRWz8ajXHgjw2Duf7YyqiN1Uxpk3CjbPJFqJhzDyP8RmmW4Nb4wUVQmT+0gGdE90trkOTJ5/u
j6e4FANufx1xM25GzKBvV9mb7aipnIrxwC+cYmyFzm4PVScJux9DY6PbgDzfzo2h2ETcFRwgymIk
0ZIL+HxD48EKg7eilcJljCunPTmXwkITx4LP8J/703uxnDxYdC58OtyOZ/6mHT4fqqXPtvKKR5ZQ
yp3zQusuKKS118rWtFADQr4ztZeHla3KxWSQIMJ4Y8jbuRkQryAS5gBc7aF7oBbhnCItKJDb1vP2
7zQ3FtjaHroU7micc2i6H5MMaZUWRN/O+VFMnUa2CeuSthANx02w6ianHfWeKlWtS2l5vatObXGe
aFbVojzfX+YXd6ScNYTlgMuYUtCWFZy1RK0YnbmwxFdFPxhuubjHpZHWH/cHUk4K/NLvgdCgkX9/
FgvjPqfQo6MAnuUagnxx1OKF56ApYeCanSzIVN4f7+W1zAuHrcomRSXQo9x4O2CtG3j/0rMNUZpt
Lo7wG+SuRPoWZFzys+3o4Ga4aSBnMs9fwY3173Ebs7+WeuNAvBixN6+CGc2ENL62rV99bRFYQApF
q3+OsAF3NvuLsyx/KwkR7XA6QeY2XgUx5ruYlmthhMD/I3ju5Ps66sNXI4/jFUF0Ib4iJQToXZTa
zjq9ONJyaOjluHPhKW/qm20PbhQyDK71aAj3ywPapebHTgucswiyvftQsddAG5KRQSUGsu9vtsC8
Brk72Ug51yixPSKPMx+psqef7n941Sh0s3738jz5Yrj97qDSESG1Mg0xFzQseCwMb4am2evNK0ah
yUQDxrTI+8xgk/RlRmTVFJgj9C9t603boh5pjugCvHou9u+qFa92zBy2tYoUD26+zRThc9X716rV
srM/VmLn3aHYAjyteB8HvM6ZzmbFMKAeqGH1smeVlg9xgsMOJGY0UVET3okCL4aiHA5+UXY5HBAN
/mYot/EQMXcCJ4wXPFhm20o/58laUYYr4x/3107+UzdZiEuNifOkU0W1aJlthprsRoffgLdeLDLj
URh2dBK5k5CQAz3vEjzel8hBPwShtPsDK+boOEgskOpKZIu9uSRFP+RwNwAMTLmfvi+qKA7tZoBL
t5r+Tp6jGArRKXT1WVZKjVu4WRPrsR93Bv7L0KOOWT8in+bwMn6DFB7advfnpVhQ+ns0/oDu+Q5R
4/Zgja7bIro1BaE/g4A+tpk/v4G6hsaG1nXeN5REms9OjJT+YBdx8dow5QIV4SnnkyHSOdrmlHlk
oUVj5FEoev/fFALrYxljTe9H4FNeP02EDijscQm7L3JH9KNtDMUXwKCzCbW4Q2UopEiH+tUAwetY
zon9aJdB9TmOmuzr/bFV31MatgL0sgweK/Lvzy7J1Bk1FDndICxKHgCl8LyTNfZOaBnJHp7vRQBj
QQGTBRCNSTTA39wOFQE8tXC5CsIOhvfDrK/j46C53c6EXtz6ssUE7NSiwmBbjrsZxZ+NeCoBe4Qk
+hUCA0t8nBENegday7zGc+e+fpt4JP2giHUe/KhZ3M7KAVEgaoG2Spk2IHsTkJh0y7VrgFTzzj2j
mhqIe1BydIlfIuXyKTUTXRv8UKPW/NjXaF9lNGvRMoUTDod/6sf0en97vLCcBIPG6102T6kT+fz/
7fSGiuKYBAmGXk856DAuNdYU6Jkap3qJx78geU8O5rfLima65cPXLjX/UQtwjM6t3D4Fbg3DvNPT
f+7/LsW25WcFQJd4FNDs3ITaEV5Tx/xhnk5J9a/OFT+GcTwul8Wf1x20lGIsMABy3aklm4x5uwQO
PPQF9ZmAjl0N7qDGMK+s8E1MrNI835+WIuD9Rv2REYIqNWFJ3JxGkXhRXPZwI0U3lucEGvCBGG7U
R1+HZJhAb/3kD+t/uqCsf94fWTlJviUYU/BPxNrbkYfazBofXk64Ytl0aMeovTaAftFeHNu9PSUX
bHNP+ogCgQRgPPKAzSxxf7IRPHQ5oiUgy9bu8ICwEe3JJ9t4cP22PC/WGF1aGzAmmljLOYab/vp7
zOfZLDEQRCV/C3DNViOh6Wkg9b8Ae0K6wX4s0BwJHVxevtxfWtVHBT5DnY53HizZzXRjtKv6JW0R
yrQ97f2YLj5mxqlzxgA4DvUsw96kMyvkRvP81Qhlqp0OSDMf+grHZEuUEWYP0CxAKBkHg5+SYHeJ
LUam0bLulLtU+4dcniorQCGgozL4P7tHWjtAJWvofRIPFNtXl0bjmNff3WkKdr7cyygICsCQ1VzC
LQDGTVIwAcybaZT5YVYCIKxT1I2dSdhIndbuExa0xc54L2fGeBj/yVBDwrNFrQ0uyr6N0Lywn7qf
IkKPeBzS99jszZf7+0Q1EIUVUPZgOKCVbEJtzXvP6RHZCw2QMFc9JqZWIDXC1tu7SJQj8fb6fdh1
Og23H6taAmueCsMFEGNg+ZM6DmT6EtI4GoR/MCnuLJ78HulisO29ZiiHL0YhXNwoCh57gPiBN6KK
kvbB8OqbmDYfDyR2OvcxRZzbWUHKknXRxg2tKMNcp0Mdd9a0DjCD6Z5e/akgFfAaM0mGaYfJI/9s
tzcaVE0UR9zQaeknHNBIQeTCxNYPj8Pp+/2xFPtdFt3o6MtpAUm7HWtAe7aDI+SGsD+/AJ2d3yOP
OISrNqLCAORkJzq/zNJAh4L1Y16ydels9kbhVXFbGejJB1g4nTJ9DE6ZV6SvLTgR+PlU/0NmcbI2
kwp4wi6UoF3KDzQtyy6SmBPRobnR11doEPQy7q+ifALd3jm3A26mBSWm4zuyD40cBUDD1vwTRQ7s
6vrVfpdOVnrqgqrZWUt5YreDAoHwYOeg7Q418vbTrehtzIiVojddle7bAG2JU28vxdWfk/SMF2t1
bNfZe4CFZD+UaG5/uj9n1c6BqEndg1RCN7coY56BQ5uhoo6h0BqhCJEXx9ruyzNK0BBxUR/ZAdfI
j/Ziuj58HQoHvIIRZ7s5FYgscvKshQOoC+drFvUQ+rV2crAR8xG4uj855WCoxwHhko32bRmx5YGa
Wx2Tm1FIOGpTjKmTVy9XYJTZa9vebFbOhEcPDWFUCK6386q8YSoRe3PDSU972EcWGhvr1CFV4Yu/
uMCzD0Vb/8E1J+k38uLh3qFcejtoDyu98zNOSLt0CFCsdR8GM6KXQMMRlu0z/fXRk9cfVRIaipRl
tlmu7RObzZRJNn2JSQWqrWAfbe0h0Otk5737svAtF1QSpygAU53ZxpjKws4cHTbuH1sL5uNoDIV9
FOMaPdpAmt/hpqD9MwsSIx3YxnU2RH8SKUIECy+MnWmrwh2bh58D+M0nqbhdZt6reTSOFtNuloyO
rYOijZdYO9mRKvo4nAmJe+TZEmxOhtZ2CWiJ0QkLL/ZDXlQ4YyQWnorVMp7dyBnDLq28nav3Zd4p
MY50h2nVkHxuMQx26wtg/mi/WM1cXuwMwalgmt3zmtGz6ZdmCuN8HB+CBIWS+2dTFXjkS8ID4Acq
cdvzXbCqKESLDaKDYvz7PMMXm5djSt2GLvPYHyD8I21zf0zVh+SJStOXt5rLBrv9kLWNcHVnYTEM
4ig+L2aN1WLR6zusLFXUeT7K5t6KQGanIl0p8VX6gFZ2NyLeFqzHFKWF8P6EVENRngdIQKJh0t+7
ndBkoYm9poZDmRzR2FWP1mNCb+BUNU56uj/US+gg6wWjmVcn8c03tsCedS6K2O91JxRuMugIxuQm
yklO5H/Bx7rKHnCdNS/lYATFMbKpBkfuBHJjQuFkZ9Kqr0gjDL69FAogRbiddFpZQ20YlFAdC8rE
2Pfe2wTFwM/356u6l2WKSPMUmDSp6e0oosTZOtBjtOT7xkQdbnSjN9DsJkT3EDHBRbhNhu9z1RbV
MVuj7hEhbnK7+79BFRLICySpH4p9sOVocy/irrbmGEwGGmov/byeXW+cRAjwCr1F00h/OW5l7Yny
qo4mOKH/SRqAR94sMArddR/7lMPnGfFCQWPpaCQBTsPeaM3nBmGtPSUB1YhA08AV69yfQEBuF7uq
TbSn0sENq1p3P3Q6CtZTTRyP7SE69SnUzz+IBBJWDIsM4VSev7cDatoYDSLt3ZBnbob2W1y/m3CD
/ff+91MdT19GGioZUMa8Tbxpi9j2Fov7ElCjdSzs2MeTF8Vsv86Dj/eHUq0gFUu8YvCCAbG5KSBY
Jo7m40Qgd5MIRq6jmfBwMaXyGxD8Yi6XnTvxJWCVcPB8wM11VZuJscA+c8K+zcc3yPoh2j6gNOMO
PrJ8bRsc7WDKz7rR+W/bJv/Xn4R7coMoPrr9kO5cY6pfw/1MIR4kDdVId3NaXaEJVLV4bK1t1f6b
gpIVWA2ibH5MNaf8WU/WWpwSN86hXOVGqbGL0/IJ2QqNQkSl4c25rH33anQLDR7QPWT1Mgc17O0a
ddaAzhq5/QK18TT31EJ74WIvU3s70VkRE29G2hygNrPNyBWMZGjG50bk1WVeNXfnqaLYzgxCiiLb
wUxoc9sYC9YqVjHzIBNOcbXFQrpZRFPY4YK3s72UQ4FvNCEZ84o2NycHu6QaH1yd71nh9pbTZXnE
Z/Ljas3NTtqlODgEeForyHUQEbbvrykLapjzVAQ8YffnYjKxsgb2dvX9yj5ZDkbM9w+qIqYDx6HF
QZyjtW5vvtSQaX5jlUSeyYN0k3aedVyMSkd2z29xTqzz/B9PT0De3x9WOU2YY+is8zSG4Hkb8IwJ
JyM8PqhG1Kv/BLxlwdXb4HGZr9E7WzjrzolUXJ+0G2ndy4qOT4/sdrysXURlxytPLyObqLHgGuWI
ASEeTkR19KsBVbF48d9ii4ImFOonO+Mrl/nZ+HKDPau+ZOOAxyQBMcSMYr2auZajqmv6GMgD6rfA
kh+dBVf2+4usyKZp68KqIDuh7bDNGXwdQWV7LjCwq7vmmnieid0ITpZRGyTXLuqKB8vIUZEcKnPn
/KumS05EHk+o4QKQf3823SVrROERVpDhTZILN1F0QIXbwoq1Fu/WfGixUW5fjbsivJGeUDCj/8nH
3oQ3ABw5lzSHNPMpDPJYKMO+qLInAumegokqHlAigTDCFjZ5zt/Or1xEYY0Ldc/VjWEgj05/XNDv
OY+6r+8speqkPB9qE+UWdJZHBz3MsF5ZSr/NjGth4MKLT5F1QMYsON/fNC/ZXxIGwGL9vk6pgm5y
ES9OtI7aHc/LKNJ+tpNrPwa5kKJxEdWYCOeR5qiLDqHLbBnHN7WlwftCCw1ZumwSJy21xec8dhx0
ArP1bwvt+S/3f6HicmFb6Ra1YAo28BRvF9+3lrZAfsELkTIdnsiMf2C+2D7cH0TxhblWuMJ/V6Go
2d8Ogjbr0HjT4IXRBL8vcjT0jPMGqdbU2yMrv5QaoFD6fKxN3QR/4jkYItSFcA5DZTUQq2eEmlst
PzDF6n6m7dwb7yENICwPxj7/6k7YpR0brHk1ZH9dkGIe7QWcn+cBT7VGc8Wrb1qpQ0QziDo1F+A2
kHhYuAwRqJjQzbT+cdIE3i4iNU7J1Po7r9WXH5fXBTcSlCeqOuT8t+uuDWuu+1nhhKPmmO+mzF0f
mmDtXx0ZqTKTNcjXvkxUNukpOuRWgj4rD1WStLOPQfUD2Rh1nbyYF2iPTfWxmyYrNOk4vBZHxPOJ
FxzpF61ZWomb4yV6eCp08pww6rkJOsSS0SZqZ/w18Q187R5mKJplhH9ebTwubtcyQvHbyorWQSe1
Kt7mSaZf12goj7xgPv3BSLwoJGXJl4PejiTx2DP6K3y1QMOey0WAHbY0ae1sWDup2MurhX+f/Iic
gYzlBZFAr2tg5EVko89fZde4S78Sz/qzN2cZGX8+IVae77EXXsbgmzHtzTdrFw1NDwyVw8nRxlD3
4xQLMxNV4rlJzmmOU/395VQdgmdz3G7PdQ76iV4O46Fnd1o9sz3HiRXsnGrlrLilZaWdd+dWnW4V
3mpVkQO0f5zy4xS0PvTr0T3U+TpfNdePL/dnpRyPWg3cNvJaGHa3mwQRb3dElskOEz1DIgBf4LNv
omPUllQwY6fbqxvIEH1b2+er0ZakJkOOCRr7djyk+ouUOik7JfcxGnA6BKiSZX4Pxzw5muaAdYjm
FhdTWNnO5aGaqaRvknPRAXvxMnFFl01dFtihk/fxVWQz71Ctr65i1sWDsWhf7y+sohYGd5WWOVc2
EYXH0O1MWzGaLRBzJzQTLXoAblM/Rk6PuXE2oUyFFu4pQvMQK8pE++5b1Rcj1/dKf6opA1qVhBlX
qp9t4jY36SIMTBbDvvHyU+sg0XtIfc156BCgeFiQYd7ZvS8vaOZsAADz6KjzQNjMeWiCKaGj7YRD
x8lffTjfvdssJxHV3+4vr3JqDEY1SMoPbZ9IeGq6Q9tQy0BYDNX+Ma0Oo4fQ1+DOxZvaMOOd3aPo
NTAa73SfyqbpoHdx+zktBNOnGhkV4raEZuGZcC5LN6OWisS+GaTNQ6HF7hGRYfs9gmfdpQwSZHAx
mt25QORA2xPETUXHGC4UAC0Zp56l8Sbg0J5uo0NG7UU8QWP+0+tGOLYS4NPC6r7C3tH6nWHV+1kW
d30QUySjm81UYKWQx+bAtxU9rn+r6My/JscqHnrKJD+sQdP+6yzoLODTYn8wvWi4zJM27hXllDsM
dIOkxqG4sGXiuimGaGvcUHcM8uFa1nnyNSqGv+NiNc73d5hyJFleALrmw2bYfHAYqlQD8G4Iy963
/oqWIXgabK17WClw7KytaiiSenlCKTfSLb/9pK3uxoumM5S52Ms1RU4A1WS89pa02LuplUPJ6AtI
lER9y6tHmdrGn4KolPEKOyYwq7+seZ6FkTumP+4voNyI240qASjkHgBfkPq9nVWBn7NYHcMO4UqJ
byYOUH8ZaMnvrJ0iECCrA9oVOKjEKG3WTqxGbwz05MNsSsTJHYT31Z/F+KS55l890u87k1KsH3JQ
EskLIY2K7WY4s5jmEb1vOyyWBkJY7qLxD8f3m1YPKLfcX0DlWJBAAPQy5AtBKAink11WKdsCHgic
ZdN77B37u4V9zz/3R1LcytzHPN94oEtk4uZT9RX9Q88jl8J03bLPg2PF/3GNOAeiOazCQqPYT4Et
Btoj3N5p5wuqIosNPFtWZfmMNHNvN0rn5GbTLeQEk+5l5ymzxdsuxYhG87X+Y5EjLt97WZcdYuLS
Y5WNDb5BaJzdXwLVYstDwS5CN4n+6u2PmGucvcVMttxrdq8fWzNtHjMfkgkohKbbiS2qTSu1Vv9X
3aNOejsYjWlz0qOSp04ekGZl9BYOkzP1ZzGMYx46a6stf7CZng8pt8Cza2NOltHv8XsJA3vsHzrs
ak+9kfjvIyPdk8dU7iYYfujXeiR7W1ymNdd6UrQ8F+e6QkyV51Z7meEpnZzc97DW7N38n2j2xCfN
nYydtEs1NkoGvmwQyQt7M006HFPdEjDCukyNpyCQFpmmUR4DV1g4qrrTaYjLb2ncFDufVLV/2Dxc
TfRZqa4Fm/XFwXakPmuHlfD0i5fiRzAWln2p52U9vX6rQiyHGvabkuxuYlBlo3qyupSj3brHLSR3
PpRu0V0gvjg7k1LtU9uguE6qHiAcu3ljadS2UcCr3bAkuIZjN9ofRjx+Q1QTpOKO9/3+xFRJFggZ
Gv3wvGndbgs8M9DhrJAIGb+Nkm8FYe8haTPnzYwTw/eAYu3HBZZeqNUQzlJtcv5TLrSO8zrtdrqq
ivIP7FvCoSz5y8lvwkEajObgCvJL3G3igya05ampga+vwvjaNGtDad5N37QYgjxUEaDOQC91Npnb
UOPMUQiLMRM0HGsPmygDw+ZOJUTCRoCEBLhuS0SLascZoonrO9dQWwEk4oW6HluHDivT4zhDTkOC
ck+CW3GR3wy6iVZNgexhRI1XcnVGacrSXSKQ5zvXgGqvSRSPhYUgKea2glhGQZROU+qGaWN+GnBV
uaw9OAFHz56MSK/+c3+ryeO4XUjqFbISzoCUd26P66KZExQ5ww31qDYOehqbB1G607vUGMtrrDfz
Kc4m/WAl1P4mHNc/3B9eFS0chw0AZgiuxxYM7AQZFhwZw7cpEpZRl3aHQZjx0UmT6vInQwGDADJO
3rJ9L6wofXW2BOk2dTJfEVOvTrz42/eZYe8l58pPCKuEilPwm5d5u6hOlDc4ldP8E1NKQ6eKzfft
MBkhQn3IRzX1HlZHuYrPxttsTOQbm25CoT4MGq04r7BPjjzh1lOg+XttG+XU6JxL2SU6jtvXj+8v
6dxR0AtjREDeUKco5kPWNkV8KKp2fOvY6aulR9E6oJgGE48wBGVGTv7Zhe2WFOwwRSL2tgVOMENq
HtoIZ9cgi15Npd4MJSf/bKi2CzBiH3yQDuvkHlJjGMKurcadKrLqyFFgovtOFZmqiAwzz0bputEQ
GQcqtLSgkzLz/nDIIyN4LMxYvzgJCWDRBNGbOl2bbxiodetOCqT8ARIMKeu8KJFubrMuipYOcXs3
REjEnw5ZDuDCGsfgZ1nbGnYQnHfXGrWzhvlTaPjpnjCAartiwUEzjKsUTZ7NnVLb6CKT4MkIN1TL
IcDIZzr4iW/9Pa9pFh3vn3vlbCXTiNVGzWILjoQ6WmCxx2hmZ8y4i+GsuSKtGSY9olVumpZINWrx
k9cY7tvVmfd6NapEjE4BpW76VhSENnuKdqBRDQ7h3AiSEnPVqfo66Jn2t+FgzWpOfNx8bPqjKLtu
J+Ap3xNS7p/KF48n8Oe3G232ukEXM0ihwBjWH6ONUxuF+Prq12NwbVFRe/K0WhxkqQNsKpQPqinN
XjdDdWlKkwO+NN/c3RKDLK2DGL/QXKaG9R6bZ/Qx42jfzkQVl2h5ovkqRS2gl97OtcBWjRYCeHRH
737ZRWeck6bJDnNh9ycqFXuce+Wsfl8kwCPp1Wy3cFX4adSDjuxskR3Xmc6Tuy57pRfV1pUZALU2
iN0kg7eTwgAuyOeBh29rxrN11Hp8W0WBzuV5QQwtPXSdGTcnDjp6qzyRjTgcvGL+AzQj1zN4d5o0
SAAh6XH7MxAFxvbEoNIWGWv8ReemOYzTVD1qtVeEdTx7GI0MzVn3awsv2aK+Ws0Q7WDhVd/3+W/Y
Bk2ckNO8A72ZLnSatTURT0ZXmtd8MPKDDiD+ej9qqD4wEcqD0gZP6QVb2R1m2/ViSsZ2XU/X2unN
a4BJwd/3R1FFQkoNaPlCs2GczQnFiTuOaDg64YTbxo+ob+3y4JdY7B2CMRr3cC2qUOTbshYPywZV
o80aGoPXL9VK/qpZmYBl6gTmY5NORXL0Ewsbpt7AO+1QuX0WH3oEpPcqtsrZkjcgT0owQMPwdh/Z
Yhox/xOUFpzJPzdlt1xXMEvQGeZp590iF26b1rItJZ1IettvCwsYMLrVSu8mXB29jA9G3gdHT1uq
sAfLeUpRZg3zBQvC+59TOervzrBJf+XFpmkrRItK2bnN3aJ+qN38Yw3r7KIjyvBGm5APrGJO6v0x
VYtKEY5C8G+Aybb9Xds8Rn8Xx5J6Ht6KWF//Mca0v8I43fWMUh0KmdBSdrcM6nDbD2hCc4s9FMcK
kdXnGlmdt5NRxztHT7VN5YsNLJTUtN3OaCyEPSAo7IRJbVq/nKqrplAgPn9ZUqx84RWmjz3aa8CF
immHmaJcTFTgyY65SChCb3boEGM8DvEtnIdkfOhwBD7gIuw+xiLekx9RDwWFgQwIja2t2FRgtOD2
YsrAaMmVp8Xrv3VzNJ4QRuh3EiDFSLwnsY1Cu5+beBtkxDTjKZWD9/SG1D6iFRM9jpPvFAfbHazL
q3cjuut0v2ECUzzchpguNsYZLxA37Jc4DXvb0BBp9XEbz3ld3h9KcSMwFBgntgh9ti0X17UhRFkZ
NZK4HrSfGW4PGMybyb+DaD1AteUeQFVxGdPukvETzVvSKrltn6XtnjHlqe4SUozar7T3U6npH5sI
mbRDMXXN9JilTeGfZ1/YsBZXrzho87R8uT9nxQH8bY1EJRx0CC+w29/gYwxMskzlZ7Dd7J8xkL6k
0DR/3h9FtWEo7EPvpLBCS2Fz34uV1ysaiCQ3RoRLXj+lP9pBqw8RacjOW0g1FDwh6g68lYlhm0Ut
6qDDfHC2Qz9IBLb3rfuhislsXH1X3U05FDcC9tVgDmmW3q7dolNdniGIhR5+8ac4iJKHfIDKPXhx
upOsKD6T7FMESMZzEEBP3Q7lumKAToqv0Gil8zlJC++SelQ17n8mxQEgGSP008GSqj+bZ5w9+EBK
5G3DE7k/4UzffPbHqfwRaN1330z77/eHU6yf1OQg7qOFz6Q2n0r4XhHVlFZRNuma93glocMbDNPJ
NKa9REW1fkiOyFYWnlnGFobE5dM7xkpzKRWmcfXbcTi1cW7vrJ96FBtmbkBOwnv09itFbd43tHBt
MoG6upKSmE8+zLnrHywbXT8gHlAOeAbejpIHPW5rLf0UjJT7s4ahN6/7UX87etm3148E8YUgz/WM
OP5mPpUu6h7VGSrvnW2/w4nbvM5Lkh5zlw7n/aEUsRAtH1i49IWhHW69CMuqopfTkUlWRmEcrLix
DkakJVct8b5YWpHYB/xU9KsYZuSFnY589v74qr2IuiAES2KxbE3fLio5FsQr/NJDeMD6BQrnP7Vd
U7pMrHX5dH8o1S5hDCxYIQpRPdwUSHXcyMsSyYDQbkUnxeYXpCXawCx2pqRa0ufjmLdTyhtzaiHC
cZqXbvjqYW/5sC5+C8MxK86tt/aXsWycU6LV0WGeuj1rD+WKyrcOCGXqzttg0meNO/UdMX+dquLJ
xMfib09fl4MTGR/vL6hqJCw0ZRoJ9+SFXN28rnRNUpMG3IATPFa4wV9Jxysd0Vx3Z00V+TjzQSaE
XFJC/+S3fXZlz8Hs10VHrw/FieK/wWDrj06v599iAA2PqJuV75zZGv/gwNOUoH8b0KBwtg2wDphE
kSGnGS5ZbmHnTlNkrKL+GoA0CO8vpQy5m1eOvF9kZQXhR7boZn6W0YjVginZ9jOPmTwa+guu7MWb
xPKis+id5gOK8dqvQM/3yjqqy4fbjcYQoCqox5uhhWk2o5Yk9DZzEypjTcOnwlb7wB1hnTq9EjuJ
pWqqpHnUMiQJDXbx7VS11O0Xl+Qc0L7pPIwo+xzMORJhZcWd7C2ah7qvxClN+uF0f5FVAQByI10Q
qdOG/u7tyCN8hBZ/etAHM4qXwTwnmLEHVbsTvVXDkMvKWh0FtxdqXm1pZ2nZyL57XtrfavwVLk1h
LDuZiepEkDJITVa6E8zodjIigUgSR+iRrXb7oS5z59J0pXbxGq0CrY1LeRZp9c6BUM6M64h9iljP
C2utvrE6006ZGV3BIpxM2OfjGvz3/ldSTYzLCL03NN6px22/Uq0lAZ0kVGVMnZZLjdk9Ip3dkfy8
O6RF2RyGOh124otiZvLyk2hfiPcvBHwRvtZrfdGgPzjDMB68TG/eiDmdd1DZ6mEknJiUH0ThZm5p
EmMdXVCvx5tA+9ksTvGP0Xh73XTlKHSNwX0TTsAs3G6NpLRoSuQw973G1a5ujDX9oR0Ge2cHKu45
dLylWx9VNeBkm8nY5Vjr2UAbzvEy+11laN8jtHyRrbceCxBZ73sx/qvP+DuYo79Xn1FcPWg60kuS
svVIEW6maDSAIsooluJrcfCm6loUZe3cnQ/CmG1vZ3MoB0OOV/K6uIO2ndUWtWphp7LNUy7BBz3q
vZPplLSL9aGp59P97a8cjNXk68HUJQO8/XhjF8cLGEsvrNvmJ8Gx/RvvUcwO1nSPXaTaJrBZmQ8J
LUChzUh2p1VII0T0M8pWnNEkmdbDgmfXXk9ToZQHhJYikyTqEji2ZIti0qndtXwsXaBY2Sxm8jQ2
VXdKF2+8FjX8vbCYVits3RSPxXmMzQ8jAv3nlNp8fBRT0UKGdFHxDu8vtXIDgyWmkILVCyWF26U2
UPzX1gGGj8nV+m8ukuGRJ3IzHNp5iM6shx8gTYMW3aG19Dw9unnZtDv5t+pzU2IEZSMrudDdb39D
nbXQ3XMB3IKHwFuo/cNTJtz5LCZzN9dWRFZw+OimgMukLrbNtY3UiQaLggZV28R/qPtauyzOII4u
W+4zaoHz0YzT7g/2M290CUIjk3+htaFnbudpJaDCvHOXT+aEc21gFMO/JQ+aPzin1KOpwPl4twGV
ul1LAci5QD2aoGCizn2IzMj7lZtFWV2GVuj2+f7uUR0fBHohtEoDHcAIt6ONWGZkcczuSQBn5x8K
v0Gt2m695Q9oGjw40WIAQMQG2UaEAfkXjRcUHLG1ee8Jw//RIu/z6/5s5K/dJKC4nMFTQntQ1p83
s4l7NxBRRIzTqQW/Qcre+BBBBzwmqTlgHD6ne68k1ca3qSvK+gO1mq3OFf7NcQBoEPGDQLhnqwRG
l+X9cB6qaE9+XDkUJRwSaxqg1AduvxSt6dHASQMGt4bpWNdb+VWM7Xiq/WQPzaQKKTSo//9Qm+P8
f5yd147cyNKtn4gAvbmlqWqnllpeuiFGo9n03vPpz5d98ANdLKIISRjMXAiYqExmRoZZa4XW6lbV
Ng6ibhr8hN6kT2HO/Y+eaZooOs+OO63KGsR627tFatUHvZK9IwlYDy008IA43E0yXfWpoRq0u3y9
042XDMbJqZiK/iAK3NtOcjFCJUqXfELhZt7mYjk59JSCrciWqL1bwoWx60AUn5ATn063T+Xu0wGp
WJDoXlPazadLowrMfBOBKmqU0Lhvc7JYT5XH1nElRDmRXW0i/PMcUT5+NteIySmM1qga11xM5QeI
/vmsls30e+p1qTr4cXu7DacdMAC8JjKozbfuIDHliibq/npRf1kqMB6AfP8CNMOQeUpoQJ1Efqhd
7nYU16GdKTDnh1YJA0vv/qnkRrqLlPVv3KegRBI4gkCiPH5piYh8NiYVaCT6w4yyMIsWgYNcVhhM
mlFDOlAE2D1FlOoUBWEtsjLx929OkTqWc61kQnbOaOKfDmXCuzSX1c9ZmJsHpem9d0/InVA5QIAA
adVLUzK8irgvBEoGJmmgkvH6pT1Rn1aXyJ2saX6QzFj6cvvoiv/p1qEKmScmgohhf9uapLKUsQ6R
hrvY9vHTbNSWi2utS7dxOtmvu/EIFbdrkGiExOkVIrLZ0JABC3ZRzWjaMUwdARDF+dVYEHvGTou/
xZV21CDa3dVX5WNOhrB7uasI5EjOItNhixhg+JxrvfFFkYrhNK5ajuZJk8hej+jdUTS5e+vemN14
BANma8/MJjzsJKtem+Q1jbD6iNS3v5m8TcBdaGps6/6FZkpqLIQcShINMk5DYX6tgca0B7WFEWfk
huif3z4xezdCqGUrrzkbHuVyQ7M260ZQPrQsY9187pZCC6JJt95ltp0cRJ17mwgWFFoAgRK92Y2p
SGbAyEz7yTeGJIvdQgbH5aKVcJin7R0S6loMXSJ+hQy0MbTQbSqVAn57N1ZM+ajMfj2FytTUwayW
DFrPHTtwhqb/fnsr955hCwwsIQ2AKTLUy60cwPREGbmVH0NlOad23/+ztilYjDjRHg1NMk8muAkP
TfkW3qvuHDicPdQ3XWd8G7xM6iVXGXiVK9MKAocOY4OsHQSb6oMRM6rPZcq60vrtOk5PvV4zFV0f
JoCXE9D4ya0HW0cmxG6qox713ncAhI47EkEeY+YuNwSlbD5uLqKtKteewHNHJ1LmzHd6uUzd1WoU
H1Wg6mAfdq2C3eAPHhCQ6aVVWPbjNPQElakmi4pipf2XZnP6iIDj+lwllN+gVx5Ji+5uPu+KkLqT
BbFx8/HpRDFVCk09PwbxdUKlrfO6so0/oP5ieTHY4R8OGL2nkseOORCySawQJt/sDvmt26dw75YJ
+hEnAciVvg0QVCs2R6bssOljHJ7JFZCok7WjDHLfCtR7NIQpp26ZTtKcA90dSOPNaU3vNXXKn8zU
kA6ck3Cr2+dMCNpwhmiYg+m4/JRzKmlaK/IDZ8o7qi6meU7nbD5Pqbre94NVuVWI9L2Z1vL59i7u
qFyJFjkkKnITIHrbtNUaFJRo68zGajZ8UG1J9sK8WL6iBz8NgQTbezhnmabW7mjY0xOTTTM03MQH
L2bjg94o6RHsdncz6HggciYjjbkVIKzCBlmHzrKIXcLllzbLagLYy2ZCi1ojbfugKxEaOK2mPyFJ
eqQxtPc0kQdSGqWKTW9/c5WZFKxo0SpmHYTFkD5LdZf7calK7yM9a8YfchzpR+vdu8ciq1BlKjhi
XOTlxye2SoxuYr1TGDrGO7W3rBeVeYXyizo36ods6dugMxrtIJ3ZWSkAfxwWoFtB0BUn/02IiHtc
UjhlKKdbSvo+V7m+yloUv7tW+rYaY3lgbufRYJoB6SjzMRShDHxpbsmqrKEAxTkbNPNDvrQMFIJY
+tMMS23xltHRH1GsUT47pZgRv0pH+tJ7y6U080o04JhvdTqXvI0kNddt0YoNa1cakS1wMwqoP9d2
cERIZa+/D+6WyAg315rsG4kLIW9mXN2ttlgQXGl7y5+7Ov7aNaN6tqYs+gD7xvydZEPhLmZfV25i
SL+0Ret9pPnVAze5c5v4DYBxEPMF3b3tdndmynSFeaHiaZXruTVrtAXgo92Fq1W4pgn1Dja6VZyy
tkgPvNpOyEX6Rk8f3gxJ1lYBYygME6A0ppciWT42fW1/hblq3yurY//vYKvFab3aarDTdDREv2YL
kCk0Sh4x4ib+6NTpM2GA85/F7NXZc2KVEbNhqqgV0UDWPltTJNXuIpeyekoifp9bymlXBQlNJQQV
uyLG1bVqffQh9n8hJ4HSAQ/ntnNsSkNcDFmCDG9oLTkjb/riieqxdnd7J/bMUC4TiBD+YVbB5T1r
jKqQq4Qzp4RxXPlLUoGWa/I1/3Tbzt59YrdBeIEuIM3cRB/GUKW9o6FLBtwrizxlSJvPcqeGbk+y
gq5L9PG2vd11QW1BwYGx1vjLy3UpWlYutk1QndhL+R20gfzbMocjrMvuqgTwCbAxa9qqX3d1qcuL
hYpTsa7Ts16l9DyQ4PYbyepfkKs4uiI7vh9tAp17SZkD2MTG91c2Pb80nS2/ngYp92Q0N8qTZsR9
5MXrUETnSgG8HjAMOv52ez93LVOnJp+1xL82D51Z28bidOQOtpSlnxc9jD7zVnAw1drk3S8UKoaV
tPi3re69AvR5hHQMfcCrYuHYEIRLKUF7PTraADBq7d7VmRq9h8AH61ZJNak5JYkW/xe3iRN7tF6X
v6jEIEsN7EDI8IJv2+y5uSolQt/UzPVOaWg2yWX0wykzZ3H1uTli1ewdKMpYQIBAyjJEYXNNOscY
COIIr/o8zk7M28zc0FyapzIKf60k9Af7u/dVUfei0EzoRPdp88ra2jSpNHVtOK7a0xpq7V05yO+N
pWzOzgJovR2aI7znvklyXeQAyAe2xJUwl8yCAiGzg5AXA980NbDhe3tBpXF1flZmWjwyIck4QCDv
WRWqQEAq2Fbu6qU7UHObsW+xTHdJozxRSLEUSEbU30dr6vwymWbiMRfqUNRl72u+sboNlk0khREz
oyshLZ38wUEB7DQX8vJzKfVa9gh9JtUdBpU6hpmYz5I66KcG3UZf6afVRJgJlKMZy9oXtrH7FKXV
8swQgf7D7Tu25ynR1hKTjhgHyJt/uTWatERdRRPCj+doPVdOGT53w1yfb1vZe9zR7RaX2eap2SZG
7RLKmUEPyGcCAgjmotQ9OTNlnxiuP/25KdgYVBhpr1EXF1/lTaSqyExpcnoiVcUZGSYtpbqbUgE7
Iz6VHNyfvb0DoiCQjgiaXk3OKEyCtDKzgfSmeXZiHJV0ylVrPDi8e3snCFivwE0QBOJXvFnQnGYM
xNZEla1Y/gOQF92p7fqTWvARpGTPEOkkUZUqRgxvp+zVsjLUeQNaTWppnIWZNnl6iZ5TFhHt//FH
YkgRbARadqRN2xZXuWZpPgqoYwUp9BFF/CxQwZ17UBXbg5B2Z1XEeIQ3bCGZy1bPQFczHQ474Pk1
SUJ06YfsVFFa/7WiH/8XpsjIwcTRhKBNsPlS0YhqwASRlyjHqs8U9uPASlA16FLlqOK7140h/xM8
HIFdQQjn8lSQB8VKltaWn6dydVbURvISxksGyxgNbkmN2Zszqwk6e1zccImg0xVKc47XuXRjeVju
u9LIDxA1O/6OhhdTTIUEOM3fzXOy2GXeqiXLl4ek8XtzhIFVKcTHqpl4xjQcSc7u2kMDhB6pCTl6
G7zyZDMgrQGeEU+SBH5UMdZgaWft66KF2l0Yt+pBFLt3lBxqDDrTzGFpbwdkDJ2G7OFIFCRN9fRf
mlbR/UQkEEyF0xwAel47PJsUhSKSLorCisiEN5uZTXkIaI8nS1Kq0fSqnq19lpS2Q4WL3voL46LN
/yVq1w6+hDsN3ZXIGrUXNKsa+ILpPLqLQcLoMy8F6vHUWfVHYmHFCuK1LWS3M5z1Qz2BcfTqVR2/
pLAgSneNchju8HXi1s2J5WOv0KXyOc2F4ogsD73qRhFjQn5XyiwbLhPtB/MUE9RHEG6bkZpe07Qv
+VoP/6lzm0tuX5vImC1LKTee3PbV4mlxk71MazXUZ6T0NDlI606VfLMt2k9pqhr/rk1lfoyLyPnY
xmG7+h1yY0c9hevIUvTwmMTFXAX63ls2lD4gPmIoI/AEW62/d83CxJzE6M+NYZRnx0KXs3aIbvs0
VHgO5c+3vd/1wRXWeZ0IgYTQyuaJGhh5FNaZuLtdGL1jbkPfuaSjxjvTGDvdm2LV/v0XFkEWMQQM
9WJe4EtvkS2cG8WCtGzjkJ9NUCDeYmrVB8WK66Cre/vAE14HXNRZSVRQj2WlFDUu7VWOEavLSJuv
Z74bGiZxf9JUu/cqZgOQQSvLKYU3dbCt19cTo3SIUBiH3gtM49Kok6VRoeH1fLMz86/9mqjUIkfj
OQQ5fPAmC09+eTsxhf4PhUeKySA/L01F6SBNS0h+GXMZvSKRwvdRKhsHNfu9c/LWivgVb17+ZNHm
pDSpnterZD3kTTk8WZmWe/EoG6mroX/0N5+NHhRwPog2PJuXBkNbyaUJD08G2/dBpa65B7B8Pudp
C94Tlut9yiTKP44F2EsBwhTgN9EjujQKe1MzoPTQl+rj7qOpJ6E7hGPxYWoOySl7JwQpMDgWSJJS
jdgkc1Uz9J1kcO0HvUStRB8bDy1J00Ud5kjVeO8GMClZCKOgpMRTfbkqMgshfAHAK+qZmVyOhuPR
lAu/INFevzPXyXBNuziitu8dmFdWOVVTugPbsCpZG61dVbYyATw4nWclaV/G3FYDtAKa3mu0Ej2C
255ld51CRYRXEUUuW/z9mzMqo+fRdzaAwqZJ1HsmwI4+XMXmqVgg/WgM4DijS1Cd/8YoKbkg6FIr
3Vw/vbcTNJCAvXS5XEHe738ODnF3LEm9Jy3Z5GWlcrTQ7d7CehbEGEI7mN647c3ZQWQGhmKWrQGV
2NLvsojx5WEZe3VRz75aOOtBaW77RL3aI2iFCoD/JHa93Ngw6xx5GZM1mLK+fRE9p3OaTcPPLFya
B7CD9rlOI/nFaarQU5UGjZ/be7y3XpbM6ygUd668qVUPdDLMmfVa8U8rbeeXBFq5a+rTfaHF03+3
re2tliIP8zDx34CJN7tbk5quMc2lIApVZh0tTfyQ1qVcnupuaT7JUg0XT1naH+Ew50/9bKs/b9vf
XS09Yvi1UOOI4C93m9F/0th24xpQoLCRnjAyX4/7/J05KIorLcMRRfNKRkR8XgQB0SOjkEdbXvyg
N/dmYsziGOpwJrO+VO7WabV+i6Ts3A29EuhLMflSLanBsDTyo65k8acYzNpBVLB1h/wG7o4FIACZ
W2ComwdzpqvR8ZHXQM+dxZ+AUXipkeZeCkcpuL2/u6Y4SeQHILSo218ud52iQq1omgRoowzPepzL
p76U6y/jXB7xHHdMcV24pOSXdJy3aMa1Twy76xj3AazR/GhqBanBlKWPRSYd7N/W97F/VExQpOIt
AVe0HRs7RqkEfCOSAzU3Y1+SV/T/5kX6FRHWP6dITWpuqRfdQVSwtz6TJJ3QlD88m5dbqVEBVUvG
jQVWJ1teiAqNG9IFvW/Sw7mDe6cURBH3AvQEnMTtCsOeJRqKtAajI9geszUvFAZS866g8fFj0bL8
39VeLMR4DfWkrLUtI4aDIuOBL9rZaKGHKmi5YGSuuBpM/hjstpfkoM+mr1KkSw8GNTREWcvlFK8j
DZoeztaB0Z19Jn4VRSSEEOGjiL9/c0PXwshVOY+UgPREOStRJJ1iY04+zmS+B+/ZjvcjmaKPAGSA
2u+WUleUVN4VM1OCUGnswOZfZ1tBdDop1CVotHp4cmwkEhnEUfrVMGcHifv1SoWwBqxBJpoLP7C5
nJpUzbJklErQMtvEn4so/h45eesv0bre3/YD135WsJ1JusRUCeoWG7eXFG3aMkNECQrgSJ5V5MPD
IKvrQ107tau1Xf/ltr3rnVVkBhSACccfCI7K5Ue07RY2IULpwQwPzG3labzrrP5fbaizD4ZS1Y9S
5ygPMl/aXesy929b39lYIW9JtAkXn3L35lVTwzyMKn2cApThy0cpif9XGE30weoy+XTb0s46iU5Q
o6LKwcivrSrVYg6Lvdi4orlV56By1Owj4vvLfWSUFLyXvnusIiZbSmpa+Xo6OQflild+xtuEiAYY
vhZxFk4qmNUtJmVo6Mx35bgEZqbG2lkzw0x2yfhURMvNKH7XUYxwPMZ0qf/atdJNJ9ESTL1E7tOX
nNSpeN8yjTN1YzVyaq83Eub5CLbJ8tgTq9ePg1n01LAQq0ru8y4NW7dpbCpdmTWE57yYyvrg0127
HJoTdIhpY7E2uhWXB4fueKNEfcXtD+3qrLf2HCi1LDaPukke1QneMKzM/25/xn2r3EBVyCleDTQq
2hxNaxmrSTGoZ1h207lfhvnZWcr+f+1M2l6MZfzPbaM7pxSssS00P1HSpjBxuVRzkkpnYZpCYORh
7zJQQ7u3jHIO5s42D47primLVpqN7KBM5fLSFPg+rTV7Sw6SrtbPNQhoDx8seehIFgcfUDit7Ykk
eiYnwQ7YnI0phJaLsoozOShMO/O0JF3OZmgnrizZ5nsndKTATNpH6vdt8OfbSTxHdAfODnTBJqqa
mKK21OD+AnmGTmiqfE0lthjqphjRwbXbeZ+5bTzQ4omif7OdwVDj0QHPpEQgkGrugdf9WFanPRUl
vY5Mnpu7vu3bh1kDFe+Wbdp44C37g/XuuHRuPNk7mHjyoq2LTazIhEbZcnxkZlynQzE8JGMa/9sC
CXuqGsRdDh7mHYNCRUUI+QIQAiR/eYg0O4pUrWmWYNDn6nNUpVS4o6i8T5gEF0ikoAf2ri+lYDbS
UCJyoVe6nbWRmdTj6LzLgW0m0aNU2gNwNi1EjiE2u1OVz+PnpbPUz7eP0fX5JdgRw/Is4h46l8Lj
vwk/9KHX7LhiWwcAR54obDGBXiq/xmVbPkIq+VVWAnhmSAcNwesrii+gy8Tm8jlJPy/tahlB3dLy
YqpG57xkfUaDNkvyhyTL44MrurOxF6Y2VzSaBz3NKryBY6cFgDZUKvPIsN/LrTad1rCuPUVb+4MI
ZHd9wIxk2NpCUGwDDZEr5qHGNV9TqfT0O8jr4rdl8J5MceEc3IxrU+STODmhCweXeRs9T7UZGX23
tMFA3OctFIrerWr8Ua8t6Y/9KvgIjgvIbq4hyoaXHw0BjcTs2hXoX9jmXoEy56nqbN21Ekn6ePtc
XkcaAoqBr+HOC1mLzWtRJ0giwlvDlKUO9/U09q5ktcVJmVOKIZxHdykZjodmDuT35c8HraI1JOto
1lL5AQYDG+9yqdNQrBUjrbtAXpPmvi9n82s8WppLsUh5rtS+9AiSursyr4cXHtH11EOk9EfgBrkX
zXQ8DrzD3kcG266IuFbAujfeyEbYuQ1RSA+Kep0QbCnkLzRH6Hop9tFQtuv7Yiu8m6S0OAVKppuj
azIButDWsAwiQys9hCx/T2btPKRj3wXVqK0f46U/QqtfuyFhk8hSxK8ivrzcbjm3wiYnuAsyKYzE
GGjVNaVxebdk+eAnYhJgsyzqyenio4my124eHQxk9vnaUNto4F5aXsE4RkWpVkGVxwaRq6Lc16k9
n6WBWYgrgdLL7YO9t7ukl/h6QgaBc720l6dlWPWKXgVGMdlBIluZhxRYEthrp9+lbfaNauZRy31v
jRQVIZcLSUwc76XNjKCdkE+ugrCaVS+1mhicUcxlkufUiyrb/GPnx815Y2/jJybD6pwqUapg1uvE
VZvaelctfXmW7do8iE12l0aRixkNPJzkBpdLq6Ssq8NuqgK90UcX0U+KCGUtvc8Qy0Cd2PnzCh5L
I/1BlJdABLrQpb2l6vKYHIWtnLPozs6q/8asYgpxizRlOxjOwU7u3YtXVAGjIIibtx63U81Wy+yh
DBA6M75GdPw9x0oSv2L2l981ivXO6NrMy1KtOHhVxEIuA1uadGj0sxgE3mgtXC5Uh+ec51B2gjiM
u/dw05cnsxizgyrTFcAAP/vGDIiQSzNRXWuLshhlQFs/Qc25j3xNb7snO4xeQkYTP8RWEQcxIGmv
jeBlxSm7rU/D9MQcuZ6wftYPaIp7J4r+EKEfvTek9TdfuLVrcu3eQmF+XaagSfsmWDuGmcvNOp3s
uD+qWe7acwgRIEaLUunmBHeDyShTSDlBq9rZ70Iere+1qk6yNy5dkblxUo3/3nZB+xZJWnjBRWFx
44LMtOtJ0/m0c9PpbkttLxiSsDkp+hIBRbeP6Ow7bxciQ4YoqyEbQpp7+Y37RQf/a+ploBS26jME
2fbs1Snv67rpD87TnncVZVIeE5pF8K0uTdlDNSNEYvPx7Nh5p0/L5DdlZX0Ku2J6Qv4Ln7cMgN9u
b+iOVXS3aEuhrCrEnDYbOlKMtOZRqwJUcrv7ah6lu2IELlsR8HtDZSpeSrfqwKi4gJsLKnQs0Cl8
7VBtlR5T0Lnp6uRN0CvWSEVDD99lpf7bGLXBZ4zK9BAbavQ6qOaxm5T84JbsLBkhJwpOvCZk9Fs1
yw41onXSkDJTpnDwygbewORECKKrY/bZMlvFS3T1aNDjFdGLVxoVIopAmtCwvdrosqSyZmq17QMU
rs2ATsqKLHAzGr+IjfX7qNfCJSgYHfe+mMENPy5pH353qiip/dmUpIO3Z7sH4tcI74i8FBBABrld
HrZFp91ZZKotZkwu92k3DMHaNmlg9G1HPw0V07AqjmhZW7+MUWJvJqJSuQESsJUPQQ1WMuIsD30r
jsuv7Hb5bWkPmeHbw/VqBQASiF1KqFcgPSV0qIGNRYgATqE9qZKk/ygcp/NDLRru53bMT51WG26f
JNVjOdoHDmrrMIR1KpqiRqwL3QGx8W+SUm0YDEbD644fDfX6FJfagxbJ40M9Uay+fXP3LBERUbcB
iCAIMZeW5rbSJkQpwH6T9UyuUVKScqFjNj/kci0P4By7xsDiCPL0K8lpY6xxjGldVeDtxpp1nh6a
rTfRGU09TV2Xz7dXtndOBP32/4xt3u/OWYdFGkCUt31dA3m227MFTOb8F1ZENkhzhLBo21IozUVT
wlEgbmHWnNSkM+5iu7c+3rayu3EAQuhQ805w/i83zppq5quCm/eROSxewin6Ah5uOC1M5D1Yz1Wp
Sxw9IY4JtocE9KoVhdKFpaa1BoEVlCoFUS3/2eil4/GIDI91GyteE6KajQxtd9ba0f5AoPSn6PXX
3/CK5wDbRM10ExFMdVMkdgc+H73I5GFWM8WVlca8R9h68ZVIWh+kXp8OXs5tUIBRoi8IHwDYcelb
AnVvpnosJynOzKwHv5DbbvLSEk8ahmp7lkhpDz7qnkFCaNFcpHCKSsPlR4XWEiYZqk90oEP4Tg3U
UrZb9e3VlB6U9HDm6M4hwhowKoRACbW28gxjlNfpoDuIBvdKdWfVxfgQ64t5sojaD/Zy1xQvFNUf
XAuTNy+XVoZj7pSTbfuhOpW+otWy21COPjU6LL8/vhrUQ4Vgt+CZAdW8NNXNJllAPrKqtJnu4zr6
VUMGeFE6EqHblnaeBIjNKN2gJoVa0DbI6VNpVJj9goJAm5svy6i23+gHJ5DZjPIzaaz5WIZr5MnR
FFLznqID83t7yohn3iMgjaC5Nz4gbJcG2DZI1YLK2knp2uY82Vnnt8v86/ZCdzwnxTRKsNSd0LDf
gkRiZhNZ84xPcwr4zY0uOT/UzKkPHoO94w8UjTsHpVegiy4/XG2WptEiyeL37VR86tsivk+idPT0
brDvFFp33u1V7X0+UKCiSwGvGvWOS3sDA0at1aDxmnfjcF7qSPpdLGb+IiulnjLBJ+7O5miX70Jz
aL6VVhcdjV25SvWEhxH6mILvygW8KjUnk2NS6HV8KPhydJqMNvTCZsh/AS2Xv7RxXZ5SJZo6v69N
fWagTdcHDDt0PtHOLZj+4yTW18SJxr84WBapNYMDRD50JZQQ0uDry9VB83XVTvBnFtfWUB5q6Age
XNadgFGIesGsE7rfV2AnPZLtFFUKx18btAfwdLXzssSDrbhGZAzPddppwdAYRwd6d+eBO4FzFq1/
EB2X3x4/q9kdpGs/r+LkS9qo8R2iVfX7Jo7MM5lRNbnarIpZ6bUcuZFslF+SnmntoP7HlfKuPFS/
ZKMIjzA0O/vBRaOoCT6I12db3cgjPR+GsHF8u1Uqt2ff7tYOg/FCobNW+ipxW6a6nm7fhB1Pgm9m
wogocIoqzuVuGHWTRRndfB9W5Uq2oPXBZBgjg4Tn1b9taufSUTwB3WEyJ4bzL37Km0B2MkCrKwVv
3JRIbcCYbXAPZldDrs56rydNuDfz8oveFHlQrGhZ3ra+48g4ZtAo8WMkptsOVhV1fWo6seMDWNTu
Wma4kytO8YFj2dtOhngi9iHUZcgLLteoj+aqhRnvKtT5f0qjjL5EnMFHxqQeEaF2XCaAKwETFBq4
BGqXlpqkieayYA9HkGte1aBgU6Gu6llrJ2Z5N+nd7f3bswdRngecVBM66uZtlZOmaGWtc8Cq9AVc
9exzx7T7s9RUpVfn+VEr+bXD9zaj54Aw7lV0AJHpp/C0WV83RhkfqXX8oYzLUxInI5LMVuc1qlo/
LJ203sWNPbot4yRdMebXTRDNfZdrHFtn6sy7wTB/I7CnerNJEZ3Ze9PBhux9atyHxd3hC9CXufwA
6gA21XFyB1plonGcI/OlLfTcBbgYBrf3/sjUZi9yXs2uKDE15XJxnypWQdNOSz4YSFEcXNKda0Ks
T8gLbZB+79YLxVE8pBPKH36jZ9FZX0tavqtUHVyTncNEjoRyJPIDqHVtFTUiIL99zYBQVF4lvmu5
2pFrRZ0S1PoEb6m3zf/d3sFt6Vi4G/APrwU3GSjEJgGk87qGpolmVcik3S+KTT3KCvN3Up0s3xfK
f8+ILfRuuSb5wUp3Ph1RGmW+V4QOtKLNKanMQnUmg5WKCQY2WgeuQzP9WY+a4qAKtbtGobeEQTEg
UGz6G/8aLwulUzUK/RHRnf8gYKC2Fkty2aAi3aTfFyNSn61WCu/bpm9Pt/d3d5kMFBbUOFAmW7KL
GG6jWWiEEOSn6tdmAWe02EaYu041HhGJ9mzh9wT4Au1jsLyX66xSS1vM2cQz2IXqMgnVfkiz7MFe
oTf9+aoovIhMkJ4yodqlJQYzzOSadYgMWtJIAeUeoInDWFSDF2djshw8UXv5NqAHMScExR+h4HRp
TzYSBhHbcehPY0W50imM/oeppgMTv2zZldYMSk9ofl37JmcYS6F7ZdnVBwd2xwHwGwTkAoq6KMRf
/oY4jHSIYCVrZmbON5Sfmy8N+cXBUneCHar7tIcp3r1y+y6t8HBKlVlZFO7GQk4Du4grmHUwbJpB
8XXEhYyTpHTKn85FxQ1QNOGMUtIg4tyqLspqlWWJLof+qrTGD0OezM/pFH3+41NzYWTzFZ00Ltda
wcisdSGUEy6bWsXRqWim6X+3Te0Fs9gSHFuU2xE+3LiXrCvCzNKGEBHypXjIotlp3cHq8y+qmq3/
KJKZPCzSnJ2bSUu/Rmo6e0Ds6vihs9uqcHsZMPw4LtXRIRJL3DzeBApUTygEgwnfNjmkKdYGfVVC
f4iV9EwJdz4xJE8MXgobN2+OJFX2TpNQGCNHFZ36bdZiL8poMGIAc2oUh5nbQjkaXMpk63hPx8z+
MI9Uq56BUHRHccqOMwLAR+DOfaFyc9VNLvXZgakh+XaoA0xC+v5T0uQNQ7OyRf/ziOO1T46EuMCd
bCt/kmTl06T1TGvPlcrrskamHJw0waQUyf3tg7X3AUVL/v9MbbyAArnerrpJQlqr0Px8doYT8qTj
yZGG3itJ0g7s7W2jgcIZOBPEMcAfXvoDxWnCqTEWCTmchk55qOi/1WT+ViiD+fX2ynavjCilI6rL
s3+FMR+tOOoVlS+2ONXyz6qhD+pqcvvP0CBNPKum+kmk7Wj65rGLcIZ1j+aJ7jYy6NiOShJ1SL3x
b/+mvd0WgFdqcRo01e3wcC3spdySZMnvLAcKF8zD8X3DdDa3RN/hHtru8Kez2YUjtASmh2yTfH8L
9FjyupHkpZIoiGc9kbTV/dKHsQ6YhvW8OkbxFy6RagcqRBRxqSZtPm8yhDQUlJQ9t8viLi0G5snY
8F8SMf/69l7unSQLlg93EhTxVdOTkDzLphSPCGk8/JKn1XcALM5JsaK/ObNgMCFH0IUj3tr4XsVJ
1yIxZ8lfZ9X6vozxS6u3k58k6hF5Wfyftu4UdAVgelBBYE/Fmt9EdosVZ/XicD6yWe38OtM7N5Tm
o53bO4WUgqEmsXH2lX48KeZKlYc7qJtLe7a7afoGPDB0pbzPTlEGYfr2l9pdFTVhKBiAhq1tRi7J
1rBMQqpxyCrZn620eRmWFED6bTPXB4JEBjQBkCbIXFd1FXlFrbBE0igwYrP6lrcAiL26XKqXLF7r
7iB62jFG1AQRiseI/2zPxNyrM2M3qyhYlWL1tN5xzrIRWt5oqdNBuC+Cz8tDgUQZ0xcAZwi99S1Y
pEZuAAaGzp2aNOsX7LXoXNaT3LnMjRzuY3C8d0pjDIa7Grozu6G2TAe3+voD8gsEeQYOyyur7fJY
MvJEjafGkXxlnvLHuS+Uh7RENP/297s+lsKKoNgKbvsVr10b+6VL2zwCexMhQCUlxQ9kRfM0iJta
+iwpZaL6ty3ufkTiUuSPBSZkW6gKl5qxTFkfUYZqnft0TUK0IBo9iOlx/PGTzuLemBKLf3OzhyWa
Kkdvo6CtstzvjbJ/qkPSJjUyw4+3V7X7tUwk6zk0KnHEpojAiAHVTuMhCrrZZvC00nWf5Mgp/mJB
dJaErxdFkS2vaWh0pzRjpF6rpHXOsVH/GxXReEosBkLfXs/eV6KATJtVxL5XoIs21FZNm8MIvmYS
3ZtKKH8s66SoXDmhhPvntkD6C0ouryZv2OVnUuwkledekvzGlAc/BlR31y3dHJgg+/64XYayikg6
+UbIAWzlIPVCq+NF6mNRCinu1kiL7lqlYdyUMR+BZvZOBA8yoN7XAsV2AIxsTpFSDWocQEntg76b
FaFm15z+fO+EvIGo8wOY3tJQ9ai09DBp4mBqMwvav9m7JjMN7rUmOvK+O65CwEgpMVNjFkzRy880
zk480eFPAtr90VPPVJ2TJk1W0BRFfgaVZH64vbSdDYQIQiWLJiBcjC1QFwB6ppiNEQNy0af3jNGJ
npnlrB04wOvsRnCTGGkBlU4AuTaFRl2SokZrnSSolFDzhlYbPRPQMIT7VPqgplESJITPB6/LzlZe
GN14iygrmmiMrSQw26oCXFCOH7I5ax+tYp1+2fXcH/Ahd7YSfWV4FzxntKO3szuGSe1UNcKrF12n
eXxJ5x5xx6ORRzsVFqG6J0Z3oErHsd+ckLQSshNocAervEpB6NidN1ttGFR4E89MJfV+LMvo3MMO
feCDMzVbzabg9qnZcVyQv8k9LHRXxXzTy1Pq/P/xeFEWLEYd+/lajWe7/3+cnVeP2zjbhn+RAPVy
Klm2pyeZ9BMhk0yoQlVS9dd/lxf4gIxnECMvFtiTzYaWRD58yl2MjIljE33996WoronF3M/AGc6+
olSM3+AHlGlm1sNVtxhFvFndlqghDC/s0pBffZaOnCy76HXCMmVyePrvf9xkkPrsus0lxhlTuF6z
TYb3GJFUB81t+tCbp9bD1MqCPK9GPeHvj/nGZmVtwEH8g/HR+VdFPDewhFdXqSEMP3W2pY2RlbcS
p+cSt7v5kijoW1/wz/VOJ/aPZ+1FVq+ey3oQhlUSlnObhMIdbuzRkRcK4zcOP92dEwwFaCPpnP1y
qXCutSmdqEztLTd/LDVD/sWV5fu+cIMmlnQCv1Pd1Ye/v9A3H5ACkbEgQecViXbkzHsl0htp74Gd
5M/JI4AR6zrqx/zCA761FOHzpFnExJky6uUDmupUjPQR324u5l0myuKzbYBnGJBfvrDUW++S3AfW
Nc1xcFqnGPTHZ2uHWg6KaWOK0UMDU7Zv98LEEiVfJ/dhm6v24ENWuJB2vbU3/1z09Px/LBpozzFw
BOFcBGZ37WthJV0h2+t2HIvrcNKXRHBOdw9/5flRZMoKff0k+EmX9eWSapqVqLIFIWOcBiYnJhJZ
OL10eMvEKrdqpFsyM8uTzFlWldBjiPrdKPrW3RlLae8EzhhL7Oht8eO+NPpHi+5EhqKj07fxPM/u
VQ2Wrk8aWCpdHIDr/T0YPqzPZnXF0xqAOE6CaInqWLVRj/FvhGJ53LmBxpQMf6s5WYu1bxBwyQvW
KfJlPgJtbDp2m3a+T7Lq66tlysJ5Z+vR0cnY8SdZqEJxLq/BLcXz0FVH06tqldSdsL8WiHgOO63z
9R6GqSgPoxiN797qRcfGF5WKraUowoPgqVN7LMDP63YZ7YTcNFepG+kcLwj8t3adUSqoEmqwGCDy
Cq9M1Yo6hveMRNIcwaCOFRoid6rI3d8lGmxDokuEnIHiT11/1WDzncdhbxhlLAtzu5mK3HDg3Jel
eWUwWWP6MxH/47WlkDlkaygfJ2GhiVQIERwqV+P+pcIu+uXahvrJyLU6lQZaXo+lDtybrg+LPJ5t
f5qTzDWmq6pzeus+XH3ztvLN2bnJl018JjbY76etmH80dSG/IWA5/GCw1k2xoUIzovfiVLdRS4cr
zZTHADfzDP+HFRBikiEIZ7E3B6KNssz1AZTV0B36tSjemwo+UlJlU390UaVAqlIXvkwme6r73dSj
WxmbECTzeKsH42dvNOWIbXCX2Uz85+2q7xw5xBFExy4xUCB4px0mjcdty+ScaDk6Qbo4QUM/AHst
xI3dBRCAQkkgjOHV689WrrJ7a610sRs6V38tc2M5IWGqQCThMsm7nqj1bJeRvcZFB2bwOAH2eDLH
Oa+Svl0c584eRYkRh5DIeHlh1Yw7q2jrL/hpZW2yRtt0PSihux0MxfZqchrfjQ0zg7bTbWPzSU4C
mQ3VZ4tOMt3zJYTs8S1hjOI+k+dKJogwi4bYH8XyxceXPbuuWewnqFqnTlCLZuzIzZl5MXO49WlG
7OGmanr/F2IbAGGqKNu6tK7RHEorNBSq1AnG9p2KHCOIlRkNZix8ne8VRW8Ql5k3/rapgX7lZjRf
z15WyYNpbPZHHdQYMBht4yveSWYmXYuxCo4nGObyWkWxJkEnI4ESrlGovcinZdjNdW0V+9WcmhYB
QruqEwRP2vX9VpSbn8pZ+DXiH61/O8h5DGOyUvOHmM2Gbjtgm6vZsas2truq+jn1OHbFa10b2DdP
4gne9/roaZsMyy2X1Uokhf6tUgwEEvg8hfvTDIooeLdWaAF1VOTTzg16DbHP7ZY+2bLNKRvsmdsu
368lOol8DS7gpBETA7Fx9HGOZGwWfXM7w3LfZ/biIAquNJiBWAfzLK8m2+pQ8zFUn+sY7Kr3ox4x
cdh3gS/b3wwQAfoM0F7NtGvt6GG0ytFsElfmmZvwI7L2WiADWcVFoPP5XlTWNsXMyObbYKgMF8HF
FsDBbAxD+dUzXMYti9U0M0fJCK5g2Q9TPFqmUkkgs0x9nBbXWQ/tIMYqno3Ne8b9S9yhz+PnDlKP
1vpOVEgkJP2sDBGH3byIPg5kXf2IgJgPMeqSY/mgkcUOh7jtg9z6UIUkBsnml8WnbrSMKA7cYqrw
+7Em5iDoDKBu0BkzcAm16HaXC+k4cbjma3GInGn84nki8+OgEqF9XDYjauOqn4N8X6/FYu23Da7t
fkX91r5dYfXXz9NmiezRGfJGfWiz1n3cAKsh8xy5ur33Stsu7nSIctYvaWRWcwPdMcrvA3OR9lfk
bezwLpy6ytqRbxsfui7vJAFBuD4wD4XWnuMvtpO4a1UWB2X61XMkg/HWm6tZH3uLcLMPOhTljlHQ
9vWhL8a8R7iib7ek8Uufj1gYCp1rf9YHJ8/mcu9VHXzUOgvG59wqTOdu9uv694KV8wbg1tc9Qa0Z
7buy3uSnzlh0du0LmE+7zi/CD8FoWnVKZ60e9qs7tr/9MWh8xrH5+snQ4ySTUcxGcZvrYvH3Eb/H
2W1jhBuNu1qduDb9bArjRfZGcZSGi/juGMLfR4BBqRvHLTzxY9VTW+6Gxtu2nStl18WmVpX9QfVF
k79jA/ZV4mtHGn1Sm2y3+6CafCRoiwDgqVylHR38rvL7uBxcR8NiEkHwgSmHYfaJr8Y627e6MJbd
hC4ckiSqGla1lzxMf9cpAT7GLMZK1wms1tmJi2H0byiepvoYTVsQ7QuzxhZXGstITp3ht+OmoegL
/atwNvFNO16pEtH0YZC2o+d8koE5D7elsENsMyPsHB4BfPnlrnF9hOMRNRwd0IyhnY/bgnhBpDay
kzDnNr2bgq42AB7iwBkJpHnyJfptOTI3H6S0zOmLlRkiT0u5wdBaaD56zt5v6i3cD8qf5Qmq4g8p
Qm1QZpVGKCrYz7W19l9NgdyXEecMJqu9oYwJgY/GxXz2oMuy6mIX9F35jKsBSmjcz9S4PfY6/YHW
9Kw/+oY5rInq+pyoiICYtZuDpgUzl28Vd56zjhFH3mqdfRmOQc/gfhi6uGU6O8fBFnTm96gIyzY+
qVc4aI0uXUTVAOksIXo1c4wc49IlC+rIlKO4TwSJaVdEAG3i0IE/WaTXW0CxEPbXKcsfxsmv1zQf
szW/s5euvRkMKctdMfTy1ooqoz7WKH2aiTVL8TSVfENEX8JKgrRjPJqURW8XqZZ6jGLgIN66y8c6
Wq61S5CLN1vMW7LIRX1dITg/TM0agZ8agiVLxqYYzTgD1Xy1CDG7SPIVmuA22frLOOXRiLi4L5y4
XPT60EzaMw4wd2yRrITUz9E84NaAyr58QAOVkFszLc13FqGgir3RtYt3aNOYJnEfy+e4ErqIsFq3
Rq8nhmnbTQbX3uq9VmZb7bQxN/Z+zeSIOzKKInLnOOv6oJZmcBKL5LqI29xfXKRPtZwSKlDfZjNu
k7gXAGfzX6ou9SKTdsoqEGzk6E3iyZCE2CpR2oo5EGG5l+3irbdYMSj3Srm5Yx9lgy/60VOW7g7C
yDS/nUFTvSKkPdSR/7HvVr+vSIFGlUVA1vpAxG7pNdFd77ZS33Vl7o78tg6yS2wH2+qG8eoGRv+V
dLXvvgR912YPWR0JYqBJHj+L2PCqsbuZZnujsLUXrY9W5tf3gkGO2AV9lesrNwuVGHb8yyjwzRa1
Rx3cqGk3ITDVpL6BH1NcliHZGcGhdmMxWLTToQirIl6jGl2fZRrD9ujQszV2KPE68wcMFd1PFn/b
dtiY1Ih4MexhSGvOQbe3zTX80fpbl8X4c7bBsVcCxWLtLJgoO1GWTTezG6mPwUbRk7rBHICpbQQ6
yKWn9PDQaWmY8eIH/2H3NMr0AQEij0vpKSKRgYbn3UL6jEARV8u0s4as+OktQbhyXkrvuz1nXp/M
QSTeK3ISe8dMxj0avok2ySoj2nCUN7lGg9zKbExPXHXL/suMg1PCaYkj2hUPyona5dAo/lsT5m61
q0BQ/UYpHUerjs7ph8Kdl296rsv7XjoUjUUFk+626qRL/tFnwovbaB77Y24qAbS0hadiZ3k27Xyr
cvIUjRJXplE3WZ+8Kg+GWLsr820oY80Dwt2wSgzpDlECnNF+1y/gHWNw15E+UIL1v7ZN1zfRGIbd
canl/BXNoOiuXCPk9ccJRBvZg8X/4U/Rqo5FFexV5RgPjduMhODcCa9G3Ml+Vfi7Ne/DebQf2JjO
QOEgjEemH0FOiierawYg2Se3NmoVV1QTH7IqE+bOLYb2I4/l5jdB3giWKULzYTHWyEoaw9J3kb+Y
Ngmv2rIbv13cL8oki+VRslUfy9VvnZ1yPKi7VG/bF/SzOfFONK7uQQ2YS131YS+DeKn5PruwzYaH
cu2HIK7GUsChbCfetsldd2POtvmzcUXFPYs60xMOHfYvoxVIRK06Ku8W3XOzheNkFrGcCD8pR8H9
WmKb3qQ9VDk8cbXnyaSg4vHitShB/Luh3mJLFNZVONiiTew5FMifOFIl0WJOduK4egzSypms27Zg
jyLC6WV1XCq51ckwBVlzjGbXbWAeoqOZenZpXFNPGGLvt4P/Mx8Npn7bNNQF9fQmK26Yjjtkc5pI
3ZOJ4SotGuVZe8UNAOOOlsSzXtsF36EJWYRD5VXZk97GklphLB0vBb3n+3FrM7h0qHMFuN/cPpVT
hr8+Oiq0yDeh3t50tuLvZgZuSpQQm8ZPqm2Vh23M5iVuitopP4yTZf7EoskfE9EHVbOvvYXzP1BK
l5xfZE24F3zrZxVEUuxazyLJrzK/sSjoPWYrbdNGS6J9actdib9mFVtA6ec4X5rJTWQL6igO1FRh
QzzPwNWMxgWU2yv/x5SPw5JybQvFxSx7K7Yis3cPLc7NVdosfTmloxfAhi5aHSVGM2UrHxj1lWNe
+m0ZW8Mwhonviny4XzLZ3deoZegY5nwU3mUUu8dJ1s4XRrTZGLezahX66pHzWOZgnVLPKLZdLk93
gzPauJqZ5kBab5cgkZNlDMYPvqvsPB793C2vm552YwwVzP2IR5Naj6oroy/Qbhw86oX13VSykbdb
gRYJd+rWd8ncSOe93eCe+q5s/O5H6Rqy2W9ktc/LxmWcSH7i7xZ4LZEEJ/q7uab/FJMl6uK42u3I
+3SMoo2BONkaLm9bRLEKT8RFu3DJWJrN/941yySupWowdfLn0J0SUPcerTPXqwNUHhbFNsUClCvM
VzK6H5t5DWjn0G55QMytGmOAh+q9Leps28/m0j7X1YKJdegtEdnUknn0hCw3fzpVJFxuROx5T7k7
/eIisArkj5oCwRk58kL8cCn2Xr/gL0o/YNvVojWiG1fn9gNQKOux6SIzT8xpHa/ob+ZUTUFQvm9c
b53izkbUJPZRkXTj0JPqk5W5xZPtDO6zXnREpzrr2sOiUSRJKNkoxV2qX48jGPXXVbhNKtZNiL5W
0XYyI55b6zOxP2yxHhzn705rGpJ3PwpawLoKH+qT0hSD1bz+2bqzng94lqh+xztFH90Xvv0h21ob
M+1lc+rYaFGBPTiSXCDmHQ8/OrNsxric/HGJGdK0H4Ow1bce8ME2btgJD0Nbyi8FwizPRe5lRzJZ
Y0avri7JPZR/Vc1b/3WegI3GXR/RJGicvs5igS8afdxAGzUJY2Vd60IWxcGpbUFvbdgybv/aWhDV
iARhrpyHubjy8TLtkl6dpmqtNqkEzLq173UdrMj/5+M08OCudeRlNAIxf8ftUv6O6RFvG48btnb6
aifWuWXXR/mwkAbo7omGS2CSi4jlQ0ny3mAygFZBXM6++cuj0S3ivCtlCH5ZqqcafLgfd8NAzboM
S3g/DEOLslxdWo+OYVrfI5nPVrLowf6pZdS+L9nwW+L19nSNc3kXJIYmA7nyR/QJ6U167TWONVGY
GKV29/lKXYsFnBnMcWWFi58GXTYbJGhzvRKcuuIrfH75pY+s6qsqTVoPylyFt9dZNz+pKW8/RCVm
0LGKfGXvvM7zv2X5gllyT7Npo83smE+FWzm3M0PxOTFzA9OMLZjEr3BuyQdHaifigO2Z33wn72hp
iUmQOs29uvURczEo1KvtFk/GLU+maGNKa0et/9FSpXtlV1P1tfGQ6Ehz5fnPpFsrp9Ho/UeFy3i3
y821+sIoo3yypLeOYMPb6YcF58WmrbCRA/m40+bAM0dmvviatk+rBV4r1jpaPgPnqHUCU9tnl+Iq
YKeiay2yp6ymduvUMh3qDGc9NHw899gHhTBjWbUrPZFwNPJdlQ2niI2z3kMvrUXQK/PCn0veq+cJ
nLiKmzBEBd7RQwFIHt2CD1BaApmsqu9/moqom7KtvOeVsPwZ0Fj7ufCUTfeh8MggMqMlgErZd0MS
FJUxp5tj4SXRBiW/uhqUGdKEADaKulA0Gbsl8vvTVRh2V900Ewrm0SkeIkOgbOUHet5VEzpSyeQW
XEIzBdGzpUmi4Hg03lU91rgAUua4n3XJGO/eqygMEy5sHXA8dI2eqs7lgpQbelVXZlEs9rvGDdhD
24T9VJLPs/eg9IYyhTPmRXgc6PZS3bW+m187NBllqvNSXnfOMk372jR0FFu16S3J6E+dlYSoZFdp
t7j+FNvKD34wihn4LGs22rRsGkRxLFrMh6i0ZicR2bZAq6/y6kZil2LcOSVV/m5yIqOLQ+3Qt4mE
5zL7qByLrHwKW3riquwf58msit3YuouOdR2N+QO9e/Fd22h3gqet9DtdexaD9a3xH+qmk+JKcst/
aNt8AruYk/ynEN3aMVZg2hXctoV0tbFad0gQE7YOWo2lTPt1qh8HHVCqjktAMp+RdQzM7fzorkUP
E3Uxred74P30iSLYR1tsjz73mie9oCd5drA5rtXcd7FFt/HRbmYjP0aqLL+RD1EHGlkXIC8a0ZSB
71ErAhJD4feicdpvRehmn8Z1mf1TFxmZWM1cIkzmkoom2ZTyroOm6qakFv1ITo1+ZhsvJGj1Yam9
cLlq6dR9wzXBfS+MoCqSnts+imHxeXJnzpY14i6ZjXfCWQK0MGi+WDEMZDpsTegZ3xbKi4d88/TH
flqrd23VkVw1YRt+5Fjxkbowq27aOaO6By8d2h/MyDCKK5zxHNA6umtOdYU/8WeM6UYJ5i2rJSFu
Ku1SE7oUEeVEFrd6VJW7LJyY3+MZ2JVJJEvv4IrJxvKhqdyWK9Jv3xM9mndtI5eSWwE49W7IPCt1
vL5x6GNN1h3p28RRAl7thbdDR4/0dqBmQyEIgY+jNy/Te2+21u9jM+riOtKKMChGZR9V7edBMp+E
0JM288Jno/esB0Go4Qh3QlepDJboE7R7iz5s0QTf1qwHcjBHOmSDZWPwWKmhKdGk9sHrN/XQBXER
wV6Pw6oL8kMx26O1N0P6AdxuvQB+0cg6o5/niSp2hmBUpzQ2PMiW9t1uKXvr4+i68pMnRvcec7oV
n43BpPPbimXFvZzGYIyNQtmhDWZE6GxEef510GOmjqBjBBr5kfy5FkAk434LKIhAFpr1PhwyaaZ+
E3kPjR45HPlSMsTxhbvQ2CTXNHeTn3fvA8Ziv127n0r0CEmEiOz0WeNQ1GOUyE14T9LV5RO2Nr1A
sLgcjwJHp+q2bUYqTZsrgNLFD5ZrWm/obg4iUMX7xjnB3b1maP8dcnJincNfCGhGQRR5OdvTttXW
eY/pFESf5pbqsf3YO3VxAf3x5qQUFAagzAAyyDmq3c3xBamyXKaofd7V9QwwaMwPYLj8Q4bQcdJG
4SUw0ltLgnGBk3vCnQAJfflgk72afh/NRboiWXTqeUX2rtdetkPMmZylBcdwKIbw3wmbuL1aDGh4
qVC0zqEDjC2FwcCIflijxnQacIY3okDf6tH79e8zdZRcXCAuJ+PX4AzGY5SMFsrMLFK0t71jiRtu
UizOyHDGUIf/YSkEXMBAAc18JeRijxkVKulhKrnDHzwmU1ee6a3HdXIu8Ydf43YAoaJNA7DrJITg
n322kePJ/RmUKaoWzTv0c9pbVzPc/fsDvR6i89YcqAEocrgn0vbLzYFI/ZSNJxVGulM7FMXHvR9y
OkVrPjGZdC6sdkLzvZyfwzrFjhkcI4kIZsAvV1PW1kRFh5xT0OTMFzYZ7lEIePBGKtogn+ajirRk
9qezg+Mul1hgrw8CBxwmD1ZjJ6XWc0pPPs71aC3IS1YZg0IZTes1hvbtoxvR6cz8nuqsjYb3f3/B
ryEDGNvZ4OYROcI+55xtG1Zl4DZhpFJwlFNSVUrRua0M7nv4CP+8FIpyIClZD5Gwc5eeJYvyyYim
OkVZdZwoVQWexEI1DJ1sPygvyFK9hiVFJwKSCcqcmRmgj7NveRrt+0OFSV/m9Ncz2hU7aioaPgED
1zpsPtSZ41zBdr/wlG+ty8E7WYujpEkB/nLdZkAQlpJbpk5ZB3eTKcuH2d/8HZOix7y29aEp8bu2
V7byv7/eEMqiHeHUAyPsbOHCHLaTc69MxTDMV9ZUbVd2MI6oWoSS3vrfF3vzKUPQ2QFOmWCKTyfp
D3ALvd7eH9UiU8UdDOVptBSdn9rcV+P6wAix/9hETGoZVl0S0Hhjw0IMPwG0QdlzUZ19V3eZbDg8
Bsm3ZwIqqyfn0JNeg8Aw6wtb6M2lUHdDXY74xRE5e8jSI4oW6vRGQwc6HQKUnjGIB7fvmgvH8K33
iUIB/SzudsjK55GnL0kHjVamVYjgKlqk6tAZU4vEsG19npzOPqy2N+7QlZsu7NfXETYiqTiRr1ic
c3IGw8rMfugRDme/ji4tnSg3952pLCwsc+9jKdTy6e875w0kJgu62ESEJzFPFM5evlUlNdIGmH1g
19ms906mlqRSlGRC4d2VWRVjOpqVV7VU8y43pmg/1uUlCec3JPT4ESAwT7D4k7zb2e1FEq1REchr
MOTZcLORez6Oka5+FVsX6BT1djpUuUCLO562nLoWVlkvdh4yf9fotjD5/ftLeWOnwd9GifLEIUFX
+vydrK4CCbHVqSmQkgOnNJPy+96NaLb8Qorw+t7m0obl73Kv0vc6/945cKheiqhJIzlF8Zh38w24
BvPC0XnjLjuxUtEn4B7FevG06/6ID22tNydcah5IDWT9dSCf260fPnqZDxN1w9duMPrl8d/fIpAG
zwLke/IiOL3lPxZlAj2T8oR1uuX9nLTh4hzdqM32Km+bC4jCN3fxfxEo4kWygc4e0MAQbQNB36Ru
Lj53I1BeZ5pUAnanucWIIzvaCCbuEb1Un1tnGxIp7faSouhbn/LP33C2iYVtCGfWEc+7IB5EA0U2
t7kh7X+PTScvdtSagRYionIWIcwAS+SV6UfKWgwilFk+MRnGdHab3CfgFzQAymrKv3EdXpJQfis4
8YJPCn4YPyNE+/KLQorciBRlkzbSHW+LoAdDueYDOELU/LQBZOzvO+jN9ZDh8cFNI69in8L0Hzuo
6ODmG3JAhdaUa8psfk48o/L3kwf8ZjzJ8v59vTc4qZRzaNKcvFEDguLpE/+xIAxNYa6ebNKsll1+
Va2slLS2l92us1/eD4ujPygFIKfB2wbf5hmcmFMZmx/b7hSmoq2963qs7C9//11v7izUzZD1RIzc
P5fBGxvPKTJ0JlMMlqvvxgil3EDq+UIS8ebbxmQb9DZ3Hl34lw+fj4um52uTEG50/YvIaB8qawaL
Rl/3bqCPcCHKvhGUcHoh0CLyxEj4HBSf+33vTTQBU0xRoyt7HPUeIJPHnIx0zcy0934Lhnb616ck
B4X+whb20FG2z6VKt76yXPpUTaqaLnsOvLL6DClqve+sZbtaXQi5Fx7zdWz6b0U41bghkdOfs0bz
GjGAYs3bNPB0iRCv5350ZcSwLNyCpADjnTSS7b2umkGdFQCarEHA/n0HvUpoTr8BxVSfwpeS5hxy
rYfJLcvVYGObgY+U1RZeV+6J6TYxYW+ksPeh2YVJ2cvxXyXlWBmGBq8cnQd+wNmuAjjj6KxUaJPj
un0cdS9SoKcq7tYZb6jJvSQR/moXn9aDsIUtPXHqVT7DDbqKdatbvG/s8keY+53cBTROnzb0VvvE
3oZLrhqv9jErnqjHJ4sUENznIgtLHQH7oUEDjWXCjy7w1cOUA0ctsOG5AcwY3IOYDC6EhFcpymlR
YPABukyUyOd+3MU4NSFicG06dmETR9EGNxKsEim+vJSivPV8p+ubVU4Ixdei64btgoto0iIwZR97
Rt3XR2TDrDB2NlMfaBVW3xte7uHve/a/g/Gi/ucZkRSm+8VBRTbobOu0E9BRAMBdakAZ+6BpXDMF
i3AEl+XsIJKGXu1npntl2nci/EIroQFfMmXiNgd9DQgBKHeaU40+5rmVhbG0gTj9D9EEqtQpR6TF
84r8S8vPmXI/a9Owa5ujwfgspWXQHcKIaU++rdPD39/JW7ubCSptMtK50zX8MkaLqNe1S18/7eZ+
TbxV5vvFyN0bNOsqtK/KS7zY/zbv+TfgNjwR3kxEl89V+jq/BvtU6y7NZpdBs5lt70guxHKTYWD1
EKz+ptNhzZ1v2rCD+9Js6ne+PQ1ZXA+b+75T9Kv+/ZWjtEn45qaiZXh+GU666yfVZF2KC26dRqrt
jkxa8hRhLmsfgG+8EL/fOGkW8huYVGAIBKvpLN9iPuE0wpx55aVTHMdBP3mrL9IQxZz93z/uq2ue
dA5ePAUQwm508c5W2twsd4UNPqIkWVaxbxbOM0p5lwQOX98Fp/2DChef9NSZOKtuxIxvC95ffVo1
nbkH04u4tOMY1+EmkVz0QGT2WeBcUTFcUqd6XeedOrzU1UQS6GHIfr7cvjigR20wO33qgD2isK1A
YQZBvtPoWU1pN7r+lW7nMbVz8hxXR91D3o/qKxXSJdPd118Vc0SHXpTlWZykc43taqZ7b4LARCAg
zI7GMi+/I5rt72bt9eOFHfvmWuSVlNeM+FF4fPnUoIxCWhesFfamjuXiILprlVu8rGuV/n0LvbUU
pMoIM3EL0tG5vlozel27hV6fmqtyd2wxeWVn9afK6ssL0fn1Zj2dQqiXaAkjWHkeiQBHODBbIj7l
Um0qZg4MCSRXohMX3t6rLjB7Bk15i9eHGxj3wcu3B1usn92xxElqWD8r7X80aFzutqlUqefjP705
DJyCE9qwN/rqwpF8633yiDQlTho8XLgvF1et6az5xlPOhoz2A5iMK+DHxbEatu7CUq+v2f9cAXEu
5/yTS5w9Jw1DqwMPO6RB6em97Ez/3UrmlJpB1oGkpUbyANdEw4UR05tnMgAp8//rnnXwbL/PzQqL
VTDjxIS5n8RVXYfW3m46tW9wo9whdDhc1WUUccPo4XFzh/BHg2f1pcj+xsum0KN3Q05IM+S8+b25
AsHhqhmwABn9BA6aeR3UUHP7Ibo05Xpj97Jl2b7oNvt82rOXXWOOkFOfD+kKjGrHkE/ftAy0v//z
aTypL5yIoyxE3+Xl7kGD1OJ+7IcUz67m0E1rnuJcZ8dLYy0XbqnXiQHkYioaqjeGP4TYl0u1KOeJ
sLc5Jb0c0lDi0SmU0zwvHKo4XFDIuXAs31wQC2iTZ2BAc64ak4eLBQI0GMCVIOc4w6beycr7BX4Q
vqFXyQun4629QfBEVQz5GIhMZ3cjbsw5HjCtQiNBOEnReGaMrKGZrLzUCyfirb3hYePKkJDbAQ3g
l68SglSwyAi3jIG3/d6acQDbRX7JPObvu+OtdciqqRtQbfHREnu5Dv5wXV5VAgleHYZplOl7qJ+X
fNPeem//uWRyrAJmg2eLjBS0hsjmIZ3zCLlY4AF7EYzbzms4539/njcCGFZeJ88KUgse7CyQKMvT
07B0uMG5zsn2F6m9rFCgWqdiuUN73k/GYvpnaUi2PSMB+ounDmxw7lyG1VbeTeWsUqumco+GeThC
TH3Xrcq6cOG98SaJA2Z4slImfzqXC7AYCDZz1Kg0LLH9mCss7kpow8kcArP5+5t8Y2fwGlEGCk7a
BP/H3pksx41lW/ZXwmKOeOibZy9zAMDd2YudREoTGMUg0QMXzUX39bXAiKqUO2n0ihrXJMOUEgmH
A7g495y912YWuH9ndKvlm/qp2xSEuVyjO3F8s7eGI/f5B08wrzWNwgR8p2cdZnvaFdCvaTG5z4t8
3mRJnZxUQm/JWkDoQyv5/6EMYpZLOxiqLIvh4fBYjzpDK2bZb+oEx7ckItZvKsrArEymv5oO//U8
/Xf8Ul//tUHp/v0//Pm5FjNzn6Q/+OO/L9Pntu7q1/5/1h/7P/9s/4f+/UW8VHd9+/LSXz6Jw3+5
94P8/r+PHz71T3t/2FR92s838qWdb186Go9vB+GTrv/y//Yvf3t5+y33s3j51+/Ptaz69bcxYKh+
//uvTv/81+9rl+y/fv31f//d1VPJj4UvVfnU5oc/8PLU9f/6XbP+ALjNPgakKTMHIB+//za+rH/j
/kEJt07YybfhfqAf9/tvVd32yb9+t5w/EBXwd0yJ6fnyn99/62r59lfmH/w6UtOpVtadGA/8//5g
e1foP1fst0qW13Va9R2/mHv6PxtNeODsCFDSYNFnkWeOeNDrrasc03u6jMFY45DxGi8NI7Z6mxVE
ePLLd/L3oX891H5F+XYounC0HNHUrO/ngwU+T51oMRmXBrqBuJTD6dt07vKLyRno2Kux2I0gCr5m
onV3Ih2OkRbeBpUHp8q0h807L7O11Xq4Jo/JHKEv7UmjyuPkWtMTd6NPbupuM2OoGp+BG2pBr5kT
ghAB2zhBguL7zjEG5znOnOga4TqRF20xqzREcqvxoIm0TrON8JxRuC1ZWe0cLRtfmfw6+P3spEmC
xuUrxaFWJkEG1habQNtUrwR5L3gd9MzR/HhsknvuHzfG4dVEP2NIwg/DYOlfcZxXlyggFKj0VZF8
/fx60A58f/FR41D2mW+8qsMd0izUqLXJxQrGFKG6L1l/n6rBwiI5Cwvlt5LZ5gNJ9dpTsWpWQzYk
+BxEvSYDUGVh0SlHXfezJIJXmxSxHXZpLJ47RL5I8QcQ14FVZa6z9oSsjNB0aTxrE2vVLrby/h6F
ANI+BKbFTwsTa7FVBredTlwcno+TdI06SO1ovrVWDgDq3WTCpGUrWRF6bts/Z4gl7ymFunKDvXIe
8cbL5GqYukY/60yRWF+SSGb5Vi2dsjtVG169nBCGG8RVwpbhZOt9u8lHz0ZS3ZpJGyZlOpGpmFf9
kwppPPeJNNLq006iHLlc3NqBUNkZ7o8IdWd+UjsJ3YlkaLVlm7aT44QkZaVOWC2yv0NfE8fXqPbI
2IwYsT45raPbJzpDjWk3OgzsA7t1OmyaXbXQEugjQyBexhkWEjJrNkHSpmoeZhayUH8xFwsNIIMm
KX0cNNKk/prUdfY0ouEeFBK6zju81Q3mJru4TW0vVTfOpFRaiOV/lKHpFq1zkmqTpz9zwsxUEZuj
+kWnFac3eeQ642WEEixCOO+KdJtmg1ZsC+6KMsjVSi9OkYkURRgNeadveqF71ZeMvXTOUDPDqmEl
YwEnNdPaL7pdLXVoFM7oBaPV4RQmGriLfsrFTNKt2RvgCrhI8+LD1rCbcBk9Mwmd3DNmnzYW1Asv
z1qxMWUxbhU4HulWnV11CD+/+T9ajPDSrymhK+fZOqyaMgu/vQrNNa4d3MPwAsOO+BxGLzrdZDn2
02YZlHo7qBni5EJGr58ff78KeFsMPWgq7OJB7CEIWh/NX0ZevabEaeHizBQZ/sS+rc1znEvpmW6W
K4bMy45UHQdd3b8OaGk0TdFW8OY4jJZku6nVQjMlLp1xzdew+6DFLHqOz819ks3UnkT6Yoa9NWXh
3AzqKRp242cNFmbeQi2w/TKLMJRYinFugJN0jtReBx3P9fNRJgOnstZeAw2/g+JLL1VvapqiDxol
ohTxZmsnjczcjCq9dcJcU4IT44laaSgdsh4mHS92by5bUvX6XSeVYy3Y/WJw/Ty8q1dGN2Gy8CkO
gU6V0jEfM6QadKXZ6AHFbgxXYM6Oja8/WIRpssCMAquH0pRd+P6doIncGlV3VoOkHofrpMi6bMNy
ZmR+iR7iRZnqOfWnDJCiD5akJYh4TnlV4xWtC18DFjKH+NnHx8Zi37uVdouy11HMYlcqXVSimi9x
NP3Tm5eylXKS/gXfDEXI/kema0jfMFo/8rCIn5pRd7sIqw+Ywyq5SxfFPLIHeDfLoztBF0hHY0ky
DM/MwdOKoL2WsaKTg4rk91sTQeDCpm+PEvDUYoR2M1bJrtSK+EsG//bbOLaG7WNWOaaY2b8pqFuo
XNh5I2pbcwLfSrlfn1oE8kITGqYr01XGm8J1dV9FFnD/+df7Nhb8T6Xy12EY+ECFcm0XGuJBUaaN
ozCzIUUCzsJf+VpSeXdMf+zbFAvoswTJgQu8Xb6WohguorhaYz7UKlNxWturckhza+2knpqnWC7V
sQ7E/sq5fjhayZSNbCqI/kCluH/xhZvpHS3zlTlRYmO1XGUzFVqyq/LhK0wPaPbmoIXQX5JzdR66
u8+/m4+ODpAEySsRgGxAD4pI3FJdbEpbEPTSg9nsi9WQmafK4s9J3MEirpXLfNDHMtSEKjets4xH
ukv7RdNf5494Exku6M11RrZ//uhgEoo87oGhyqolAPCjjX6fNdN1LWw8I1mRnuhzdyya6mCBXI9r
rXMDhI2sku95wdCnbL0Vo4AiY9TpJtJV9WsRN5RGgxHnl9RqDg2vWvtilQhmgwo+xLRNrZRxc20V
9E1pgCZT+PnlYEjC6e7fq9SO2A+ZxK1ZNYcaMkljDckaPKxOjNdxY7g3kDY6AXegkITBUFY5heh9
fekH3ulXlmR4lJehlSk7mBcTYA8IFOd161gtfgnwj75htKx4pM4D9NCK3n4udfAdQZeYSh3i0SWQ
Mcm15NFOLMBwRUdFJSJR7PguFiIYvYcsVuML+o9aRIS8i0NPqqnDympBKKISkq9W4iWPpjIBW676
JF02qgUHJCg7ta221STmZyWJMBf2o6ufjtIqaXeX/TCFUa5HcEpwfmxcdxbfzWZUvyiCFplfJvbQ
YMnk4Of54GKTNj1tcEK1j9IvujJmid8JTT9Va+F1p5RRAv0rXcVx9Y1Yd3BwRwgTY5NpfmuuZqFq
ngfFRzcwkPg9lUa7q1Kt787meeq3ZVprRUhF5b4usasy1ECW9BVYBMGl2Cu5znGXM8yyaIO+YMl3
ysCwSngvolDSsyrrKLBipSLVa5D9/WQZ9WNB1+jFxbIC/sIqKyskTTwDGENVeMqaDKcBU8eAg7yd
xp+8ydECLbwk71UzLqetjQK2PTHAJrh+pkZ5DAtEjxSs0RosDFloL9Kdpp+uliRX7JcG456T8b4x
UsypCtPOvJQryzhs8c+hgknrGkP3pMONgraGLibqyzwP9EnFoYMfHTO2iLmt/VFA5/FZLBr3qhBG
+lgWNmR1XZu5oL0KOdzvI9k2IXQBb7fYToWyCLt0CKNoXoKITiSi2cJZ/HaWBb+P0v7PGanPN5Ow
S9UfAEudTk2nZb4yzr0W5GIe2tVdtQq2iy77BiVKPtGS8jANZqr6XadU+ZPKcoYqBwX71QbQ9ZgA
qajCXJ206XQuZgsAvFIZ962SN99rOao3WG+9G6XAth6qs5GdldA/BWQPvvOABB1vYju5TFf9sNRd
oAhjdk45L+eZoLcC31zp5DxjtWmc4bCyox1lLBs6Em1lu9GFFQ/nsTmwY1DsztV33aTE8XagOAYL
hEB8zczJ88GfrbRmL5JP02nmJmT6FrNicBrSVdMzw87bPISrJLk3o8bsQVMl7FQ0u26ebLQzXWAx
MxkDNok6N6SoVS0YQFi9msWUPLm1gSfSmhYM7LiV3GFTEiVHuxwtksY3Kdt8k3exdM/m1jaLoMlz
5XSYCSoL8qTAFIWVtvsZARACerY0tjjjzMV0JfFVabs8mXkXS4bpbNAFQsCwjzQ0xANt8qr3tZyy
ameKDosmxZhQUfbjdQ8BAc7VLu24T/xcocW9RaDocWP3tf7IHm7MAjeNjKucmxUDqdrb5Yluw98O
W+LUmM4vKng3rAPGvSfLfk1xyr2rmmvkAvGKVeEPPNyCK5j2Fw18DLyHdgWTsAEcwC8EVPYYpy4C
28byREN5ndnfxq7QIWj0ku5BUUXZo2kUNbM2Bf/qaU5q1Q9RA0wNGepqzxMO8htlaLo6kMrs2Dsl
VTyuOdCL83bB7b1hR+7c1nZLtpNCZBcCjd4gxVIx3Ff47NFjaVXLfV0WGLsdXp88dgbYknle8Fjr
gMWIap9W35mVxhqMDcdVvmtWzBu4N3JU7xFY8GuM8ZBpmiyx+hMdNd1lH5vC3dgLX83GEgWOOzE0
7CvFYN56VjFZodO63RJSpDSJr+dyvAMc46l+PWjdvDFnEGQ+XU04QvEylBdpqlmCO7ZPBFqUWj03
1Ga5Hqa0uFPVsZp9gaW08PO+RR8+FUlcn3gZ3cMA0J4xbVygLidGXyGm6yZbuxJ1ZpDJAijuRFvW
O7/qsvhPZE1xEUz5pJ6l3BEYJIpWMy+1GXKN763GU1KzBkXZur3Nu7criDuDrrjcKKNevahw2h74
DeYrDBA5htnUVN/dsh3B4Cx5mpL2kKp4fQ3mD+HsmjX8JNg0vpGoBiteV1m3o2klxvk0qHooDd2o
vri66FEYoXcBI9B69u0UNfO3DASCE7DTmx4GCD1rHhw3y4nZSQbb1tCSX+j27AXDTsxFcTJhrWaL
bpr4Xyktl1dWTu0KMxabuqYDd+gDL4rTcMkMEJWSCeipHCdHBlpLvnGJHbVY5BaYRM6Q2YpFrn+R
jIZH9D52dw0lrrMJFKrtIeiyAnZN2wKy8EUlyh/Vsjgjd1zhWU4wg1bLwkFrzXlHfF9pXGpN5cHA
yOBfhHEKBWhD+PUwBXOCozUAkhZB7lLl0Aem0BLWDRiIZzw5Ni5Qzx5u8tqSWy1P7W+NPiu3S60t
/ekCKg4uVMebEM06/IXMkFLuiI8C41crF6OEaHhiRnkDraW9JYPDqHzGr2VAEudlyajhpYRB9qA1
43U7UH5T05yJuKzTI7uo96WsRS8S7RqbPp1RysGOV8KKSIuoxhaure4KfP6UkaTm9sJRzmkNVBu9
L9QwB555ZVe9fmS0t9+BeKsnEf5jfGMqsHKDD+p4bdYLNWKPGLSJN18tSSR2ytyaoS2lurXt9FiC
4vu6mXEsTgMi3A2CZw4NgGJa3DHveCTxnsaPrpjJ79LktEWkIb56bTaymkbFzef16UffMQo2dlK6
imDvcNhCd60dgFZ0QYel7aLwJuUh65gjgTHpoVMo8lQBJPY1H4S+qeDVHWl5f3DOq/tpHfOjHMPf
ub9XUKqUkXCUcPg6U+gk9PbGG8fhZAABEkAuFAEoBPX083M2Pjhp+glwgzEMuq5z2NvKzcFBXYQO
H57P8CczWwuO49B6BCimouq3vdLnWaDQ+Yl2lT0BFcGUNj8lvQ5gvWHZrMKFiRS6536J0cxYqRUA
GpOXnl4B7tOdlje5Obpjv82FpnxX4e+89roo7pdZQNZIMjOQC8OtvIZN6VlDrYVV7/QV5u62RmLQ
DeiLjcqdBJxMCFFLpQPqcOn8EzLUzBE+MRqwePCUuqObqSqTP6rpBKe8d6JjCevv9/TocZDT0MQl
pu+d2TcrB7LOoTUGsq2ihzlLcwufQgUw4vPLsm7aDzZKGESZ+LB7XlXB673yS8dP4ch9JiIZpL1m
sF3F7/9Yoi/ZyLq+icyRFDJefW3q6y0gi8+P/cGzzqO3jpi4JRCUHiw1bOVVSnNFUrIVg++YcX/K
IFB+MwtzOR+S1n34/HgfnCsySVzMb6MW6N3750oKqb4oOc1GrTIAuyqKtcmpwXyldfu7UjjuBmTS
vMVMbW8+P/IHV3MVaL4pFhCYHRrjFg0okZvjK6YYYaYKFXYToSs4snQfdFPfFs9VPM++hyk4T9jB
FzqiOiusph0C/ArlScxDfmm0BpxdqVX3snDatSUJq4uKySw7yIupE3/1QDJessh4Z11Z56ewGqon
a7DcIy2St/Ds/TsNhwrrLPAog1wmb70bfrnTipqyL4UJF6AK0cBg9bWIg3FuRR1YVps/p1aG0EfP
suVLpk9a6U/OuuEkeEPv/VLRZRfMM0lI+KJGkGZABeSPVhQC4lCjwPwi0zutgg5SQQqGtyhk+Pk1
/KDVQa9v/egMlJDPH6auN5MmymLCI+XBDvIN18h2YsYSH0qh9X+qTnMHNhQWdaLl7Sn9a/VZWOZ0
nxoTg6lBrYxjMh+O+u7ppeHJAk4GCg4cmjH73ylIp5UDlsvA86j2zwa1XSursTaegFoy5PFE6omw
0JX0G2KGOA1Em4PvwMiRfStVQ6YIFrThxqtqNutjrDKaoUC0XZ/2b+pC4tOSF3RGSRl6BXoO2LVu
O9NM0od5PeRMG0VRkj/H3oYRFiWjWQW61KmzYkMUPxsIztoZvm0cX6nlKCdS5Xr5g0basz8Mc3Qn
4VnUDHnn+D6ijHpCUjwZYR9L45WBkPod0oOZ+jmEe9CTVQQFWQV/NIXJAs4qAK8INCcaueNOltHR
0nM7Lu2vRTrJJEgio/2eMKi+M7S8tIKyGpqWMVha7Qo31ukb9L3TbEzmeMq5UWfQ0GBdWItPIi34
lmnOX1MoL+CUUvaYPrCXxgqRZ5Tg2iPVviCe1PnhDu3yNGQzmJYWbWLtO92aCKabfcyEiZ5BuRGG
gxpRipa2AHvqemtVJaTHUq2jTRHL5kF6IJdCAGsI+8qe8U9QdV7xIwa+S4PBwneq6Nag7Vyny19t
9v/mCRgZc9vTjKDERfGYgOZAGR+kQFOjoLDn/ou3OIi+6EAXF2yNCNRoVCFIKciRhfssxeKSvoel
BRGaGcUfvaT2/vHibvMIkLZCFBUEh3dLXoyK354SJop6ou08axo3sZm5AUy4+UzJvPHI4/n+ZYLm
Husk7V+C2t8l2qhDW6NFBGcUxd5yxf3XpIynp+hLTzmXBiXzCuXIKb5f1RmSoa61yUvjfw/dQ2DA
+f9Fz6DahuCIcItxPcUKNJrPV573lRNrOhgAkklWLcTbyvrLyqnJuutak5Lcmbv0moIu28qYHXCs
tcojlFiYJitrh5fCsDFKJbv+/PDve6n0FHhp0uNl1WCjvL/IqPD5sdWiUBim3t1KaXjXmhTwm1S1
fvz8UB9cROAmiMZYVBC9H5o8VEipBTU3Z+os8x25WFAI6tjBUeGxCbQSPB7//IAuk0dOjkkOCpb9
cyt6RVXaWusDN7cy6DSkO0W0U+4bx54vGnvMjhxPX1fkg7cgqhtMGww918naQb1VV7Pd2Sr3TFuy
ywxy2EG83cqyChvddXZap3nLDkj3fC9sS+ngSHnmNyXPZmi8DiL1wM6zRGwja5BXHSmnSuhkMcAo
QIHyNuuJlQlVMVPUzMBZ1HDEsXCs5//B7YjZYvXosUukmjn4zkqZdNoMijOIaYmftXLKv5RlSmOk
sSDoOVYcn02jYuCpy4zTQp8W68jz8H7/QsVqohCx1mqOCcT+RYvpLcrKjLhLOgIzWrc0dpM6i1dy
Gmz6KfGEWwLJwud3ygcPO2Uy4sxV7wdZZS0uf3kIhefMsmu9Pph0bsqF6c6ZkWTLEW/2R0dBjcQg
k2d9LeT2j8LYH0A4fsAAdu9y07L9DZBRiH9ow0NDT4IeCkmTVyNGnoMrCCfTlWqHhnVq3XqrzaUI
o8yg/1MBjxJVax+5YB+sIEhAeai5X8DfvA2bf/nuSkuo1ohpNOj0yjr3eiV9gOBdbjWzps/z+XV6
Z9vl5LBEQzGBLMIrSD9YrlgzHDpo5RjQq/rB3KA9hxrDxIMC4DQVYOUNTXHQURKBXvYNWsc00a+G
qpy3OVD4mNZvQabDkQ/1wWPvEka8Rsgxo6Szsn9dh6UFQZ9PMujBU38h+EGcuHNWf+s1McuAkBAb
01gEhllkafadG7yifJDy2AZhPczB6sMGgXHdak9cLRT7H6PqYyNJh5J6UTam4wvGqV+7vNTvmjnu
HDZCnfIdTJsb0V6bphe3hWJ8XaSJ9kzTB9QCKGU3PrI3+uBpRtTA6JoBIiyZQ/NiN3Ru6RgdEhAl
egIpPJ8anW2cqcO0bLyUcm1E83Dki3i/E1y1JswFadayGzxMNnYLxS2mOJGBWZEIAGu/COGbez6D
gCZweM9tlmwgyBlswPPnd8IHZ0sqFiWDQc+JT3Dw6MUT7xvME6Db6ly9hvzJpE6fS+R2dnwyWxjK
iiqrnz4/6JsNbv+6ozF0Vn4SUWCALA6WlTqFd0hDlGUFEDI4T0vq/RU1WyrCjtohInygl0uQNB7T
OXBYk9xkardoF41e9Q/OpGcD8ykzqYJZBXC8pZ/smui3ZDH5jDLGjN610K6QnSGMzV3zJQESlvCk
ReyU4Bpa26UBZu3PtGrsXTKm+sR7vZsvyyXqjtQQ7xcbBA4ULKiZDR71wz0R9lvsly6NYkUO1q7F
2LyhaMSUFKX16eff67tDvfVJ0SoC20Lxuiplf30n5FFWopR2lwB20P0C8XoXtaPFljWx/ukNS4XC
/m5tiTAjA7qwf6TULecS88EUML5Jw1FrolO441WggkgNp45Q98YQ3a2hV93283N8L/vgZnVxP9BQ
MDC1HrrFeTEYVhTFS+DZhXpXaRAojZnhB5m99ckyL/Z1UaEAVBbmtkzNjKsOg/eNljQA0XuSuvOs
6a66el0+Pv9k796VuKwJrzR4hlfh8aGZXPVKo+bUlyCb7OgyccnHAGZoHIn+xLx9uGiye0EOveqR
4abgQN7/7sH862VT6wB5azR/21TzlCToCevRN7BQ3cfeKepHdbJWVZY1kXkQVRCBd+Az45GGmg2M
jJiLrgg8/MewCPuk/eFNufuzhoarbZJqrNxLnTZztRlzVb1TlGYAjNz1zdZK1Sz2qf4a8Lg6QYns
5VWzDgDP2skp3l9d+jRW+jZQkDEzXmQ7mACGKJt2q5EccOllTVTRK2Gk4at5wi5/NlMV4uhIVCtw
hY4dPJlu3ztNQ/aply1qJigMsvUZIC8vspGpHZAgmKjnbYLD/AzuDsOXsZXdQH9WVbvTMbcH27dh
JM2nwiO6wi9Y65VQjIbsTiQzcOe2dIHLh0vMDfFqNKP11Wum4U/LrZfqBFd35vmsXwKdYYt9mKzY
SRhbOq5MR1s0yVVYDkP/Myoi/Qdjw87zByUuKZvlxBDGIugK0mofMSXSywixs6PEL5YTz2s3qEmZ
DtmN+Zw2JmwvsArye15H5ivqAv2ckHDUokqbC29j1x4s1ZJUzUumfVp2tmR5Vfo22isUPEbc3zHl
tRLKa4iFgT4XbcLnyGzpqzaQT2SiHTs/J7VtALqkP3N0U7R3lRW36k7UCI9DayAHdTv21fKtEpX6
te5NN/O9aVWWLNwMrs8Ib658VKZNFMpuFF8AY47Prl5NJLl57fyjX6JU95tGlF8V2djWhkxkVwkS
m5QAn4QiAt54WtQIEdxY0dNB4ZucOAvopp3U4+pERYDUntD1dott3ggQxWamNj1zXDYTIdJw1CdN
Pk81dTWpC2bat10Q0YOWbP9Y4qC7Ki6QF1WDxFqBzcXsqdeXiPJKD4wnyULsZvIxDpKyWnt4Za2I
06YXIt4gYBtndEJSmmGUVKrpa1HsGLukGKefgtG+cZHokbdVpd2ZwJ/aJrsAWz+QqpWa7WPLKndd
2wks8QIj8CWCo+ohSxr9XiLFAMdVTJEMJaF3BNforXfrlXpyn5F5ZwcjjZGfKrPjn91CYgfNIc9+
LKnVbH9utAXhPOJSGsHpOHs+GQiWFbrMlxN/6iIlbDV6MShNFf0rviOxaduleWZzI0/L3ABL3pXz
kIdJIr1nSmniPLuh6bfw9Qk06wFDc792PTLxdnTcZoupkZmDOUMUCyqqczTpLnJon7gUpghJ2Xh/
WrXdPBbQ23PA4YaJbImsrHNt7r2XeRxi1gI7ARCldjYRebV0MSkPZBKhJTBtckIMWu1ViI16ULdd
jFr7vKD4vGJrQ9RYCwtaD9gUkEb2+Xr80ZvCWWMc2RTSkny3me4YjgyMrdWgT8jB3MZ65XytbJeO
WUaf95yJJj5nx56mWx6y6LZhbn5awfG6Gas4l+eroAuGkdTaB/pwxNR9/vE+eFmzWVVXoCg9aN5p
+8s49VZRYYAYA73MjJ89moOgNqvuOzjmI+XW+xfT2ooFQ+7ZSNAAHe4fKe3zskhHtjtm3AxhzkO+
E4pYjr2Y3xWx9Nbw4kA3Qa7Nfw7eS33EoIJZPdIIOSIWaHlufhTaovlJpLhnPFTdtV64w7kwxbwr
krr5jsKGh6cu3KBQ17HLojcn04xMTEd0tkM/8R3uqfK15n5sj3z778Sy7H5AErLXRPtD4+BQuYxk
piZ3jHCVhNk+eSyI9qk63eyFjo/9RU5eA852JkYiLuNLMijr82E0/yl/Zv0QtMuZPlLKYC8+uDL4
4Q1emswgylJXduNMBo3bTN8NqzevBtr4R7Y27ysHDse+lyk6xkS2G/s3wjQwPnMdhnhDMhhXsVqW
PydzyU8xI2Bt8tLoyC2xbh72ynxOj002phzKNXw/B+OAnLeMAr8aL5NSNyj4SgF3uazmy0pNCO7y
IudkjBb3tqM9vGndiHff58/Yu93N+gHo3aFE1UmNPZws1y75BcuEmUqtnTpMZemcGe3iPFlZ9jJk
5fg4Jab18Pkx3z/XHJOyjN4CRkw2TPtfMoESoDu7egrIlcxoa6fidEIDhBQ1do6scNYHF1TT4FUw
QGQDpx9S7CKCXRKTSUhANyNNCa/xosmXrWl/H4mTlITyDN13+g5FvCNeig402I70YokILYUln5i3
AlTOQ6pk+l2vxEjAcJwscjdYQvtqK1rU+FNqXWF/im5wREYQ+q0S/5JRtzQElEWoP5eKcLo1a8Xb
FbQRvxLmkTxFxHkhxWOffD6SV325pIObbHVzsFDP9Vl57UYZDG176ionFFqz7CbLI/Y5K4zY3TRt
Vj3NjpakG2LexE+ro8BlAjKabNhM5FC9QjgTBKNS1YNRVRJr5xjx8EpffYS13S0t6pDRa+PLAblW
czOUiVsGdOAIqbPtAd57g5nwWNvgo0vBXQbfQgNfArzj4LLrTg8XpmFHNBXfS/hOF1PJ2SkDXOwc
OU915Nb+4HisGTRt2eihnniTN/zSw4LOmS4I0ShgPA0S+WxGCio8kvEChZUt5MZWj7xG3o9z2Xdg
i6GHxW/HIXOwWuHbshSN54lx7rJcTazjZOoY9RWyqO6phqG7TepOCx1bm7e0xFrG14jNndx+FJ46
nyBSdDdDphpEOpYgM/7xY0eG0soQowtrkhK9//0rzeh6lcmuqCHG98FImMRl/eDQwbLt5cg++4Nl
BYk1zzazV0RBh86DXpYjib0Ox/KywU+bprkQclHPkRQ3/LFOAKAn85ETfONgHqymK8kW8uc6kQA3
sn+Gss6SVLE4Q6D5a1jdbNvReZUTQ7QVpj7YFOhRnG6dsdAfEoJ1XycvEgTl9aheQ1iew3zBE8lr
bs5oaMGgL/Nn4RJnhYIlax7Q4/V3Fi24JWg7s5m2S9m4X/idprOhLwf3HBxdsxMiq1/RgSNukcqA
xfzzy/h+qs3GHqi2i+3LtKFgHDxHAw/uFNHhC1xbtt9SOlJbmtMlUUBa5W3iqCXoxzSUIB6QKSYF
sZJoUnsTa41NdlvjHWMUfFA88Xkwu4PRwpF+aEGDexKByyKQe6gE8Rq9y+zJZywWH9nXvxEI9i/v
6uiiHmSihdf5cEDZ4j/1RDeSMxPPoJw0te43M6rom9mpRs23KxS7TPay5GmhA9SHmj2NxEIRGPyU
TXSuiRE0ktOUDAiSKmu7vFWpLZyzxqT8ZlPeaU0gnXm6oXM0PaTE6pHqkY5Eu5hdgqee6TC5zRED
1POc1BqTXC27/pOdr/aS65PDZly1qlssvNmFM3vJdV6gG/dtpe+irauqCPKzMWoetEUgpsgdRIsB
s337lXDDYtnOxBHwaOiZdWzo+dY/3/vekHAyZuUdT0Mfjp+x/1jEveNmEfE0AdJ1jSQcBV+sQkrb
yJx6GZCZOtoDzTn91lUsD4VnPrTlGeLx8j4Dh3ebD2YV31B6dOY2YoIoL6BXlk/VTCJ0KHKHRoXH
p5cbp2u8+o5oqsbZ8EZN/2bd/H8swO80CX9ZBFbswB4X4G54Kn4+tX/+CgZ4+5G/yACG8QfemXWO
DtoCYdi6YvxFBtDUP/AdopF8Q5SwYrBO/00GcFXIAKwDVEY04pB08Tr4mwzgmH9QK6EpxaHFvnDl
CfwDMsB+ibtOLkyEcbzzaccx4DmUpyrE3XLrEJ08O934RatdLLuOwqYU82XpuRda08QMqUncnP06
VYv+gkGPdgy4+M4euX4MUD4McKnvqQr4jn7t/OK10TqPluwGaRxB5tE0md5p7UJeZCc+Rj+oFXSC
f2kSPtKlodstWy9l1mTnJD5I0URf1rXPPCXzyiFVGZPYGUYGEodUGhEZP8hDcv3LRb7+6wn9FXRw
sD0ncFtHJ6RRv+Kg4DoeSv0QVnkaa4yxcTFI+qpRIXiOnP6qtlVyTGPd2vTEi9x2fZ9tFJnZpyX5
tH7WmNp5jFjVbzNyU8laiNyjm8O1kvnPmvLXR+Ozra942vZ8qftfp1T56jRFMzbWqJXnzkzGvDfH
2WYiq3xLlMVNtqQ4Yki0ChdF007SxWrDQgNvdKTK299T//1BqBt5NRjsU982AL9UefnYNKR6JebG
XDyFfEj6iS8znIRrq1EI3GvW8ORoWWijLnN05FW8X+X8fezVusekkPXxkGpEkuqKn3O4PjYoTZJf
p9gk8TYD3D+4ZA65ApIS2eLyqLLtg6//DaqmmWA9GA0eVDqdbCN1dIWxqWKSOktagXAnqEpPOgKR
8biMZXtKsPlIB0uat4gTSJKXU7mm9Hj1kW/hoFGwfg0WBQC9N7T/6F8Pw0vsxW0tyNI6DiGlV3Hv
KlkLdYzQIr9mW0liUl/V2Vmb6UxOF3sqngRNDyOwRRMfq8DfXxIbMZHOM8NLmyXs4DEfTXbqUd55
wPrWtDhz6JotQTLRJZZS+KOjXUTfU5quQTyK4io1o/nroKTN/WCp28KuVPRAA4a81pyUC4AmVjiz
tTpplj56+Pzhfn/fvq2LbywX438Rdh7NciLdFv1FRODNFFfmeiM7IaSWGu8ygQR+/VvoTT5ddehG
TzpaoS6KgsyT5+y99qHp/v0FmkqCgEtdBYm2FTPhf5Q90eiuAwnV+Z3ZZM29TZzTy7YN+fnvn/wG
GcfvxQxGp+/JfUJ7+geCvB/3bBHk2qRUanpqmEDAo34OiAhW2qB/KVtpfjLmZv+3Dor1vPZ+cbPa
8BNq35veAaL+qj1+W0cO9StFO8/QMVD+da3/8/qSUlvp65av6ViWSIrrcXV5VXuWtVuC2vfnDiPF
djVZoR/2jdrmEuBRmkMy4v2AUtPYn2QzWuVNN2rGQq45Qatd7mgptmaSrvZ+Fktq6ZtxqzlWviW9
2a7Y/LveayhR8ZNEdM5JznvnDh8/3u/fitqcipgqF+Of4R1H0//5VpzSXac0gHVRhk7nZVbz2ei6
hsxyVcbLSMK5VVsbiZdm9c+6LBr5ditizb9fxe/nX35mDghIioFQHSBe/uX3i2BJzksShefUdDFN
hEynsB/BoTDugok2b9u8Z6//jx+TzRUhh3lYmikb3nwiJkGK4S2Y09XeFHL+vk9rEqNfoc4TzjuW
OzFNclhvx70fboPB0a+bsxdXx5y8p65vf0hzbT4uO35d8j+rj0MPqNVbnJvC2Gi9F61sz47e5IRJ
OERqR6U2EURmad4/f79xb4TPx53jezB1p6piIWE+9/udszTL3vw6W3DH05uMha1PDJtmidc3H296
Y3HOGemBNFjy4Tzs+RYjxPZelByeNlsMKew0pnyZ6T4zfxIJvgfctLXlP2QE7cUktnrx36/4jVzg
1xUz/Dc5ZYKVRmX1pvFwpG1o2yRU6o+i/NcyG2zCkFgfQAxvT0VWmGcIRcFldsz22dPUP+iHg1uz
l1Us89EtEU9s2i3txfaVtJTpwcTwSRMJaWK4Zvv2aSeYOmQ6sj6QSf/By7X6AiT4TiMD3GNixRar
a8tyj0OsfqcG+vMhPl4jgIF0gJH7vV0fzMkf/aozljSbdU7ntcYp21r6Byq5DZiM/R4X9c/PO0wV
vL3kmdApect8dGZm51XmrKm5rt1na9J+UHSUMh6F+k6cyFS/s3n+x+cdrRi67N4BaX7LIRDDQqo2
tsW0lI79wS+c+qe2r94NCSmE56nReWfB/bOmpLuN/JXBDPADpitvnhSvrjqf0zr43iNodgajo4dj
376osh4PHqN3T8PUfhlpXSScjg0KYQIM6hCzpPE4e1P+Ci6FgdG0uu/sS28PCpzeEQiS9PTL6MSL
9ftbpyZm0bLMVpjGVn3KSEj/mDN1DIPGne8RsgYw4V3j5zShAztkE+90j/7r4/1Dx8e04aD8vlm8
CFEkCVxCqdn1ev1AIqnxldHICQq8PyWTnKx41aYfvnSGa1Fp3jtf/k3r8HiDeQZwuIBl4MhF9fL7
t/f9qSPFzFGp7KlZQn8OnFdhD2PUjNs+x9UuX4Ol8x4PgUZZBPZF6N7yYG2OX0eVj0MLxTo+ebdq
plM5d/mHv68wf9wd3F0wammxMCcj2ugoZ/5nR3NJ+1atPh7J1vZ6FnZFNHXeF7eNOZLH7Fj/+Kod
nwveqpQse/3l75/+Z8mCLpt/2FNR6SPpeFMtlXLsd+zEVlpB7tCeNZJNPyjdCtR9JXmr4gY/mBHl
qztMiawlgaBl3ouzYRR4otdK4n79+xUdT8NvOzwXxNSUkQk9OL7Vmwsig3aG7NXZrBPKrsLlCJ7O
aEjdrVqtvnjGdDuT1375+4f+x48A7hFVOHIpnpO3iJ8WxPhKtoyd1sBhOegFi/Hv5Dj7aWtd72Qv
qv3HCzrjPPkV/63XzPfIlm96jzyljEiBZ9BJOpSo3IDfHwNYIJgDFtclIdra0LkgX6miuiTc5LKZ
+ngVvV61l63Ec05CsrWRoLP06tGajEXGXTV2x8ObEe/w9xvzRqT9/9cFxQXUDWaxA7n0+3WVLpYj
w5w9GHpjhjSjGRdStD1C24E3EDoFZsNh4LRxY7q4o/dnncpFSidaysm9rDR9jWhaTH870yHbg7Sr
N04P1kIGajzshfNSlgqXklYSn3iSyjygbgXY8XdKtj9XgV84c4OTLFNX/JRv7q/AP28MxiHar2WV
nY9uSROSzk7LoViKzQqzjhzXqLDkRHRs4K9x33ceALbaduojg2Qj0KHM5YPR8TejQUekE1vbhsHn
73f8z0fRZHdEJMKqhQX87fmfSI6pKVtuuEbzJ65BUVymWf80IoW+M8utOfujsX1nfHvaXLNM//7h
f2yaFDgUaJBXSLXgbH1c3P8sRrYoigwnvJcGytKe6y5fHt0i0G9reM2hLrLx/u+f96aDejxeJocT
na3hMKwgCf79A2kwSNcoLC8tvG7+PmgWKcOceWOtsvVbIqgJ8shsR53ZU31QUoGeQKTpL2bDQuRp
UwvKwatxKxXyxkJbfWrBYmrEMNENgSTpfy68gcjuTVJfbTib/371b/TVv66erZ7hMpo7Nv63G2tR
6JWmz6Wedjzh9xYG3lf8lPKmJ1/5YwsAkNGhVrSMY7fpFmBaFhn5NsUD9EW6R1a1pCMSnffCSH8h
QX9fQvHHMKcBf8V+hzvh95sqaJn0w27taSbyRpIWvkgg8GY2fCgxTfWfVrvQ+4vajAHjGNMbMmFm
4d6SheZdEasyKdU06HchmdviLthI8k1Vq23qRo3BAv5HlItzOxxoyHfu5/ESvr1wJMEstIfAEB/R
7xfOk4AodtG2FKu9V4Rj0KouqWc3eOw8N/vSTeO0QYTB+5sgOfKNpDIM9XWWHUnwbNXWTAjLYpBb
Kw/Blebl3nnOAE7RBDgqbmnMzlPh2Zr+3oUfNcSbC+eSYdLhSaL2ezsMV8PkFZtxcCZH3T4QEsb0
Dc7Lg8FU+QmoOTyg3Ne+2ojKn3KzkK9+31QMkNfuvpp4sd+5j/9xOcfRFIgq3kxEoW8qrsnCh4dT
zkhdT21pnlkLesC1vPauI+8QPw9tLAvv6vcquPbatN6jlWnv+JeLZ275Ow6L/1h6mVjydqD64A5h
Gvn9V92avjJbuVLhlP0JCshWR3o7qGfNLrKjDWHegMcS6TSN+m3uivkDgI8mnm0IXfu8Yc2vwEZB
zkE1KpfmnbL9P1YgTkC4WDFes8v9av7/75Jndl3uCVglqYAcYt+h9Qcx6zLVeQQ/VaARssrC+6SB
eD05UKL01Nc2a/1aBjkFUNO2ICiL1euNO/rk9JIzVHFu7Ge+vkVavRftlYQgCyyWh/IvHpGC92lD
PoR9KTm1vHer/+OHB9RxVJM0R1gA3txqfwA3SsidkXZdUIW4OQTHUNdPV0Lqs1A4cr+zTOoIlHOv
Gvfk0RIVPqEgk6e6YWP/+3P4KyzkzWvBks74knH1AVJ+8xy6/HooZXkOC7fdL4TgdPfdxK8RGw7y
W1CjRjJtFoHBTLqTbN0mOkpSf/TbtUuLcdHP06TGNiTrxuNkkgc2iGwLR0qNg5QJYotjprFm7dVz
FkCtbVF9Hc0x7fNq+l72a/WlIav+49+/03+s+RxhSVpl3+L1+iPfQ1T1ptXCDVK02MYDBmfrzhW5
SIOuqb8tnsTwW5NDZOrlxmAjC36WufrODzHEu9yK50mvzXcqhv+8JA5Yv4Q4R9/6zcmzAktNbvCe
pTmNolvhyuG25HkNaSvvsbkY28nFA/45YFe6Z13Y4pUiDqmv4SY7X+Vh1zv7nWv6s4qnTYftiB8S
1uSfYUQSOQqIdegwm+PCbGhL8FhOf0dNvySF1msfQGe257//Nv/xvDn/L41wKFUPNcbvKw2+xWUm
M9nm4cntE41P8zx1jXeqZLueDNTVN8gU+8+lqCqcULr7r7Lqb4Wz7BUzbqc/1f4k7gg0qbsQuM+N
Y0r3XgsU6KndsIsQm4E89e1iJFqlNRc0rdlrv5jVKxvNrdR28S5z9VfT4H/fIKx9FK7sK0zWUAy+
7brXjTCPLVFPZDmKIILb4CJCYmyAmtfcVjQ+g9jDiYkEeA7dAe5hzWZwWdtJQiDdOHKGTT2Ne7i3
lho+dmafozjsqm1HGg/G6H7TLU2FOhYj8XU1mjVBt+KfdvzsEqSqaedx3bmviJu3zxmJF4xeuvpj
v5Ljmc84msfB6bpYGw2SsOYAsE9YWSNa34zXBMUu9fFM7Warx3o2avrPBbShCNnI+tXpfDmEcJcM
upp11lwtKXOVAB5BLQCtrEWFMWp7bB9wq7gTTk9BAHcM0rGtq3vPbDS01+h4n7h1pRVVlah/irm0
KqDEK7rqZsmhqi1UOaScLqj8Y6wpUvIFCYq8UCHUTzRyxL+laUKA2vhycau2HWjfDDolGo1mT8pe
jvd2gXIohK7QW1G/akj6ZgSLSzh6DkGf1arBb+ytTbuZs2n8jCl9cIkJMF1OS5rqq7DPiJ6P5rln
s283EXDUQF9yls64XGSzTyK1/KoOif327ATztvUQyE3Tr0bPjC2p96Zw44IQEx1NeqtnJzVNg3Gy
aglI2phZDhE7cKNA+ukRbyOKG1hP3o927NrqvdPJHyMpHkiWc/zIlOscWd+ia4bRFV3Bkp60Rmlc
ScDsUs1DYWYaY3lnkVCJsWBthtRgE7/avVVfOD8a7xzX/+i18QHm0Ww7Bt8cm23n9xddt8UufU6M
yVYN06WpsxxkoqMnjV/e5+RRXKzcffGlVtJNzcVNuwrnvHmBdmIogpJn2lz6QNAU/77+vD09/f9V
HWRi3DhEO745PQ0jq/+451kitlb9bOp1iNbZE4/LnDefnbzp079/3h+1CyscJzU2WCzbOp/6prE3
kDjXuWLx8ISvwS0imPoq9KL54i+LCWZi5N3I7e5+R6hzkUTddKFeLMcxyygxBtcGHIalKvaP7iba
Z7wS1YvTogOKBnDqejuzRoz1foDiFUMdXRrvekHtX5qq3xY4CsMjKIeqma2CPfP3XzKwV2cw5yZL
BmPe3aS3wc5dxoak7wiG/GyH7lYU16xhQTvpjbW/jDx/YPzQvAWpcgx1t+a+VPjEV6jmxsKhNnKb
sv8CsYJ4EMNrL1NBagigG6l/y2s4g8ipSqiToy86hLn6MH0UnX2DWydvT5mnnOI6Sim6qKz7Yn0q
Wr8vw96c3T4kdbv7XLi7YuGb5AA+Yy598gEGHRiXVPkkk75asyZZ5qXfL7nfdNNjkGWbiKrWd67H
+TqITV0YDuHdeb9cath539G1lUNaNWa9Jxknie/ePHbAS2Rl1bEbCArHxsZmFLqlsdske2emCA1f
bLd7TWssrnN+L5p24gcLRDO90oQR3wvRufyScw7Gh63PaK/d3sHhWxfGejFGcee+8a2BF0E/LIjV
sqtvtr61ZmqvVUUkDn0/dZrdY8CE0qXLL4zF8jVyGdvaSQO6T2LZD2DIDoBuy5D7j/praUpfnY2h
bLqr1wT2dlcJQgXiTu2kR+gquzMJQsIzM+zHvTafEe5TEG3SOjC5WWP/wwLkPzpOMMMvrAjZstZO
C5g3Vmba6q11pi82vtigArUzEQ2cJazKqYEf0qh9UFqLUM1yaklWAjrpCg6tbn7xIS4+wg/0qgjG
eq0nbEUwJLNO7q+dpoRKdtCzj1oP14WifVnu1k5hJCstviNkkU6eG/jeVZiRMCCSDGPNmkgN7H7K
nwZ4ZQsaw+EMOKV58URb3lPne8V19fPl5Bki715KzRyPAOxGjq8wkWb56MFIXU6jzcaUbH2h/agJ
czcuucOemWy7tN2EgKXxg5ZPwZIGY9dpUd+aQhJsOeE1LRbsUIxrS3EDLnXrycRBCc95vi4QSPTg
1PSwdAM1PlpL2cBiL7fuQ1DRXbpdfW5C7GU1OjxHr+ZTy0F/gtcNAOs0VJVabpelNvhDeDqAYuhH
Z2mllX6V9vvQPHdss0tsdeUWO+1Sd4/SmFx2fvCXTQRB1exinsY6NtXs5Xcd8ZEV6Li1fCYGpbTD
avaz9daU1j68IOQGsNvwbir0g54FaHRXm3ZaO8dH6+jPHuOxtW6r233zsinhBW/51tawNqfdrMl0
NdxliRUN/fZnDciyDHWlF/a1HRbiE+iO+uM5WODKRUapzVZklqMxh+jaHTvR/AFekKIhuz/w6A0A
3ZWN/8wuGpHm2rh5qesLhFTS8Idzq2UjizqnFg55KviqTFu6UWtkMHhKT9zyQ0rm7PW8XuYDqBVm
fhm8iI4x8iMLyrKBWDPWPCYdkFGMYgr62ihTsHv5EupoPnt1tBjsm3eD4RAWBrXX7+ACiGyPd5JE
62jLbWWH2SiHJmpMrIUEpWyAx+VsG1dc+87LJEv1wxEHtnXslzaIiKSyZGoq0k3ObWYzZdPoPsoQ
ErP4YkOEw6K7YAZKFtjH6OqNBksj26kmKCoDQ110E5NaopQoP9Zq9n8qT7c+2rXoRiLHnQn4pIMs
4GZsOkg+iJN9J8Ft2FEyz6CDI7u0yEuyvLb6nvW6wkwOi/6jy7hXnBBvqJ1+nrbjls01rEFN77VF
AiV+qh8LnhjooOABpiev4IumiF2oGFezLmVSeet6MwZ1809l+FqbTEEPtGQsHcJV9WmYrsrOqPig
pxmKaZuQ7l1hV8VXra1R8ZhEjK1R7xRUKwzWxZSM4MLOQuYeHu1m5lWnk62COF8mHVtl409P+jhP
H3YpYG1g7Zqqu2CsgDRP9AvMD4El7X+5u053A55rMwF+FLBKNluDsWDa+61SUv6Emy1pN++L3ySW
N036RdN2KFB7WQj3OXdwjMZ4yZR5Wlde/dNKRbwkFfb8D7MYWif0mdpZFzfP1gs+hGa+1PPYv0j6
AEZouVO73a2lBj6gRc1Vpw2K+SUEAdTW8ehNFGm+Ls0mHDf2GbjTB3mFkF4R0kOavLAV/lrEltM7
MWTfMT+Xk45ROctnH2dk5/MAE2Np42Ix2+6qUZ1inWsF977bh+m0mQTwhu6gm6+118vyJYNf6F8I
CQnEtS/mfTp31KZUbNP8OgTNcMP4GYVxzTuabG5lPNZF635eJq9fT3h/t/lu6+X6Ag+hKBLZmtb+
MNW7ciNj90yU19JmiS3s3dUivstaMc8rlRdPtSio/apeIIkadZQZlTFl18L1WsUeXSJQn2cMshZh
7tYNz4GEWgh4/Fkt+IYjJOIAslHhActu1tXwgOtag//E7GDtU7hnwc8CcHYR+uZIi9L09UECnrb3
MqoKg/+LA8ztsi7OerMvC8ku/rF6hZB+2QUnKgICCTZhFaFqS5pvwUzve1NI6uJaQZ5Iq9rP+nTi
P1nnZrGxNkLeNK7C7MY+6VTRfNwGq6luFH3v7SJ8r9mi2mzB6Ssm09dyaqh1/MbunAsxZqg/tLkR
MC46G2Mrt/W+RlzoR15rmRQ/lFg3m9dzVFsqby7ivdkdHR6Pa9z0rkZ86ZzLdb0dBp/Z7N6IOR1K
f6NBttJgvmY1CLikYxJCVVDS8LLk7j4jO8IV5DqNHry2TaH0+5axWXEz57P7He1aMDDyNqeCnCXR
VfQicnT1nTlO8C1tTLTObPFpdJT2L57WekOyLAEcPwzSEurYruQUWdbebOGyjttz9Stpudm19ce8
evo3z2iect4WrmucjS1idaHBNFvNcnKHvsahTHTpUwY8GSoCXW4kfUygDOj8ulPi2q21O5NoEWjO
wQrdfVlJ2DnXS90uaG96DSG533hxO4JsC7PN96+TN2vaueoa7o1utPkH8l/ZSOjEzWeFvj2/k3mH
5MCkq9VGBr40mHwTqpYLPZn10ve5OT3vazdoBzXb/klCx2qk1Hya/rRrwuuxAWZulrZWMT3ZAYOo
hIwfnlRKCqqjbicDK5SSBGFO6nveQ66Ygiv7qg0Du8qgKa0oYZdzp3fekrJqEJ8nmsUFbxoEpRmR
7TX550xtpFtls2U/jaOlRMj1a+fJUSOgRhbycHWVor3eDDaAHGfw7YvXZUbOVQiNgaA/gbQT/j59
o/Gp3/Wu1HBMMbQEwOzvsn/MW3fOTvrgkt1VG1ath9IxsFZgde84VhdakJa9tu4neKwTDQgp8VZl
g+0SHsVYtLrwBd3suZ8r84IALdvvRrWp4sH2F0cg6zM0/VRvpvEvTSdLXdcBW2dk64OWLI3dHniC
lQFlK4PuI67/yTvD6neJoV9K61vNqWOOpIaGIJ7WZhf3SiOC+MB85Ae1uRY+cRkGNj5e9t5L+oAo
gnyOrK0FDF24RfMtN1rvQxP4nYpNdyYJxrSb0XwMOqwt/C65JI9LW70vdWXn/uMwdJVIh6xmHfKH
qljO5Ti7+WedUVl+dshKecDoY443rOD0YbzCXO+V3wb11VI2sQQdI8Idt9eoqrTec4MA3Hyf1W1l
86LeWjttjgc12GVzgXZSZonJpOGxGEcqjGIQB4d9FT1z7dIvgEQTV1XcjGWhyEwg3aY49RL6ZGPK
UovHfmNNLbF2P/PIo2gpkcSiubIbj0MYIAGYSf3W3BgmB814cTYyLmxvULemAREkZg82jLtc6UtG
98Xyv01F3zsJyTT9D8CUeU/R2A6XrDPGnHQqWuhnXa+d59Eazf5cYLaxEg4smXEuOlz0GJz0fA97
oqLzyJ4UV7J6LqbSra3273pZYzhXZZFf0ZseeKqh4hZqI1u2amd/inQUTmO4W52mJSUj4EQZW0m9
M+Xjz9w+LIJroynrvtJc60hbar9bq+JUuqrBRyg1YYOKOq0df66C+u3Sl83cn5yi8zjoQ3HAbN/3
5ZBoWpa3aaAtHT1De5v71IcogtlllHa01JnUnttu2udrvR+6WKe1xevxNqhobB0Sr0gyGj4yrxxf
YEAbZezsQ9WAQwKlwNrsr3rU5BzFQt0vKxnWBqzNqJLWdJr6tSyTqUAZqAwj/1fVoqxvxnmsJeNG
y7pOjde6iW4PACYO8KBKR69xDnwNChCXlcuMG4AIKNYmbX7MoXH46dTq3TejknVJ6B/AvRvW3umJ
YFvXTTBUOj9GPEJaTiyapb8Ei93elNNBV6jNLqI+wRcDhFP3vgXOrt+XK5V3CLZ9TfO+Uv5rMKH1
i/19YF4hcRCbCR190itBhcgukYAOxKnUhrxJZt/eX5d8HpYLE6Xsth1c4UaVCa48LpDBytQwRs6z
4sjtStxq9vDH4e6t0hKkvx5nfld8m71hdAhAEIKACZO/Y9UmX7r1/AKZCWafH+UMIXTG9UWgVj6s
L/Ttimcx9vo/PBV1nRRUSF1I6MSwXyjlp+I+H8YjF8NZmh8S/vnZ3jwYGJurUR94W9FvJA0ouT5l
1BZ6bJKVgki6LVpgr8ZomCcsD6BSawo477aAtOzfet3I5fRk1ARRaRJ1HwuPmQj8SJUf6hTK1Aer
dYMhYjuAR1QxfHTilbbds42mizCUZYf8w+uSgakIJFHnj1RB9W1HLNJ8W3iae8YkaZp31jZ7M9Vz
G5SPQPInM+4XbVlDszTV8whFdgstGzrRqWdr8T4w5SEbOkCNiDGDOLopsfJ1tB6GmjSwtZoH2B+E
3ZWAV4fgi4UONMmQk7MJULTsl8CsHTropgaHYswKkX8ockJiA7PJB0pMLNKQzsUW62Of25HYYKAm
lNdGfyX9j+Q+uJYByxODvLPvgSunLUwXyGr0xQars/d9VJUokyLCA3aV2jIoSDgq9G8Ko5YWzVQ6
V5RHuroC9WjsiKZDeXu0pXKw+6WxJaNvNu5zsNHhbwxXoVYZTFZ9eKRyunH0bOlP+2C5D9RYQkvs
wlA3+Lh2kUDuJ46v6Jqj64uK0vXwvizKi4C2EpiD3K8UbIe1P0cQ+DtDgtDYxvoCnjBobhw8qrTJ
g26m4Vxm2ZMAteGnQGSdi1CemOIKRsBXSK97k44M/DfSByCQPIAqbfpXkLBacE+gHxgHWtUA3chJ
CdglffUFszSbFTUWVUPHzDfuijnnXJM3yxTOg5d1j75GwXzB+JyZF2+zG9JLto4tZTRkARNhP5ZM
rRn7juqD8/LFr2cH3otLGM/HlaPslkyKyidZjAGww1DVpC3Joc6+VZXPMri2HKcYOSC8jzXM1y/s
Ma57ZvRszmeeKn3GvULX7EZzSkt/4CZ734lecbPIzbBqR2IkLeTBWDF8xO2+G/+0Bk15qA3bvjxl
A37NpHO6tTsT64Qbu+6t6rKv6jgjyqkhjKCrSTBgbgJHfzfWz6UKlIBftAL5mZsc5UBQ8LBG5BeQ
h9jRPIhnH/lLXHq2+LS7RbkdQ0ZHAEAZWRp6Z+DsOiOsLVKBRo6tCd7kdA80DNE7upophgKjlXer
h/+acrHwx4snOA0/dI1ef1z7uvpmLbUDagIEdn42Kxc+RuPp7nhZZGnmYSFV8ZnR1BRNlrvw8XBi
X/eO+E76+5qzXjnozAzw+jlLurW3rJhGVXGFb7xokAYKy4i6cRwywk5I8wlzvarucOpkNxUInOFW
bwXn9mxcBvvqsG98mRiYluFQKPt7QMMvT0gS7IY7m8AOZHhDmW9RoXPCD/W93mnW0Z1cb4IAfsPT
UJOHnHodNpVI0pD/rFqvEjc8mIr1+CDWfLGkaD8bW8FAkuDJ3n4otWqHVz9hc7wYed/f1YXW+h/F
ZFYIPdxCXJsObD1F4Ti1UbBIWoGumy+Ei6IRbU5yGbC+rHC0fi6e62GNsv3qX871PVnyQ71n9866
MYLtemV9X8AFCWTthn9fBPxvQy7N9E9GKbge4pPrjGgbR3tCAWiLE52jMmFAnVG0rWT93Bk7yX8x
Pwp1uOVp1lNHr4doI7IGf6KFm80kV22ln6uhYja4wPV/LAZnk7QpuJMcDA8+d73PAcenbrkR7W7S
7vKKgv1sI9o8DYxtVKHGN9qiGZImB+4RdVjI5Fviqy299idCm/1CKpbxnd4gMpYGp6zktzBijfPW
Fla97D5vpKSYnJq2Mnvci8H8UonVLWIXPSNUtFlqdTRn7bRywMfbQa2lSXktdGmX8eDKf2l1K+8p
sMpVpI6vNPFssTm5oJy1qUvhVpB9YSgM2zE9icC+6vNuNkepSwxIoPltcWd1ahWxakSuxVrJCSfk
t1YXJ2P/ir3eH9CXk1ZA7hCH9Re50c+4+tO4ttehGPW7ici0F2WRHhZKcJAcd0iYjKZdM0/CFH4N
mwtUZLw5jUbvcFjWLLbzmlMkp5riMR+81gwH6e8ipI3h3dmE+o5XxtOuTAtL79T9QDSwuNe9zYHK
NW8LRxpjrKdvM0npDCZ9JU59gVK8GXTta+vadYjgUuUnKsRuoiMyDHdoU7fgkiFLragYtM1Jg6Vq
+lg2jSBmyZkW++hZeH5Ec293TiNya+9B72pcONPebwV/a93cT/QwhzYZLYIf47psx/EAYIKV2ID2
yCTDZ7Vcx0ZztJcqs/T9OpnGXJ7LpnaDi1cRlxGTKJbRgiilr92WchF16igFgSJjRSMvoKNEtQZn
odLGqTpSSbSzedK2nqzxUAvaxnwYxkK/UFdOdFN3UzwoqibjrFrTQ8BuBNTgZPj68usoUc7cEx6r
muvq9MNnu66876iBTSzwZLPpJ7cZjVcI4/nTkuHHIAZHlxwZBKi2G0yeU3citskhdIY9PYS9jXhr
g1OgR0bbzdutQ7X3addd9iaVW5UZS6f3mS67hFeFLGt2DWpcyC/BPvqfvG49JPIZHagYVBoPv0Yk
Q4JVff3e123xHRN1/jVbKrmdCYDM0OC4bfmDFt8MIm4G9i/0DMRkH4wAX4qgml+wC+VGSMHnQoDn
l6HlW4BE95kGiaMTqsvIHh1xMSvD+zTW+v6jLsUkLnJwSDbM6xYENe/z4J7ykg55bCyTtZ4Jx1Le
DekadD9pDKvizljNpU8KvpV/6hah/6TJSsCEN1a9+5XZ7Zbdcnq02zCojNlI667u/OcBTZLFQc9b
l5+uuQVLbJZ5YMWGshGuVjyJ1uM+7q2IaqukD04xh5ecoMHmTtYL8z/Gw/U32EjIjZyt6OJmtb3T
QWTq6ENawgoPa8iJm8HHjEbGEZ9IJ1oJYggwKFTZJmGb8eM094XnQmzfmUl/BQrq1I84hcoC2N5S
ezeUknPssuckRCaUWjrSZ1NOaI1Z5p6dYml/DKYEGKfZxJv82PppRuCjWkLDIKZAyUIuxbl+61pZ
h7QB6uCuoHH1lIGYGJiR4YOOAsYgn+xxLLfbTGGqO6/UWjFbFDuCotNmf295YD/KDCB3oltVQ74U
lNVrOQNkCa0yNy1au/Zsktcj9AboHVA7QKtFO6SOQ3bbTVUGRbFH9Mft/6PszJbjZq6s+y6+h38k
ZkS0/wugCjVxlkRSukFIFJWY58T09L3w2R0tUQ6xHWE7rIGqKhSQefKcvdeOESt10zGtGZbtCMVp
vnOaJsd1EYb2g92Y81Sjqb4gbU1bIEGu3D03Kya/jIfYb44pWUnOVUVQl8UMlYZ96BZkrYRlUerN
bnCG/mNfVTywZZXSR02TxvP29ZAZ/i5LoRuGKpnJcpq7nFs49sySeKSUCwAmbpxwxaKWdvd62Zpn
rZQ+/4DuVET5MZzf2QuUykNW6uhOdVST7g6aXsd+i581e566NTE4cUoz/sT8rb5FLTLYQaK6Ib+o
sTH1sETPnR6KIfdvsY05AJ6lY2jhNMhO7fmNPshwDQPiq00/SNbZOuYwGJ8m6Ipr0JRrPu1YowmG
4pKzqNFb1vHnoeh4kKD5BHmssXkiSM+uQ4yjphOq3pQ36VB2WTQSlDUdLEYic7DEUDfYDPDa8YB5
dOdMRzb9KR7nUYWFtdDo7J0cncukUoX014JKsqN3qGWMiZDE72rmwGq3Oh29uVHMLclXdgrnFTZ+
fY/bUZSRqa2j+3UWTv+xZel77kSu0j0OQhKFRTqY18RKkOdXePP6CIrBE2f0wEnOSGEk/5cHSCcS
q3GT/uQpgkZ2Q5N74mina/1Cm4Fr1STD9jgRZlACrEyb6VCWhXfoEyZzoV50hX8g7YcOcVanZDbL
Pp4f+9KtX+LenpinMrR0QzN24+OEvrgLKw55ktm122U7ohyty9g2K5NYjX5ZIHFmU8i5feIceNqV
daFaxWfXj7bzykkIRNDgLbXNiaOYPPL5BBKSmOSjA8VqV9OTzshQXmahsj1TJW9rixritgDzuISo
N1koUzh75247AF3raLf1fTMJCSLJb5YoKeIRTiB/5b4sxViEbl3kyWmqi+RKd9MxubJTv3udc6ts
g3EstOJM5VbQtsCOH+WsxCqqICZlx3Kkf0NnjTEqARfTVN0mro5OqeZzOgcXCasVgS0uDswQoGEw
PqRPWMEw+5HJ3OT9uCTYfSg6M06j2BmQL5BWsR5FSsLEEGgm/euw05ZY3zmcWc0gXTwaMcIpTM5U
UAv2rZq54uVsx+d+bnS571tH/5JWY2MjJ5/m8T3p2qbRe6ODQByxuT/g7OD1fONPkLnOmU0of1/H
9JR6eiq7YbTVWdfSEf9gLb9LAkGYVAu3j2h8iGiuIelQh5nnxQFbnEyrcVbr6hzzugOnOA7Jp4Zn
lgJeys9CL+y91dcwMcu46D/9WYjyVrfNZoPJjjcOQAZJivNGxFFACnVGpiVRjf0zKAwjPSWu6zPW
GcHe9wVDlMqd6ZsyvHtPaGi+vXAuJGDwBJZgOsz/f/PaDKlWz8rrNRpto79VNhK1eLCEEVSFrxeR
w441ow5n+p0d+tibiId1nMU5lO5kmhHmBhAOqVE6/bGDQ2qjdPdo7XPKRiI39TmZKyZFdnpho5P3
/VROHzPXmNYbkWYAS6lXp5wivkHAPItYxcwznFJS6NGi21tFM3ZRMsaeFxgMfxiwMKSx9x2Yl+ZG
FkvylNrW5tFu1/Q0ayPy8KUdpk8p5mwzrNbhu4mcKaShWz0hglV3DDq6ve5ls0TWMtpoT/rBJQIP
aenQcErjUvMlOek9Jcrafk2y2PF2+sAULsDFkH1dCX4iqpJiW6ueaTrjDO8tW3PDxK7z7+VaoU8n
0UC/U2OM7IXxbTY+JLIb14OwkF2xQsf1F3v2cBz39aR9QbmCulyXiaVoZROSRZO10Ghom3ksonJs
28+ZA9PiPcX9Jm365XnZvnayt40NELGRqfjzn50q9HrpvrvYOwuNwLTM94IcO9LJ4PLvzaEQu8ld
x2+dn38enTZ9teLSjSq5XkOpZNxcWuPtlPKe//wg/CbFxRkON4oZOA6jv+zhv76thJ6JQetwjhCh
NDdsZvqjn2TDwQLO8qFmdH9ouRsCOgwdQUgqNh9th1hhE9FuaBgJhCxjKs135HJvxbi8KR4NrpFB
aAM4zu0R+ulaDUbTKh2TfqQVjTx3PnBJTgptdkpYFIOJQ+fJRnHzngthe/J+/YpsrHwO6jTcsJ71
1mHsuAOFk8Uwq29oaqddT+WZW90NWnrkJPidmaBxev6gtUV6bq3xiX+mui28aj1Kx9WjThP+nZ3r
/X7tcmqlP39V/+7dgfdgrYWbxxf25gYSiKFzpqAiYoW9nfKq74M0L9vrhqTb8R0h/G8uS6q9LSME
T5fFnYHi49dvIGHInJhKsmjDC/um+taSuG+Xfj+MevrdWKjV2rQ29il80msSqOiIF43LdDpe9//p
x3bBFmH3RDWpu2Aqfn0nQzY0k6UncxSn0/AAwLik3ZT6fui1a/b9z6/1+7bgGQghSaEwNvPx26WZ
5qRCXZGskek2HMxd5KEB2brMBGubI1bPtPdZeZz4FcXAO6/9mxYThb6/XXGEkTj338Y79LMXM3Xi
nleplTxMJQMAzxhLM/D6ot8LIrjeY7Abm7r8l/sdLz0dbQPLFa4HAgR/vbRCJatnNGSaK5UVfIMA
jhIWJb3eD2ZJTW+majwp6egj4r+8rcOhEvWBBhZHfI5E+qkicVDfVaQu/yXpHuw7XcvzPhTaSpsy
pxzgrmESYO5jasUdwW4c+VILLPUZGVmhvecmeXsNSSKEEkv66Yag4aZ5o2cd8pm7qE04wCN1/sZ5
Z62CCtfiR5b/6tJKe/oMIBqVZbmwppUumQh27tPN6DaDLNuvHShzpBvcSv1aKc38Mrsyu/rzTfbv
3uRWeOBX5L9ovX+96mz1c1ky5j6Q0uiKaClStXzSa81NQ32YRX/G/KaGr39+0d8eaC4NtyisQHTc
RKm/dWkiX9IJgffrQ1Or9kTnp6Eys+wHarR4vzIwvzadeDx2C8OTgPhjDowTpNAjw+j37H5/mZN/
vu8c3QRkxfqy2Uax/7ypgKRmpLXO+OkQCx15XY068EJMlnFt53J1rxrHKNPLypkP7vUoY3HAgZe5
p46zE15iQk6pDXDFmzucjP54heCVIQYask5cxkbQulmKnt/Ru55lXMt7+4b5CmA9x/T69jQZLGck
WBDkezT6Jr7yUwQcgbP2tI2b2Ui76xKRg3vOLda5cyZyI76yVxpsu36ivxOs1gQfIaUzZzBnMDUg
9TVaXgpazlhXiO/7ZxuUzPJZrpme3dZdRUN3hhZ7aQCqOhfT6izzxhgQMpGbSByd5FYrQksl+PFq
TXEwRo7rfHLxeMe7yS/t6Q5pWwIa2FE4IzqMsId3bo+3S4HDdku6jU+qLbYn++0quxQDMNpu1g8Y
D3SCwFfSBwP6ntjMpO5CtDJbvH9ha+vErMegvTQEgYU3hSRzqOKiz96E5qfVu/GdUuDtrsc6bJgu
GKYNBYF8/o1BDJunDnxNLoe1GJLdMMgGY2rO0yo3p+o7Cwgb6ZslEfgGXhQAIxxtqD/cN/tevWRa
2TuDPKBcc9tNACbq27hu8x+lqTXL3sQUgZQrQx12r/x+evSVl3pnRYNQ3i4jhpQDafa2/kV6ivP2
bCM2uqf/ltxAtIcWKn05WhdSehbxudaqYv7YJmlb7FvK5HnfNH2n722PGcfOnnTK/X6BhXRN0l/j
YmT564LXQMBuSImXY6i4+tnenSdZHOJ80gzJj9m5eFSpnJdj31vF+skVyL+DqQV0HVgATcTRz/3q
YGlY2nbbePTZF7H3OtQxXRQpXEB2kq4chV01LNoeTlv5xSilOOjCiZ1zIRZUuJi0Yj1sc3xLGO0h
mlD7m/0tEu7OZnxObUUOcFwmuz5ZlMM8Sqp+r0xtjD/1DO0PDn33IrSXsn6ZTX2sIjRInYcuuWk/
+p2BIaVtNfWjqUuSjlZ/Kl7YNej4lL6pymfGNEYLqT4VH5c5zWIyAiqzeyL4Up4kx6fyZCl7fDDr
xmFbg7Uen0w3nr+brKws8TUW+dDMlfromZU/nSamh4B2fdk/b5sVzGMUpkloZxNBCbWVeEXgeIX5
QxDgQSs2HZbXChXlB7PIO/d7nnvI0bWkdYgQVHGcZzi7JykJYBcZQwhulquFhmRONuQ0O4Hr4S3d
I7cpWgRYsYost6yYr3YzfUWGP5xikP4oLTS8VIeelhPJgNunbmvehQ0RmCwN4o5Y6jN5gNFsrqEu
FMHwM33gwC1Hg36W08Rf2CDXeivbEi071LNr740M6c1RztliPGKexXFsrMN4tkSXntxRW709uj4P
HzXjOtYzlTXesYB2VO7sxOtf52xk7lgKyTmyheZACO1gMXdAuDZMl5YNKIlmCXUr0Dj/1kf6Em51
SVQjLxPsxPZMj93FkJW6CRFCpFl9G7Iqa7AaTzDghEjLMsw7UTO9GFd3JWx65WtIKttCSjwulbFj
fCnvjBTxO30du8h3mjll/V4r7aUJTacvP+hIne1AVHN68cbcwj5A0Mbrmhk0+nGmeA3hTfFyW/Lj
2a5mWfVu6ZEjhJGrdjfXbveV07/jb52phTug7L9Z+WobEWUUZx0Xx3nYWBbxv4tF6jAD4oTsCZgR
fmhUJeXTlMAu32edmZ4dQULxvhpG5HaQ3D/6DikrFTKC72hK2pOTeyljYSPPYRKb8FJOlck3CMCk
QHOJT8ZrdhrnWDJyrHoh1rXJzavUsH126bFCCDzYfYNSB38sxTdshfOotckj7VjVXcuhmR90Ubgw
LctGXCHp1LrdMhAmc0XjEl6ku7pu/DAZa+JfsrHP7B3KFm5Sr1uNz5XQ6aj1KQbCgIYal5vsQ3aB
Qkh9JlPDMea9k88zwytIdR0z7zi/I70pWY7LTGsLIVtmDIi86HRg4cGnEBR2PHA17DVFaORLViF/
k/O4sdVfVU26THuol6lJJ1qr7lHtt88WTTI3qFfbfkjH2elC05P1Zd3c84FOiWDuwGWrOWjnfHqa
kAPUZ88brV2FFeC5pCYl8WrRSDaqmkzOpzHzimdIfPoc0n2xZLgylClDbFsZTCc/2fNU0BKYGgO2
jKjSz0WO4eXol236GRMjFhrgxlN7MIq1eZQZukCgbe7Mysc0seKuKLi3+ee9T1OaklwjnTh7qjsw
Q/DO7JlMcpQ/0ZrNZbt3S8IjQ1rZehxVSZauqC2NbLkfrLKDfl841l3VSEYclZXUD33s2Mau06tN
HrKilQ63WQ4ZOkBpoJnTnntptuyO/ViubnMS1rA+T05CGWL23KlEwq3OU4EgH7kJkqVsRwsfV6Ix
aDzk48QAv16aRYZ1bhrREtMKDcXs23uN36hDt3ER5Ca63b44iU2NNNcpoA9E8+79lM8sP1UyxF/K
kll9qEAUsfx4PkLHYbLxmCzZ+mmF7EWejNUZH6jbKoIwR2gAJ0hhm57dx68UrnZXA2Jnikj7ytCM
YNYtrQoSQ3eLC7Om+TGbmZayjs9z8mDLPv/eTau4L/S6TY4An2G9JEoja1jOsbCfBHOVJvA6KEFn
+AsavkpHsh0xXXsSeYVLf0TPV+8ZdTo7fWHUIwsxN09dkxjjrvMqVOksU0ybLZiE8D0W31rv2kqX
keYjXCKAg3iAI4T+FWJ0mwo90hqz5HDKFMA4FCM2v8mcPSdKiDt2oqwWXhsmvVG/4njrEcQUDdc5
adFEILcpHA9JorvHwnReOvgLuCsVzrDVSOeth123Lx5DWAjlADSm0Flm2z2OjhlbH5veM2f01moU
d0Qiec6nGNh5FuL9ZVMD5URvyx+JJ3BtBBi7LIvlg5Fh5sEBPs6HjuqhZyHHqhX4iNq4IgOtT7dR
q7wrmPvd+D0CoB2XVn0xl1yLQVZLbXSjlFWCnyHCGQae1IhRdme8ofpsELqU+W0Xn8ZUK9JLUlri
kyCepzzRtsf/Rbt+eMnRaZGDu7Sxfu/ppbV3FcnoO8RICWHV7J1VIJr2abDT3CJoCzFbJNwEt8fi
AcJC35pvDg+/ZHhWSPmQsyq/oP3OCG4QpuUcph4PB/LdKo2WdFaPbqLHL7ZY/fkY85USvlQ2X3MO
imvUpmX96koPkV/Hk1mGjUR/hWWhLtWuxVtcsTjl9MKmKXV11B7sXfgw7GENCZEGQjlN7XxxOfIw
DRbrOB01rQPLM3D45TQM0OvGKMD1fALXS8iS0ubWjQZVOx+GPCtl5BCsNAeFY/b8vO4Xn9x1mXq2
H3+9GuscPicwoIo8Vo4EPHiKb22oiB1qa9u5amJYkqHuYXiI4tXCMzmnHlY/bzaQPmvZkIHmbYZl
JZI0aYAOkkdc7MZ0tspdl5cLc3bHzzKm27X1fe5k6wVL2hjWIZtzF+45n++sr7qLtnPwuA982XwQ
ZUa8e4/w8dPYLMVKxWhbYWlsHSJibZI0lEvDOLzMhhndGa2zKljJDWsj7hSeIGly5CvzdRmvGOe0
XwFc4TwQsz7atxpD5Yl4hkXcrAjqWHpW0ZCQUYk0uSJ+SXWBU6zxF3uU9mvLcmIH45TZ9aVaRuMO
MxwDHszPQ+5ctMqs5l3WtHN29lJQn7u8ZLG+govRNBviNGv27AeptTcmYcU3PPSrh25unPf+wKJ1
rTGDvxbNQvKpaijm761aahh+EmCeZ6/iS9ptR2lkJIk3lqGpoyyLjKyzr6iS12Xn51vim5nV3rMm
50RncUICQfjW0HrHRBLqhgsuXTXKDWBA+0VD3VsFLuMa/wbEvK3vhCFWL5ynvF1vc9uZ68AzY+Xt
qaqH9UiBHvdql9QK3z/oByLgDdQNe/SSZEmNc0GhKHXMKs8NEhI7Ksa6FWxbmmbuesMarkFKa+W5
pKH5ddWVQRtYtelLTCoFscpzooarWiCTvbSlWTi3II8cKPF2PI77HBn/eCIVyrrXyPiyD1RUPas+
Cjfisha0H+We0sb/LBKrOs5JqnsB/4qFx6kHenOX9onHCGI0Kn1PcAR/O9M03G2WnQ3yKiUkJXso
nCnRI4fVazxNXiGTjy5mzM0O2ZhyT2SMXt6mK3qS6xJabEEG9CCnZzHKhuN4v3hJhQYa9I9bJPF4
YIhXy4cCPDb2gHY0hWLo4/RL5DhlnCExnAuP0WwisF0ixQTN77SoVBDya9MdfFaiUjDj1vdy6JGx
u/DuyKmdmF1dSfKa4icrsep71I943dcEaQDlZVo+64tM/f6dXvDvPSQqfXQsBFE7pg+i/dceUiVT
IsA4Ux2QqtU3QCC+NBj4poCZsb5r0vk9OO/WOPu5YwM5hDkBHBHPhC0q/spj+Kkh73P4LqZlUYds
ycfH3iQ/h50ge5iSQUVMK0iY86vpGc6Muqbefc83/u9engYAcDFaR3Qq33xcRVqlLjumEno6IV9S
tQbiores7tNkJf2jL3r5oxhqlFN12l9ppvbjz+2Rt6+/TWzojyDm5kLQn926Jz99fNqnS9dhljrQ
rqm9AAcXXRjqsRPyp2EPxaPdr149bmo8NPXUlu0706O3bYmtC8J8hmJH0JU2rDcXoKGa0IG8L+DC
UJMjuZZnLW30J5+PfuU5avxssxe/03n/DZ2wvSqtIHBhDuNKyvxfP7bEmmd0cQJqXssfmdikZ3IJ
h9BAq5ru9AyTg8w875IRv4Hwz/AfQEuU7/R/frv0An39X/AEEMZbYtqv78HziOFCEWAdEsrQ+mw7
QN0u+qTGKQSA2K6XFnJU9ZC0Vve9JHzkFqTK8F6O6l+N45/vf4oqoCagC5jDOjTJ3lwJuCxVLQQy
8WyxF4tzVEz5rXfNtH7v7HYaH5CtGG7Y0U6xN4/c8MOgEk+jAljTcD1kvSiuC2sytLu88uv+xzQ0
BSbg1HHlRVpuvh4pAUh5Gv0BAszYrMU+jht3ZvFO0CNZicOCq3WL2uctsphQG0Shk4DpIaid26Se
osYiAPuYAbMqP2G/sOpndOKeceNlCuOFncRKHukBN4AvHPBUx8JVkxXmDl2QSNW+VWAhx3EYzJpV
6ROGYbt+YvC+iL1SRvkd66g+BFOHfDBsAId9pP0uOO5ATSkueTnH9jtd8t8Gk65gsAxAhrS3rUds
vrnkOiLahfg1nGVgnXczypgoJq53Z7dG+pghBLmyi3o+q7qsA8JYxS00efuQN9vsXC3kA+pNffzz
MiB+uw8YhDGA8yBfunTZIL/9ejcOa1NJDQ5d5PcenKcJp5l2HqpMaI/DUsIF8OIRZyQ6yjaUpr9W
e+VSGd109Mt4RipYoY8zQRndCVnboh9Q74g2sEaaHt/xVvePHrZ5sqRjGkb7qdLazy4xD6g959l+
bpTtOdSubvuk9V2RnecMBXABKLeNZKmv8dEia0UPVGtAgp2NCnEGnAwUL2W8UBtK2n77Io0bdIMq
H90Ldo2pOtP9sK37yczmJios6LIfvMGR7Ymyc9AZ39RkJmF0n7SALDHvKod/aO1cnpEno127AqFv
O3c0y1VcfW6ESzzGMliKky4Ajy6qM9onAQnARNk2I62nUAyDjeZCGEN2t1CoumeOPwy8AU+v2X6Z
s07dOkZX0UGs2u7ByhqdDRV5znJyAAE5j0rAzZJaZiKeQp/hfJJ8UY/TWJtfe9Kxm0s/037ZJwm8
NiSwRpxE1cp4BYV0jy43Mep1jQrkZenNNHQTB+R+9T5ao7XYYd7I9aHnwarCGoiIs8uoDZKojDW6
aq5dTinnOeXjIc7wKSBmYBjGnNAfb+wx8+sdmAY65vAhuz3fwkoQbIf4LuptT31tCmmR0wFy5TwL
iShWJVkfqXnJnJAqjo+QqMRBwTTB60QgYG2516XQ9j1Y+fR2zEDcnGu95Da3ERSN5Ek39fQC7xT1
fsANAJsZ2uoAmodBmGZeyc7fzq+i13gt6RQH9Kvectfkvb5Fwrn9M0cyCmGkLyjh+txI5lvZ+63z
IFRdnBEzCZTjnlMk2HZSdUD0VIsoFrlMDpU2C/uCE5APnQKJS28AGsTPWN1hoPvEiHcgGaBRlZ2I
X61kwA9VLBOCsQlq47kvZrc/L1qHlElzqumxzHvlBnSCdfXOLva2VAJwSN1rb+E3W3iK+WbICfG8
0ZN0ldC1gOPJ2e/u146UF8qZ9VRxo/2Hc9zt9agTsPuCDDcINvx1iaAYVWo0eD2TQL4P8ItfFnwu
CUlVybfE7qZvf16Tfhvi8nqgsj2f4Ah0CzBYf309V/ObAkgMbjjXxjjjdvNtIv2owwf5OSshywC1
GouL8sc68NPJEsHgG/OBWbv32XDk19zVKw7IjrWbVhfELOzozAureErjnY9SLqQeqq/yZqyuEmzR
+E1T6+nPn+Ht2H37CHwCw/AYvQhPf7Oqcj6LE5VD3ZMz2BfcBiJy8UXtHHel5yoNgGg6bcArhS3h
8OeXNiwuz887O3qcLZsW/BobOyy2N9PYulboIlXsRFWK5Qb5Yg4gt58qHGSxbiv/pjJG/ETIjZG6
9o5E66FN2fo8D62tdsYABTykaITs1HPGxqhnKuPIIRNvA/it9cUpHO41Z6UxgdOTQ0yIv8dPIs9W
iJllK7TrJnV9sDn0n8bgz5/ut3ufIQDXFtUISxCRnm/2UK0aY1nVY4M7ecl2Dv2eHzKD5yoERlOU
6Fr2Tp1qbuO4Xy8npEEg9qjQqBipmX+9GyWsQfBDsj1Mi07XO5bEzXiqhFKH85KNwOqm9OLSjigP
huwcI8gorMwdDiBT7fUhzclorHUMJtA5fOY6Tlc+Vn1hDSgQUkwDnMfwIbuJicloZVj9qBEk/kka
RIWfkBLRrE/rJNzCavUjbr6SM6uVDaccDcdLw+lwP23TY1bf/vGvS/0fJZLdNq/Vh6F7fR2uvzb/
tf3oS90QIiWT4a/UrP/91XX60tWYQoe3f+uXH+r//19/LF/rLQfsl18wNmDMdK9eu+XhtVfFP1/g
X3/z//qH/0oW+7g0r//420utqmH712RaVz/Hi21Sgf/3P6lfvwWSRd3X6uX17d//ZxqZ/3eMjSxL
NNXZ4CmaeLim1374x980++9ETSN4IZnRdknH3Jblf8WR2eLviDd01muGRMJ0XJaDHiJk8o+/WeLv
uH0ovZBA0cNz4e3+zxu7++ddyCXjsnMd/vXrn0O1fn06UDVtwSw6KZ2OBV+b2/bXezWHedTFSCgD
B51xfpxFtj5aue2fq67sr+Di6Po7sqrfXhE1FXFmUMNch0Q1/80xTi+1ZuhroDtFBa7LTGwXRNc0
CR1MX0daiG2k6/1P38a/+ZBvyHN8Lra+DS25wWL5j/tm/6tbO4XnB0eCOB0MItm4lHHQz3FmBiuH
lHCWDW1ndPcZtWEhn5VVa1YAuefHbHbFN8YhI9umac5P/oB+O/rz29s+8f+uF9u78zk3oWqzkRC7
pveGBGrSuIoHaWJcqUFIBVg+HVq7a+/c2mKralZk3ztIl8u7uVnb5/7llR3D4h4S25me072zbQw/
nelThY4pIVA9WEb64hwXPPMg4bVBkgD+op+QqAAwSykQbpVskJa0aLGZ11m9JkK6pPCjYEWmxYMt
8uG9oMa/jtZv3t0mZtoikbYw5rcZEBbojnJy6jpo4npGZgLs8a6zesam2JQQu7Rl6h61TvOqne10
qIMNWuM/UDNzL+Wl1n9R9pDel6oCD4JcDosb9m5AJn/+9iDI/no+Z4F3TIJm8GWwcXO4dN4s+KUH
smsG3hNkcLhPKZmjez5NdqEk0Y+u3n2HG73uOWl1j4nE89JWGfnkzMqGW4YsxdWSSfuzQ7xyytB2
7O9hTuATon2I2dVjuHhqafM+mymjTRpbiSBgBxXxV9UBFsFPhGbfB9yZHFrJnHs3e9qw3jFpKGbM
v6n4tsY1iIbGQOgMkEB1VX7HLHibUPvYUO8zH3/j3uwGk7Z5WXuZgZEcw2UbIESfx6gAkZ3dJc6U
zgfpVkg/OEVZ/W5gcZP0nQc0ox/czm6ok8mJ/gapUy92HUj3HpAQOt9xsVF6caLHuhMPmstRSLjN
RGufe05bh7o7darpDbQjVbycVtRtcUB4hNYHYOU5LTnM5TsW/Gn+Kl2oxMFa+TwMTgJE4WoBHzUx
L8Plz4LDv7g2C8f0EXs5RNOmNDBmL3AqBsy7Yeb26bW1YhK+rtK+hvihz/yvNhe08rV8C6OXdZ4z
r2U+gNSmXuP20PrzwHgQDXYXlGOazYdFY5uVnA1SbPCgPnfSLnG3FE0HbWWS7bmJJbkUA6P74uPY
D/3F6ydTQ7WbZMstsl5YVaCYike08b2386XvfS+W1Z0CG8oQ6gI1z2EJBuGbDtK1CNyGuW0grWK+
c6yBdXqlLrto4yZfKDTcLlAlepa0pvb0F69L8jzKiPa+9pg9R8421wSLMJrA0wC47jAUrOGqpmHc
kzWGx27VJPegofRwGmZOQXGmkvsV4eT3tJ4481IZw0LqKwdcsxD3MCeH7gwsdhoCkdn+/FFZIyKL
zqwTP8IKQvSIX7V3tpyrDoT9UD1prCzjkbxZ50NDCsJ8ovuNiJW5z3TvIdffuEBys3yTMrlRFsf6
1NpNc9DyQZzNwvsKsruEfsk09us6WJrx0jhxF/V6nn1fMtumkKOLQ8SjiQ9mbyvYaAwR1GVZncvU
DOt3USiCfRQ8SjM1xhe7NrJrvcv0j+6gl6gsfANowgi87DhMnXkzxHZ5ko7qn+CybU7tGGh1Kmhn
g+FngjnUETMPPv8yYwEuCk/uJcZ7qCRaDfcPKBaDcRsmY2g1AwLicmAQRBgh6/jUi5eVMRtnEkxj
T6JKYrQaeQUmpEb/c+xsW6mAGEUvErr7ig4r+0iwgv+j1Vobcy0/74d9X5BN1aAxDBBwpWfRzRrd
aM8FyGAyz1n75kNmaRxlWjozT3mt55g7vZHaD8cUywxfN9bbBfrsXpc+cI8eVxb78LKeXfRBH6w1
s7+l81LddjMJ0k7bxrCDyStp06G+AjPpaEGjM3BqbINVpW4dcwxrJnlD5GSV3UWFsppoobR/JRqz
u24hP+wVsIE5rOo4gfQGHC/wapX/qHswXOTv5lmI3xx2FiKu/I4hnOfjcAJs1qfd+qDntGxEhneK
tJcsJMRGS64XgCf+pWjxSeNc4uigyGEKe0Pv9g0NWh/jFTuXrjM28jWXXQ2D9nNjutyssSPNawO4
QtSrVt55TNYOWZ7reUCsNbxhezDuUWIO0Id68+j2noU4sbYfIWExqU+XFCJUUmtrhFJrZDoNISRC
ne8doQNA7KGxmJ7x3C8HPPg2EyRcjCez0pdDltQo9ypsI6RRV+oDO3/xDfGmeZ0J0vlK+ojx/YBe
Dawbbl6IxavRPpSk+3RHbVXqfjEdfLh6GjsXe/S9/DIOVbIfl3m90ypOWLY+oaXw9IK1LAG6wF28
fjFlj2+iqi0nWn13231kbXn3Oa1D7b7kTm9OMBZW/8iGrDGz5lEATtbPSYSpCQ5SlwPrYPAU+pMD
79nQJ7pCCfoslF042u3+TOfxbvSmEy6pjzVQlqt8XJZogsBv5MahdWFAEGDY6P5rL5oHUfuIZ4xv
i5S33Yb9WNM7Auysk9317S3eYYE9DVpwgACfNTURH4rGuR7QykY9FGekJOCiAHoFdm4iw3crwNnx
JPaCp/lTPPm4cxC1gALxsyP+RLHj7Gue2OmQK8k0e42RuO8t8usO3IPuPnem4dtoMcBGlJG67D41
NnqP62h5ZvtYZwSM7gZOc8myzn2kdzSEoJcOVXru7EUBvMBLd1GZ4KyOT7UJO9iz4Hdz9RW4cCTm
Sk+vcVOqaSc0xnluOnVkVHFBY/kVOIRSIekD2gewDf/N3HksWaqkWfeFmjLAkVM4+oSWGTnBIlKg
wR3lwNP3Im+b/X2vWf9lPetJWYm8FRnngPsn9l47JfKKxLxzXngMUCvBqOuU4GgObnVQusE+dLP+
pTU5VDFqWnzCZb3XqxpJZVAC8jYmUR3xEEpw1gRAXtDVgdnH/HuDtXg9+GRF9kdKDWSr3exmCNz1
fFdquEJREI66uxELHLZ8MlcADsJkRBcqbJd703KmkxV07p3yFOX7Ihzpx21be0zGZn8xI5P4o6cN
QsErTL6kRSxw7X6o0c/CvV1n2Ub2W4n9rlJ7OvjUUa+8s+qmWMxFQ2gCDhMh6mLcuNTyAWKseygE
VJP91KfVzyAdQOQlgc8417KDnZALE1TV5oDcN1Z3RMgroKYFwo59hIXgPPpGnsRVEZa/pZUar2qU
OauDimwm+G5pul8BYsaljziBVAj7dUYZ/S2znXq8qDaUTVwMudOeh1wk3BzToo/krwAWaybgbBM4
liZX3X1b10124jap7gM0MR/sCSTjWre7LKQPP078z7dAGd4n9KwXYons21ZU6Zu96DoaMyjb39lx
uhDuvfCUJpX1G9mr/woLD94bpsIffLLux4DO9MoXxxPDr5fARCf1C3NO5XbvnmqtMvIgvrA5H6vd
0nRfs93OYGstIBZilKfeLrslKmUNYigkq3JfOUgGT/Ctre+yBCISdGV4sVTrIxbChX8ptWiaQ+lA
m+nKtoHji1aRveZ88ep+Oo5KlzstW0TQWubvhU/lt0ovuJg1sxy0UjjfI6TpywF97UhxZZX6Bp3O
NWfge6mTziOC2ONfTO1/LYjsYrBH3n5MRiIM0XM6wboAJM16fcdc5MokuH0aK1evsFQFS/B5TvfK
kMGDdgfrpcw2fudgqbvFl8sDiAqgiWvVhIdSt80+sTYEtAl7c5nK77SmWdyHen4MuTWOgRkYCUI0
Z73PRMM2SxYISlxBR0TPqH42tgOyypqsa9cZ/augV2f75ahLHQ7Zra3b9EGZ5ZVJyr2/Js2NXEbT
3tEAXFLfQBfQld+8pNWfLvbQV3je+lhV3qMJlIsibtlEgT0aZEysgT9VN93o9mRU1SiRUDgdwEyN
tyswRVBisHilrvShrWoEDB0Ip8KE9opMR74ITY/eknl3XBoUoHYAPSbPS4vxk2TrL619mA7jXUg0
/ebozq72pmVDfBFElpj7e1FCRdMeAZ5i1AsLEUCsctLGCyWXBSFr040BM8kYxGvJ964wMasM8sPS
OfbbkioMvUKuV403fteM7le2eaqdZlR7lEnTvi7z6Uj62S/Wk21IlNda7/PESa7w74soy/qQ8LDF
vjfqpX0BxdXc4vshQNtJc38L0KaaXow5WseSPE8/g30pfQ9E5LKcSt9wd3j6l2vtNP1Ltpa/Qx30
P6HAlmBg5xBtn50GkQ/YgCRqnRyxflbHyhwMyv2sCXde095A9fqJQTJhy5Y1VwfzKQfzQBCCUOJ7
SfRNnEqZcu70/R1aRwOUXdvzTMGeyESBEodATp5oOvXJK/iK8/KIS2p9BF5nv/hOVpyI7mgOlVaI
umSjwlvUF2uEiGclJkfxHBDocjA5d3+EVIa//A4xEUo27pkEvFMNVwo0ilcel94JXkPUJcS4oUW4
4gwc92hv34IVB3jpQidKqiaPJ5Zr75uEmETY4jK0IVRmLTxaK2QhHUo9s6Zx0ekN0lqQUeNg7nM1
rzeJxKEMMuCZ7wRWtUBdmmQJ65lQvwWJu0lJ5+o8L+ZDD315LwwuaattlgORLccM5MpeQASQ5Evw
iJBQBRMMEl4U1GzeGp1zHJW0MRZ3ywvqUHEyKKXO8DP4MJtG/Kg8sz7Uo34SAzQe7oIwezdz4wHe
03ow7OCXB4v+wrdt7bHz1+cwz4+hHJd9p4a7pZr1lbOA1g2g+DP12noC+0xOrm1zl875jT1C4tlm
qgHZXiEAtVBVyxGhBtrlkOs95fU+MfpKDhTHHziNsyMLB/FeF354qxb4oKRZeJHbrLCTkMjEfRl+
9WHwbGO4idkYdLGU1oiGm8wAz17QO5OCiJBL3MxlUPxsqgqJbh3wEczpPJ+B10RiWZuHqiCRKNZ+
6T8ni5SHafDrEVSXSVHD0vrkruu33MWR1zuEZdHv4gTlAgNGM8GUXvG3wfeaSaKM6nEcgNINE1+h
WrM2QlbPiwR4gG8hpfggefgLIuI7tu/gp0K4eeUfrO/9nqXbOVGje+ukEtFh1nXOt3RsnYtHtsed
UbnLZ2lY3YNGhtZHgEfVyXTdT0ea3hDD25a38D6dz8ox5YOH4wdrqOHcAsAVD05fO7HZ0l5oKzcf
aSjdSxKUYJ+aUV6Exc4sQlBmnRuQDxeDmPbbIe/mxxag953KQ/5jrdtos6I9D/VsMNpw9PfOmayv
Wg/1zjSGsTu6jS59+MLlgrWD6ICoZ+J1ZunR8y90Ar1QAAIo614lVp6fieGs+5BN4E/BE37UboDs
0W9RzfWZVV1rMPOxawComCuaoH1IkCKnguNYww5Bdphxq825irq+Fq9INvS4T1pictU6hO/tWll5
7Nem+2sC7AwPO1HqEf538SZWfhJivAlMim8sl7mDd8jqqvuRqDk8lZYlvrWtbi9p4/40Nh4/rHDY
bph4Xijbn4l7ym9UQUcbeWJ91IEw3zOPUjaT83jC3ph9lU5Q/pJScr7ZMDiY6xzbysRRV68haeoN
NdJQypdgUsGjSQjIvuChAbtimjtdlOBLJGzCZhzsY7ukxpOtm8d5kdnOccfHsbWtH1WPvEDUrb4t
Jw2jgHxaLiyTPTk5K/ILgv9kHjmROrTUbTogzDPwBJg5bIZ6NOS3GbUI9pjSuKZeUQ7bBy5hN6e3
tQWCyKsMLCR5UXgXdIuaKPi6ZpBDFesckqDieR/mEfybcAKUf92SPMlqKcvTJMLBOKzdPB+lvXi/
fPZNe2Xp4lam7XMtSJT7kQ2zg1Nhst3GekxrH0obfOLmfioR5u/hOWsrnjvTulhjp6jOx9UOwO7O
2tmnVjlnb8CjAd9bnjS/rFB6yyGp9Pg9pPAqD1OnwmMyjAZPob/aV2KWnMephKYbBUvN7GxxHCO0
gSri7wXDuhRlfhKdn2YHJnhUxxuPAeElVnMd2125BKewScLh3KwMXEjuSxmltUZCaJalXPwOQFqN
XTEEdFmWrtIjNx8YfBB94wPHaVN+wiTIGXOXXl5E20PrftMZrdBdVk6V95sJXCnx9y7TwH4K9heH
J1Y+JAwHUVNyR6WHiu/e8apEcLDgjjggZC1/TpaoX2waAtaw1fiEbmpOrj7yhTc8FdUb3RMxjgla
5u8YwL3xmDeBu+JhbO38mLsy27O/cu5QGALeawob0blCGFnvF7rW27Rd5v6MDNQi+3BI+ofOThJC
KexxUFHb2Dkwoqa+aSppLPgfs63cBCzbHJuANIfIgPaQgR+pIo4EaJd9lhPn0jSy+h2OzFxZ+iG2
eSXKdaiObY6ShyfXrqp9aksmh+zOB7XvgXIl6Dwc0d5ZGP6QevvdlgvEYLI8CVAFOD5smz/frCvf
aw/2wYzWXs0P0zrxenup58BfyAFz3s99zx/3KTvhqjLKe0kkj+fBmiAhAqTryZEo18EaYE6im4v9
pGOMl00dxUSzoLCbDFAKhKNt05HCNuZbr+hxBaWWP76z8NCnqcwq98lrDRT4ibuR690EUyVNIj2z
i5uGTJgUCQgpnGYsxhk7Wpuzeop7HggcnFSffgx/RZexP6J8iawARW5UaRRtFBJ1A0qI5A14j/OQ
k+5BBbYL2xzu3CpyxwdPn+TembQKwVBDCv2QuqnBJ9MovBneWsI/LQYTtB5FGxOnoplfigyV2y7H
TQpfGUvCEE9OPntI+nQy7MCEcWaAKv+ZOZ1VxyMN94dGgvfQC9H8HPxqfPNsMP/9JPt7/DFWH9mt
z47fXeeEXWo9k4AiEtc5uV5i9WfIlXNwbruOOW3WOfC/Ju32N72qrCijrHrABInqZcRP9Cao398X
e17vwtYP0cArGQou1NZ9dc0FJFIXzj5385j5n6uCNWowKeeWnpuATBbpT/V7PjT4DPC3+fnvKZwY
2VuZP5anXjuU/Myfm/rAGKYPb1Lu22MIlhMhSpAs84G/uficptAdImEkAU/84uZ7COkbn7S09aWb
1/ybvbbdS5CK4c7qyvTInIFHxgxw0+8G6sf0hLZoLa/rUpo6bmWaB7tWpDXYK6fmVS4IFbOP9WxS
WBmGZT+4Cr/fdamaivgITDbVGW9yA2h9Uj4Xd4KXBBTggBUss+rwOgNdsO+DxeBggxVBqMUyuJcR
7FJ9QX7nIveiWoBQUVDv7zx3hMCDTB2fr1nrZ3wgMFKyduStMGnceefG2jhvKiyQUJVPSbEkfJRQ
ykKeliH39nCResrVZO7q04o14a4PUG/cI2MwbQYSWAB/ysWrK6hmDr9Cx1sJyV4atIH2n+fdDNIM
fhGgauivAhsCv6TYyYktZ9BbLYKRsWu/Q27aIja0h0gtAUL6zDw3+MzVUH5fbJXNxwIa7ptN0Sl5
WUvxthIaysQRtyLDdcxMTBfn6T7g9duC6fz53cJArnd9yHDljGi3obHuDf6GUA9Lb5+1FQyvIoW4
HSFjNu+crnG/konBcz0oXtAxHfjqMgwB2dHXwJ+ifKLs5ieGtbEDd9Yw6V6EPJRBS/VaKKO+YYe5
yF3oOM6dE6L0jsfKNMke6wz2m4kBRRo/O5RUJY2MJ95KhrMJUFkfgRqI+Wi6a8WN0eFX3U3N5FT7
VmNniGv8BGTV8OuQOkfamr8fAZ3f44zjzOMSHnfMOebkQINTNzdjofVN76wIZZQ/+CuGMyyuCyJA
Qq97DOVXl/5ofuyzJqU8rTU+1qXH7YHlqFWvevBlC1S7Zc+xoLabnv5ssRZkMfXZXHNHRA1LsK+2
1+EdhrZuOfSzHQA65Y5kaxvK9LksJts+bYfn3uNl87GmjuEbVkg/px8NhidAk611DjrdtHtSQX/1
oZ3Hok2p6drcCc/ZxLgoWodgeHNdQk12HVIVIOZl7TLnBnEKYU85+iZRdigPsm/Cowsod4MfQrc6
TT2epWMGlhUoYtPcJMTrJNcyCGvv5wjpa3kowkGldx35Hwlkt3kdbsx5UryBDErsa49HdD2108Aq
kf5ZVGc3HIiUUZ0he76guvsN5DPF2b8iS5YY05ernjHpf9jY9BTOWAKtzqInJeXTzM1yfbOTrToI
LO1jcC2nkPgxZhTq2QHXS6oDJk1pDeEYe22QOcRaiC37sWfug2uKO4MlSp6dQz4l2kstRzC34LfL
7MtZEZbBB9VdPT4wlS/6R8yC9us6rkD3exWK+WC2fQq/G7GQe0/uAinPiPd3wWRey8ayn8a0KUE8
rtY7vL31R5qbya27orLDx+pekZas747b5lTYff/kp2t7kgs8cjf12OYMXnAqKZfukcR2O1taoPqQ
mPo3FHP8JFuCKmYr6z87wsNvVfspj0+Yo6bKMvXAHrv6ZckOQ8eKLYW3aknI05jUU14Ah71qkimv
ntwQfQTZk4JoECod6zRZ3n08M6ce88wAjA9dZbb632f0Oh+96YevBqXvzkcgefLxh+8KA59OndcB
KRzCt2+nBUEOIQ7mfQZ7xgea79Lagr7EcFG1eGnythhOHAbuibaqkxGjkvZLZhJ6WDFqYz4spmi4
h1T2KVanOBnVzAQg0OHVE858cVFvxJ5lhBcoNWwOcTFB0pX23luGAStNvSYQOmfXMViEAJcg8mN9
znIDNFzaN6YTpR0DrmB15hNJlPmnDfMhRudX3vMG4arxs4qiEoLe+EMLYmFYNxALKzCw3wwO8I24
ZIyiWEvjno1SOt3DFKqw3G9RQfcr81ac4bJntYqXsokcC1UsYOWkfl7dKvvNLpvDzpro2LLaNIuY
kbLcKPqZveW+Qz9dHPxw1LXNBRW56Hf44Aia3MD+Jo9yXEx5cl5wzJNUEIwf3moRTayIWbXXNT1b
bcVyzEre3YDh1nlxE4NccmvLOFgL3b0v2vod5E5xJ8fp1XfJI8HnTZw8E60b9qfL/Syzco4Np8uf
WgyeO78LsIoz9SziDgLgZZgRSXjCGF+yxQk+l0q3eKEm94FhKg/+qlVzMN3O3M2u4tkI09yOugTd
S8xfLUypr+zkDFvaETEoUfzBnvTaXVibKvuqBWprFm9xMHWS4DO8nUdge/0GyDNGMgF04aFRp5Ys
genBpKhvUJK0ERvrwI84T52TzWfGtppG/8EZl0VH0tXt7ZrI8EyDXL2xcYCJWI42Q7YGW51LJpaI
HR1ikm7G9vucT9xiesnaVy0D/y5HtfwRSmXvw4AlU8GA/r2xDM1Ed+BKzQn1AV5Wmnl2GDWDrKir
wacT6nSHnd1LgWuQeIwR7bfh29PJJTuq2m0Sofg/Mm0tfNUJxFEAuATbOIO952P3saXn4DHHFL9z
kTOU6rH1x6Ahmn+jnP27NgdpB8JZYFg+igTbFZ7Y1Ez/TSHTcV6ajcw4cwvFSR0I4V5xpU4/tGuz
bzNr/77QNpXl/19U8neR1J8f66InQfplol0ExfH3H9uM+eyuy8BCuzF8KD3ExCUAOvm0930d0Bz4
zRT8m59pmZvc5/8JbvipYWB68MZ89jqAEf5p8el6Lxzqiu3zMDnbNLPAcXTOTQ6vCAURttZs1uPL
nAwscS1qasQQQXFi6U/HN5XeOuyzxTO/IM8APR2M3KR59SExvrv24BpnD/04w7Y+LFr3i3UzNbR0
neJ3XVZLwfI7QKXiks/HDLqwhh9+2LICgg0YkoPXhk19wuzQPBaMNYxYVau4myw5vgZ0uTquB8ra
x7bzLGRA5iiHUzbWEyEJBRrnfakTX+2swWU9V9AYqa9wIeJj5xmS1GCPl45RGdaXFzA4bFBVMRhn
kMMlcn9crXBgvWk9u6LxnmYYtbxa9ApfetbcdRn+k31GaQWVlOIyJsNYODtiFiAFMP8D3YyEz/R2
XYaz5gzNYsp2hGSg4yfrJoxmfD+bRVvJi1V6ir0J/fU7wkfV7PC3G7/qJiCFANSG7x/ZWOUfZDva
GA2LKRj2TmItP8Cc5mZsdPOIRHeae3NfTDPCAJWt3m6QTKJpNFtMk1CASiM2CzGqM9GcsqSbKRkc
h37XXUNCpfmLrLqoUBChEsXOSsTUToLEoR8z8uaY1j2COQCWAp+iN4wTwwaiZwAFlNgAYDiQ6LhU
YwdLoyLhQc2Iy2W4mPNfeuX/lcz0pUXfUP9TOfo3ten/qC/92586/mrvPutf/T//r/4PilAtC3Xm
/6xCPQ+f1fLfRah//vxfKlQr+JfDIeaYJtc/54qHnvQvFar3L3xtDH98B+Sa63sb5e6/RKiO/y+y
gtG1YXYUaCc9dG/9XyJU4f6LxTcTVB5drJfI9P43ItR/HLIwc6AaQYXAW8kE3/+ns7J1621uGgD8
yGGoFASCETJoxdVgkxxqFwglXCv7d6BDS/yd3oqJiZMOMxtIls2kgPL+74csq96ycyzmlhLFx/oq
NZX7uSZf0t+FBFfRAjH08m5ApUh5Ry5G69+vGq5ChM2+UdyFBmtekdjkToqpCwC89b41x2zO8/W8
JRnuJZ/tTyslVgmETQrsp+2ysCU0lnX5R1ARakaAyPbumz3u+50rCtnsfTXNoOvZmF1lWdP6FtKW
70RNLj8N/C8qXnsz38GeRaGX+P30bSqxoBwQnBDnALdfdw+s1OWzVxRlsqNYX72LFdJoRG7PLO9c
raHzjdk29gwj8LKFvxrHesE4zfHFvg8Fv0OD9cCOVOlNEPBcyyD6LlzoY2PWlgSIWit38DWbJijN
OyYyxMDabAz0eUjIS3sixjQhkyadwiNStpEj27Lu7RSUamyiQ/6oa/PeYOrX74w11Wj/e8DinTd5
DLW1/w0iSe+wbOmd9iHRflsfKlxuxjPzn0XsBy3G6ganFynpgVfMxdGi5PvQVuO9M9QgXMPuPCd2
ZS0/Ahl0oPwD/QVhPe8j1yWob5fkK79oq/NQUtMudv1Fg1KTOKnwYIJpyqCaBAa2gngwaqJCTDYf
FGiCRJ+RrFp3C7Ri17AuqSZ9zRbPU1L67kE0lZAxuqJhn0rE+ijssMBx6hL18pAvyzQ9c3fzMxOv
Vh+UcFnsqWVBA90LCDHp7K/UMkN7V/a94VyCts7ZHrZWfihSzBj7hbi4HyazgQC4AYpmzJAk1xxn
MVAHqnVl9RItdVN2x3WCz4LcIlhFct+RUKt/BqKbLXEJyb9E4OekqykvrN5rUgudfmTKpkileqjN
Vn6YU8G/LQ2H7x5JjNMfUB5AsI8mP2/be370oopDx1y23Bt+mHQPZU823IMS41AeAfXPiCfsGaTL
cRgEz5fl1mb/ONO7ppKRVtuwiNIM3fSDqcameK2lnVU3DL5nnkL4i/zpqDX7UZjRf/2XwcrS8DST
dY11zYTNeqQl9/0SdkPgkc4JITWgCSXrwp3WXU7u8Xh2S1J+vjupgRdrIciuxzKBYum9UxQQmNPh
JaB9WeUHmT+e2BtK09MveuS3bgTm9m3pGzw2klkDl3Kv+o/FneEAJiC1yYYSCNN04A8zkSCoHUE3
O/zzBkh289j6SB4Qt3S8KqbE27ZJx9j++EPWlQ/aY+P1MuRtjcajzjk3mBnwQKLYzHNUVUX/kjuE
1pwV+RLLTi0o/H5g3ClYjsxjbx4bAEa/BnLSf1edFT4Ndivdj6wJVlrD1hrANFmXsoSzY6Rr8CYK
p9xCt3vnJVW5f0fokck6swK9UEeKDOiZgxIGCytbeyIlsrD8Y977ZyYow/fRXzrCesfDmrqvgE8o
z1O+qoHBl1BVGg/T6D+EaVs9KJfoPrplAow9puJXUVrJG4FWIwNu28j9R3yLL42of6s2QTfZUuAe
zWqwzuM60SM2OUiLJRd3GYdxFavQ0c+s1ecdnur2p11DDCln03sk6fZUznl38FP3HbchY3JCW3fj
ar3JoP1V8z3f+mpQu8yxTgYV2nEhU4fYw/GrGWqGhiio7AFtnZkYz4SpYUjqfcx62xcTLkiejUBd
uiXcKWOGYUSy8mBmB/YIGTQO7d9OfUIE04QIpksiSBWIK3pW3N7Y3iGN5mANAvQv0YivMiyyNxK7
wcOCr0LzNOz9FuQ30nX5DZCtYBv+RtDcFWEaEUFWeoG7cfTMTF2gIu4APTq0sAq1R3LDHiqIHIe7
QIzrNW376lCThABpLcwPJsYN0NfDFYAyh9hYPHGDMUsDTR+lTn2xJcdosRJNBVzwffWXFzAWQTSg
sjhlvY1mwF67s2OKczqgMMpbhAAEV8mVDQcjSbj1ahulejSRCHkCmDpdhxZUHEdkwWuIFAuiTmqL
nzjzzsxTCGm0RST7evlISsYIMcZIFB6oVBBlNwdpGTc0ay8iJJjaBWWMip3+bu4G+MZBrXCW50VG
yMOajQdzEsGjMkOCmcWgWE57lxT3+N2YuI8mIpU4YwUcJeH4Pk3+o1lkRjT2+c0QuqcJfFFEfXtn
5wkH98w0P3WKYyqXYs8wfTkvS/XgkiSxs3rmIp4j0ktolEiJ3Z6Lyiib/GzI8AsuGImFzsCwIXYm
z1yJmCHAj3dLP4YBYCJQcCTz6urR6lbMZOmAnqcbeuJU52BpiDFbOZpgFzK0lfNU7fPVRTFbIKrb
S6/Sx8lq3JNuvOJ1MRMiYcc5JUrFwiQGyttLv4XLmvJqbIgdg0gZiXl3hOafzPKlGXzrM1R1+j0E
5uIhlKei31vofjg5lvuOtHvyFNzgG5586+Kwjflk292B+EbHuBtr1q/7hQzTEbXtLvXdEoZzmdRR
VwhZQD20g5dejgZbskKzpYCsgxFXhy1p6iq/hd1ScTamKzGC89R/zNlgnQA7+d+hl6o9o4T8saR6
5JqASHPw5sW7H63w03SBPQYEqYgIfnJVHkk9bL0vKLSDdRMO/GNRMKbEVhLow0PjB5j3pDdBGBqI
uIRRl90rK51/h8wZmZW0pYrbxcgZ58g1ZgaKlVh1bZnuRsvtTeJgGA3SKglvwryYoI6yTWy4NEJF
8G4W1XBX56keSbPNzODQmKXJbniY9Y6seH5pWycG0/XeuKvXzKPkkp1/ZFmEwmDqsvuaLJtjYqNk
C80JYT5B5pegLIk+YdK47/ph2MFsgRjgzfXCtYjDHCV5pTh6PUWFEbqPvnSBsSyEAuxIYC3VrcWW
Ia6yyWcYXfZYogAPPyuoYicmDdOMDJLZNQt1eyetnnQsRLTTD6wpy1H0hfVNwX9l3rVWFVgyZ84U
VP0xOxHd6Hzrgdfsy5r1/iGdDJgsDGvNN1+HuBwwJZBrxNjR6Ri01yadMKo3Vsp9gr8T48qtVSj/
ktp1+xzM/nteMcLq+4mZpTn1p3KUzV0OOABEsnfsORePbor2dwe8wHohHc/ec8XSIaMQRQrKlg5b
lHjMKyc/ORygp0HZxTkXbXVIKNw5DnM3klyHV18Z3bEZBXpwUU3noRubSOSl9zhRaz+O3YhVEjPS
dXDd37PJNEhW2yGsgikZIxrSdl8QzkGjSxbGbYGn7eIBObrLgCjWsJyKnKlnUtc/VMC2dl/0E1CT
cGru1hm5WtslBNRhmoHBNPa82mIo/afBIJMlRsCQHAE9D7uAPI5t8JF9g7gLrsnFkXz2LREmJx8w
4o5o2yAKDbZUa+e11x51CEmnOvvFndpjD0WYzpIHhsCCP/qCVTgEq6NR9CyufuToGQFSZkTlZaaE
uBtk3XhCzFUhX1rHIJZI5Hf4cbaA7Xy+JFVpHAqwlq+DEAbjisJYTsAriitmguFQ21p8sEPivnTa
xDNjMLzheJ0Y4NyXiCPfgA048Bhrj0UyWlGJ2NdPhucAycgtigWEvUQQPNFRmoCADV8fyf+jSQvg
XkZ9NXJYL1A3mwjZyfyiTWuaeKGD7DeSJh7pAtzW99TfCH4d0c2xuYTEGDHk1gcQwChnJm2GiIOg
x6JrDYLdpOoyVmJavqS2ZbHZK6Ysxjg733vaCMSlTJmRnLzBJTBhLtLWv/ar+1gNK4qGuQzb7thN
HTGVm3JBOKGD8L7uL2MJMq6pK2QCmJ72kAt/SIWOdMc+frpx29AwGGBn6tGYF30pXDbhYSeqvc2G
N8IokBLqlsLmWJ0+KWMxbTYIg+RU3FMLEYhjMqXOfqLcSe/JBarAa6KRjRfUZDQ3dlaSboKDjf0t
y3CiQqwTcR2f/dQuT7lHIPhB64LsbEqxIXZApdzqhGH1wEl9M8JIYHuXvyUEHV451a1rgLH4bso7
i+Gq5xxha9qHaXSTW4dT/N7VDRETARlPgDnzVwKim9hHILZvFzu7nWixd4x2nB/BuDKs88z+ZiZt
+tHAM3ls2uAVcrQ6m4sob9AYNq/drPrDKmdSa820PyLJaAnetbsURzfrx5JBOTse05OAE2xkQoPN
Rb2EMNXbPKfQX3maRx/Nt6Pmp3WaPdRbJoVGDsaw2xFI049Xl4aScaKadsLBqo16MyGs1FbT2YRG
z7aMmdthm3aAIPMGkJ04Uk4KodhBdM3MoJYfzw/dbBosD7BsQC1237zNx5E09N3F5u3AIGhzia/9
1lUio07IejxiOUofktnzDjV85NtKNf4bC5/1d/HHQzJsdpIaXwkNJLoyxd92HxL6HhOhgQ603Mwo
8x9fSlJQKxre0JrXIAD4aG7ulXXzsXSbo2Xo4I0OTMDDY7U5Xjy/xfxiEJDHHx1wykSpG7Kt8oWV
XcgCaecYuOC6J4CSaOSkyn+qdl329bgZbbKcmA9dG9lwaP7y4vzly9ksOtrXPm6dzbhDLqDPsp1J
tvKYY8qWV94B+vTlbaafZbP/VH+cQObYQ03NR2fZm3+8QikNBo6XbvMQMRcuCeIV6bsAFfDhVikp
kfC8nzCwK3bSaXK2N1dS88eghOqlfhn/2JY8kuCWeCVU67e7+ZqYQv+q05lbd0opgjO7n0TMN48h
CaILSow/PimbzfuPzhx8fFhccJQBDB27OWPdMiFlu2arXZ77Lp8OhKJuHqzNjqWUicQ3L3K9pa20
B35yFpebhcvezFzOZutCnd6/c7nVZ3Q44g6lyXDqDNKzWSWzLIM411TPIeKY20pU+UvtLeWdA9U8
AkW18ukHV5+vBSccUX7qj/Ms+eNC8zjjuSg2cxo5Ov1hqsZc/FhGUX5WzIT5Yhf/C2v7fMEMJ49F
07Rns9ucb37YFUgQyxJHHCng+nHoEoBEVebX85nRsPuMSZAlidxMdcPElx5joRI3ujQZ2NNN41jh
APSu5aLI0QFZFpq7sUSRjIRBASwbyvyxsOmJ9klpe99h2VZjzMyGFa+9yj4lCq0YqhPGlNU6VEPv
Y34OtLopkd/7cYD7RZyRFjWfVbOoT9PAbTMTZ1RGMwqkjteIupRPLzO6W+008FSnsqzxbJWLPtRF
kKFWlBQ/3KHmeuqoOH9TnOFwbIlLZ0KdGzmmLDMdd8LlFZtFbX0wnYJNPOCrvMLGTd5V7b9wf/8n
dWe23LaSbdsfOtiBHshX9iIpkuolvyAkS0bfJpoEvv4OyHVubGvXsaNeTtz74qhwbZMgAWauXGvO
MXV2DtI234fO06NlVQgioqd0lK/w9hilRgXHcTI36T84Wc//JsOt+M6+0EdXg6Z5N75l9NWK1bJ5
iNMOXoyJmDvCSmSXuwn1LBL5uOr3mj/Va+SNw32MdRVXIZmyDFKM6KmrfJJqMwOCaRM44WtblTQW
HO3TccDcjl6DGtCMXEHWL55610S6D8aR7prWenQG0jHCyEAyFLM7bOXMkFTs82fNok6bIsIXvWxz
I2aqDOx62XRoYhbEodKLgt+IKc+Eq1vtAykIEaIT33znX1P0Oz2lhpFm1UsbacGhAO8/cHRI0ipd
c3bjRSo89iM+qFrH3Vt5s092lNnaRqj74BsSO6QNKAYOiGXx8Ioef21o5ehUfv598tl3Ii6tejFj
cm98P9yHYRGiyEtc5ENx4ADowcbXsFsvIKB3erXM6TtA3JKmSuFShX1VnvMw4cswQQ7oI5l0WPMP
megHbzYmDrSdCCDBX+flSEWRluahvLiToD0zClW9FDaT4lUF8kMtBz/gTyPJzfxAz1ovHywT15PP
8dfKHhpj5PY3beVj7sTVXq61JBu5QDXUVnotUVfWb3nh0YIBcTS3fz5bOTOSeGSxSGgFoVaKs2OU
aLGzKmovKNciB7q9Q2oOSRmNU6JuVFBXL9ieeAHTSfj6fvZ2rIp6+aBpkSM3g9S5B24V8uFcS/Hf
iHKo07V0QsZWozPVtLyGhqTuXQcDnNw3afH6qIF4UVVVRXnWQNzhCm9TIz/UOODlS+aBy0NVGkzl
g44YTN2wXIbEZunCToF3NjyUZJXzSfNR4UxajuDQ0pPB0pMf+y7tnij8ZftYoONsHgyJ72szlF45
b2hh0G473fbqZeMzSLrO5cSFNkPpZCfx+VHhoHTuFW1AlIdFDvyFLV0WpwRhdLQiRkEoFOaYyelr
WbTt/JnWu2TWO6dmuyUfUWXg5ham2Q2KAqkJt3HnlOiq7fyoIVZYNI2yH2Plm5xSGTbmEHLSwpvy
e5tQRXfxXzrKStpttkOEBjKPBRbLgIEX3czqbA/Imq78Ujovfxus/BugxD/Hs/CkfbAEYBDJCLK/
cBOSITSFHsNfiUwLGZSyYohCeY9pReheE28so8vbP3AzzH+8Kf8WPtA8FPaYyrhfxhUU08xmKJ4W
rqdVL3TvQOUHPA0fDce7ldlNDmJxWaM97DXM/RkZGtpmpNXCEDOtbzJyAqul6HVnjfkfL6jCbTFa
tfOtHpihQrcfOBrXU4UxeGwxgHFwaf0H29X6O682oo3AkISZBBfACop7k/+BozBf/q/DZ8bPlmv7
Pro9i1nQr9MYMoMRIA0Y1TgDxzzbUAEIeq5X0nLUpRns4dryBlx5gHXu/8O7OcMldAufBE2ueRT1
6zvX/NT6uECy2CcmhWWauVd0jaOPyKk4QAgmUMkf7uUXsN88aado9YmEmAdyDOK/QIka4ANdn9NG
QgoRnCa7R/PuoNZRhGxXizoQ/hEGs3fWnL7aF34jFvTvZbjUO19qG62djQpRZJndHy5sft9fbwJw
Jp/rYyDIwM378lXAmjPTmg0dLbGpLj5m5AuAEMrFRk+oDX7/vf8buYExI7ZMy2f4xu/p1+9dIPQs
S2l0i58y4yirLBCqKrSvfv8+Xz+UQRKSZ3q4QnmyAKgyxvy7hmPspyThNwX6SwcTTj2LsQJ3JRK/
Ja0M9obfv93XB5m3M3mOTIsJKXOAr4CbYjSAgiNYWyBi58VjFTN7GEeaQASqzDqljNw/mlBsDHSW
J2qs1e8vwPiMT/r7bWTWqTPUNW2IMnBLv8YrxQPqw5S5EPaGtu6eIkkC4Tqx7dZlAqmF+H2k3a81
GVZMCyKZvgRTVmr0eGpcgJ2HFm+FIYOOSctQ8STDqCT1rfD8WewGJGNh+QlurqC1ADvbKuhpsrWs
H4gfhpgzBkydHUIJMqZKLRpLGsAFkvxRL019V4VIT1dO17L2/xzLOH3LRssgYa5BEd2XZ5PeNJoH
qttkmWtKfvPD0Y4PBYWseWIS4YL0zlz8f03W6u0lGxTfs5DKKB84W7ChMrlhOlgnik237XVe2MeA
DYEBPmO+UUDr2XqHgD9L/F/pOi0D51B7lncTipG/rR3PcRbNYHndAhSQgZdSd+adOImoBsw+5+LL
psXGabXcSta18DWsVEV8bmL4+7yRNILt1uuOiZ+KH7oVsYHzHcfUAAFjhn3XukHwVIhgFixHUfQ4
Ne10gyOoZTM1bS7ByQKmUib99+wYN9gWt5nXU4S0vqamXYSVrftwsFuhEhUw/+9UYiHmHcue7V52
jqA5UVmJsSonP0ZwTmxEdgRZnBRrc6phXdiCkmo5NhFVVGr5fFH0aeKtphK+y4BpzrQLJJaTKyxX
bNA5iC/meZ/1iFOnIt6r0kaGGFstrVSJPkXftcag5wflDbkL26Kmfd2JsarX/ecrEOnGm3QMaMgc
kUPt4YKLY7Fjtvf5JXh8aNTxvHupQUs4TtT4yXLI+0heENRVL3JKWoY3lQroNCO9j8kxejKthqcm
0ZlzjNpQn4K2LfJ1UKXAUALNfw1SdS0TQnyQZCfjyXBtDpCZhJe7/1mlqSGB7dQmvb3QauJ+bTqb
P4wyNW9GgCQIIYFCOyuiyqZsz7Gp+NO290X7YBpoyjhge4DBkHm5X2mqwiWk3iItgaScmJo+ZKZ4
w2dknSJXTiNvvY5Oid9xC36/SHxdfMmIs9lmIcxaJuXE12rCHDgfBv7AvDsTrO+hNovYSk63l9+/
z9eqxcAG5ELpdtANYEHw5s//NwEdo6hImHQPFwWpwQfLoMznxztPfeF/vfRh3Bt/WP7m5fyXxU8g
Z2F7FVDSDB2Nx6/vSCcX43oCq8cGmvsYCSP/SHSrqXdRInDImgVgAMB56CEPwWSUzy0/wx+//9D/
2HEgvqFkEPDNHKQl/heiF/rcRCEznxaIo8VZjbNxOlTWBwhtftS/f69/PEC8l8N3TO4zAg3jK9ss
Qj1Nlhp8XOLX0jfE6kjY7SjjL6BdVguv8dX7T8XDf/6+rkuJYAOk9iG6/fo1T2I0tQKHD35bX13m
0LCYBp53Y5gGUhPLGd/zcMas/f5d+UF+ub2mjj/O8ByfrC6+4K/Yd/YidOkBAEM6QtlZ1yUMVVsn
BxsKc1GtTbt032MvVT9gvhnvjtaCxzITX75KDM3tWvPH+t0E6GGuPyFKqJsZsleByG68vLceYPHm
R6FoOi5iFBCPghnxax6beruCauJHRH4j/FjQjaa/iBdkWJlh379msT8raWKB9pofQ7kyBzG+Wk4v
azS6Wp0cWTSZ/NRu+Ta0gVZvJ8NUV0gmCv+iyPSIGPE1YfyMWTtv22WEaRfnkavhzdl6n8fejv1a
W4Lx4iCu97kXXLW0qroPAUUCwkfgT9V+INTHY8pV9NoOHQyLaWQnbbdoOi1G4vh5rBdNxd8Xnz0f
zaLcx3jJePhi9yOvEGZVXJx0ktBuUy80mK5OA4ikPYy6xF9jvakQ9XR5zlHUlGCn7QKeDfuZmC6h
tCbUHr6NhmSCU4axte+v677J/U08zTytYki0s2Rsf6c++zNkFE8ArMLpPZkB0jT9hH6WTt7yQVDP
0Aoe2btF4qutk2Y25rYCuQ2MtB9ZZhGs46Z9yH5MDric/WyufpROQiPZwfm9qpqqs3dlVYxi6WpO
8BRHReFtxrwTOzWF1rOs4uHRwRZBeaC5TrXXStS9RROSizRGiR+vC+HLbZPMj3aLSG7HFNl3l7AE
2ZnGxG5t8iGGvsGuAVdGVAMw4M+lGgsiX7HO5DA9/uzVJGSSyJcKQTO3Svhs1RizKJN+/vcMaPzw
oMdgIo9x2/j20aOT+Kycknwn31UVVtdJuKs0k9oL3Gv33kb9QlPH1gPYPnJIDwiuiYXpKw1nZkv1
uXVGQS42Ivh2kwkV5Et96rrgOingNW2avJX1GnFGnl/Hgxz7ZaZc21g56G60JWpAHuafqpSpGblk
wjrCauvmPo3kDAARGWtWhU2w4TeSMxibb27SxOQgVS6QhwM2zn+pPv9HUuU/f/cgY1BDI0w23Nmn
+et6UyCTE60C2RoKmh8L+oipdlO21VS8fS4x/2vy0v8XlaPzQe5/Vo6ePtroo8lei3f5i350/lc/
9aPeX4glhcUvyJnPUZh6/1s/av3F3XY4x7IuGx5LG3vhf0NMrb+c+f/hH9oOkNG5tvmXftTR//Ic
oGqcvDHo/af60S/8Z0/nOG0TK8425PKEsC/8+mwYTHDUmHJKllWt3Y/SMdGwt/oIcoD0biLSWtLW
U5ucCslKu01IZsvRrjWEAgxoVUxdoeFGx8/gNRAvxJMVT7UCMbV00APRRi+i1KXFJoJ72+qaK1Hp
WORHb9z87Vv/N22lL5XL/DEcvgzqVvpgaFK/cCR1e/Rry2/8hZ9MFnl4PSu3TrNwYYVtsGKMUt/O
/LndoIkUJxwewd+//xdy8ef36MyHZBe3EUjLT4PA34o1yDYchwdy9mSQJccm0dNr1PWQG9q6BfsY
WBwPZdgH+yr1tR2u1nEVhdpd5obyqiAZtJ8aD5Yepz8iSc6Aq+uzKcBNDbM3vvJlc2WBULDXpYQi
GRWV9gCOWlvGSI9fEjBl9jWWX+QbhB5MG4d9cv/zq85xdP7+o86y5r9XifN3TcYAvQckwLDKv3Zg
itDTey+FatfFaXWbykScpNI5oUxTJQgsKyd1Gnwa2ujOSNRbEn3UksyIjASbCWASGtXZq9fMXmtd
WUIydgoHMgtDTG4aJIWEJ+4Pl/yJqv5bZcs1uz5uB8I3fAJa/7EEDhb0AqNFedIyYD0xSfhg/DWt
EdLYa2Gm/QEoQ7BvhbozFfgTLx+w6Iat8zbmfX7uLbzsq7IoUTwhCtkGDXCgU5wy+rdTY3igVvW/
h7Ia23WJvnfkcJjXD/ZEFC8ULSLZYqvbWG6hX/wRDXNQ2FtuY73R8tYlXlBaWxWn9Vuq2ubaEFbz
lOKr/lFaQrutjTzbe7HoNiR6mKdKmzcZzo9rr1eg+5pUHsCKeGf0Uv6anb+480DbvZfB9IDCc3os
u7p4Ktm+HzWPPIIOuekCVngNUUoSFdjV44WZVDZSkJWovsji2OdT4p6qsZLXZCBCMWT+xZimt54s
kAJHItAUQrb01usnyaExhmiFNw0vbZMNd4gmZqEpHLxaMe9eTLzYAlrEcO152pGUmvYqBFp4wu54
7jOxgWgxLQVudtHpL2aFwHT2nbUromBUCOoP6Z9NsPaNQcIjyWRFj2pXOeEqV35yHYJqW7k9Fg6S
qfltu+C0F7N+aeGn1ZM/amLTu317qT1Jo0KHTpbWBIKovPzDQcL4uvxwWCLSg7aVTcwOP48vyw85
sbEqmd4upd/DpqHsEEtU2D1xj1XV/OjItCPrD+gEprPxPOhpcz263lOrmdqcotbTu1W15horSHGQ
1q0QdAKogN0nGcP0crkahWf8KSPlq4qfq+YIbTuGi7mZBu6X4x6Jb5bH5Bx+RqXpoFWIsRbDpFjU
R+o8niAvj/sPg2nBNkN1udbDUa4EESAvv/95fl1Q5uuwHTolhOTgMvq6diqgYVhAwYv1qq8xEnF/
E6+OVxG8oo3Z1NRsNLj/dM/++a5sFh7gGSQ5WNTMLydN3XBDU8MQSoPGjHpgUAOZoV4TfmcqDCzI
zcNiILFpKh5Spu4zzj9HMAZvMHjpa9S+bSRsEH1SHjVK2wWtCPyuNf4DmmbTHxYwuhlfFl30XFQE
gKaZX4DH/9pebjAfF7EG/40wRmLnO+/Mxb9FY2UBWaBLsBWRvzIaJM9McKhhMUMfegheJWMiNJlS
xsZSK8zXysYa4KA/OyHkxNnewBbRnMxYDXbQvBWWtou1kqSmvm2WmVM8WUzDlzbziyVVeHDHsTa/
cutc33qZ/UBDdDBWEwSGra0T8hiElX8Hb0KsyiHkTGIANltGNPNOHDMM2CyC8pc8EVQ2tKkUED/q
cCKa1eiPi6nuuydpWrDx7EhcHIPRddMFOh2WwPU3kz5F32LhjfvS9f1twjkUx0UYbNIwhQaG8NPZ
0MZy7+RY6jt4z8EWCwgHmtht1gInw0LWkf1CrxVy45Tx4lNiuM8M3ydQr2VCGhE2jSOTH1vDtSb3
zWA2F8ep5U1LEsI7TDUES/lEqDxmeawQdj/t86hTyAYq01uFpaZWnqqt68gxb0oJzqwyrQqKXQ0A
nTC+kyO7+ELujLkPgyJYo2ayrlSSEcFUgtZRpckgPc2jvXSbad9kbr8lTDo851VPmrarh8CegqHU
AVF7pCO7nmW/ydo11m3oTj76eUSTTmL1wFStKt7ORJEF1hqLqGFN7siuGdd+nBLLURRN9YputEL3
RkyfPiVXeRh3pzEe3JUfB+pIt/AKrip6t8B5NnXsNFYdPbphoi1QmHAM6+Nrf6RSrHNz7mIU8pRp
Tnm0J9luU2cSbzm7DRHeNXJcQlpxpSrCZgjnxM46OaV/3frNwzRmwbUsW//s95NA7lBk1xi7IV0z
Yd1KT79wovoGflzdjg1kOS2R8DmrvjdXBL26a0wdYGkac5sYU4UKK3iGLUGE3uD6Z3rc9QIuGETT
ejQeKaPNqzJMrIMepleWhVzcGCN6BX463hNfqC05vFe36EpSKB3+uKwS96nQCPdxyXC8NG41Xnqh
xTNjy95NOeVsVvrbIENHXXWQXVY9uluurcuZLqGf5gkTpJjGcP1CCKLfuIfDHTTbb0GVxXtOY+al
72Pn6OSy3LPNec916uAgMF0AaGQGrXISilbYdT4IddS2SAAUulhl9R6YlszcAyqQSJFVACMGlDbO
jI8Sh2+BRNCLNyp1FBdj3AcFUVZQAOrrTqc63TRmqd20/GBuBmNK34oyvKbpoNYNfMHv1GL6TMCb
nyAfJqVl5+atjagSO0zTPRa1eZcwgN/nyExqzD6oN8BBBesJx73DUCaC+Ns54y7jBpwKLbJfDRb9
J2Rc+a5k7XnwiT4+V2TYPlOqRuvJSsajRAdFZZxqXrLFkgR+aMhw7BQyjoYNfJV5BpsYJsBGEQXP
Wou2LE2S+KPxGgurdQQkNJYa2MYSDxVWAXPLM1a/EZH6Ha+Hv/Qb0wdvMoKajoS7JXxoPHhh2B7i
LJ7OBNQ55InAIfG96cmK3R8lv/hNMuMRPE/M/uocdURyMTOcPrlQgvh05vgdpsDXPnaZIGTmUq9U
s6OaSb1H+GY19l9RCAq0iSaJZ3a1tVLCyVaODbN1Qxheex4AjHwf07JbI6pEVUIbAtRm0U/bLoTM
2zgyWIuqDYCLoU+bS4FTFLkMZiSE59MAE/EuwkTHsoB+dZtRO1Bf6+GOgDAaiC5trt5oYdL7o3ob
u9A/1FVZXKPBSKulnyHZbAn3fI9pBKAknfInvyDlbWhc+60Lxu6OqQgL/2hjy2MQIHomyIlbNzt+
0MaJZpxYDx7irkXveJq7kqRwuftewUcLU4/+DgQ2V6cHqGb970AO9oL9v3wZa3RcBAkMzd5gHUOq
Z5sav4D5t19VFSyiLFY7HQDWOQbgD7fTMQKx7gPLHNexKkz1QEgopzsduQQAgG4eK1m6gY4J5AUB
VzJGcz6/E8IT9xoJDkyTYP4ZjLPOJq9H3YGFZ6BMZxsZzJsmxpnx3jFKWpKEq5/6MoCIXKJ86Ynf
1jFzYDJBDV6LNUojf6VPDhtwAiJhBvCpy0AOtL+kLwn/Wk3GiSmfv5oa7CAE6Q0LBjYznFAZ6lJ4
pclCHDSRw4QtJKtDIs6wwJfF9YwWpEY5lHGX8by2Od/uzDkd4iLeKqCHR/Zx8cibZzUs7yhJ3gJV
hNbFdmum2DbFCPE/GLqzTQxrWUK48qtuUUZ5+95XhPFBnjVOFbSD3eel4ji2rwizibejORj3UFMb
yAGZcSIKp9kZTWicoOENC7IhueauanwCC9mqAnaZowFNzgUnxqeP1SDWOWSmW2wouPB8sywfyEaj
42eGIyWQVfbqgnGcAqPFBn5LuiMEtamELUI5aYN3xmmwMNToISqky2hsEg6UEtT/EG/lJxVUh6y0
I49NoJ6V4WqyrOyFhjPX0afo9Ty9qV4ExjFUNqVf3ZqVQHBjIKrEa9NDhC9In7vq4o4PIouJuyGr
xGtXpua5jN4qIse4nYxvwZepS9ZwIiJ2YQBYihV010jTOZfUicUyMwTdVFxK5SFT+misPCQHj7i3
+OrAI6GaaUz5bgO+ehynMarpGPqGS0WhnNcsMPQnQ/QSZJ6hSMmrSru/JLREfky+llwzTvQ3jkm2
WVmh3uwitfLNfF81Qd0sO+Twl0Iwgy4YrK4Gz4YmlCJy3oiYJGE5g8IjvbjRmwmEJCbMa2dsUOkB
OJLw+W4EXtE9jvrhhPCZeZHsJ9zBygvurSxtFNnKzvcyag0IUpymyAvIgEA2WXr2MNTedJlpX09i
buBnxewqtpr9gM58DdBiPqlJIVY2lQRw2cB7M+CCsfrgmN/VMqsORjuaKy+Is3fpUXXU5hY8mkig
ZDOic6ou3xmGV/woxlJd50Gr31cROV60ROEzLty2wb5Z1FX3MrXZXKpUIFOH0mAHQQqAkzSv6a5O
VjFum9ra0VUhA8T0KiwEBRhJNO1RMLKDWvEB6fOw9FqcH0lmC3rfldHwbRsB7ofKNYIdqDrvAGFK
fTBpkys7M42rBv3Y3kh645aYRBM0Pif/XWlP4TVo8txdZv34GJj2EzXmnReFpGODQdLqipb2SOJg
1rW3TGCgrANzpvnTvIWlxbTUK51FxBN/rvBkLkYHhjyJkFTp6PC346Td4PYSSxFxlqSxPq4lcc28
Fxt9azrk62EbPJQEVp5lPqkdXQT/mxUV5iVvRYmqM7XOSegXkD5yiO4OyKFhbMJrmaXBabZA3hRR
nTz0mvVUlbq9s6Rfnqyie9X6oHxsnCp2l1pUCaCGGCrBk8U7EcjHsKzdl05psEDtsHmndQ2KZfIl
z0Hb1ATaDj6FoW9vTa3aMDW32TPb9gZgmY5Op5wxD6hItmVn2tx96z0unAdhjtdTC2i1zJr1f8Vl
WA6IvGETSf/E4SXEZQxEi0r0gez2RTzqZx1EA8MXTmyW0bxJt731O+e7mYJM6VnTa726bYLujmDh
+yiC85oC34n0h8+z6v9ai/v/V4ICLv+/Her/keN1l5X9RxG//r0J/vlP/gVRcP+CCMT53qP/jU1k
jpn6CVEw6ILTR/QFoh+UgUy6/28T3Hb/IqyLybfNH/TvPPrj/2qC20AUTIMOOTIwCJA2be0vyV2/
S/ICrMpL/dLTZJ5v+ijnyOnl+jhl/9oGVzJDgtg56GtJEX/sMi/4jtx1piBNTo0dx5qp/7J2MI1S
urIPR81Ed0AZsBrR0cJgirTBixZ2F0W7yHdaY041ac4N8nMYIF3hvsmwAFWqeZN2Yinrxx0qgtBc
dcCcwO5bJpAe9E+khNstCSe5FXISTICgsHlt7UpIc0svPX4I/dYo1yT0ttBP8xosITusf8uJNblD
NEw12WO1AfpbQ9la5MrFapqzTFxPKE3g19EKQlBTc1rAcGRhxU1VPkiELEFKUhWUvYV0LGnsIiJX
B6ru2DiVFfslMkm3WQa+3uKLjZzwMICwrFFU+uYryyQH+LBIsoImgyj1q5p8oWIZhDUnU2JbtYZT
aCSONlS2o+VCVkqRxkDW51PSejRJrcVLO+gJo3jwRRvV9RbeG3LKW9L4Ms3nihlF0C4s2uckDA0N
H5DbhzsyRbx+VTN3AO5o17dWwa1Eza/rYPcxiD0HHccYhq+iec5Dx37xjNB59EI1fEtrUZ+xpPcE
Gip3yJcOnAKN3Zlu6bJWycmiiRf33czIBFJOa76yOZ5UwmcZL312f3ko4R1YmgWrms1KaKQdVNrZ
C54R/5GCdKBjuwxIUKJTtOMqsJfg1oqvJPO+tZjduuYmztQrQfM3unEsCYrs/elpYmSyM9GfnaYk
JuGoXpiOxvKfe2vdyt+Qez5ADjWXc3BSZdRnZyTGY+yuDadlzjidaVHd64HYR5rxmMmPpBoudfiY
ufGHXRN6FerPcVccIRAtisk/d4zMMw0fNNwvo0c2M9jWNogkB1LK4CI51QM7rF2jTnAWLPSMVESx
rXFkGmbJOWAPbJDJYqdIiDM3xCtEcE2jLe314+Tnzda00hV4vHqd4LgGV92a98Q2W3duNpXfE11e
WYpnzh+UWkVehmG2tDi39l62KmxjjaHNu0sd7ATLCgQAbmDfwRpmjNqza4PmtuvuBxkN166fXJjP
VIfCIeKmH+RwL0d/2XjphnCEfRT2zcnDTGdTZoV9fdWKI52vFeaVW0w8a8avq8kWT8J41ccT5LFl
KujFVstBf3INfW1ArctSe5033EiPw25wGc2MrAQdQZ+Y1rHZ3lFmLzWOXwKYBDnvi3b65tr9TTC1
d8hvNxrDGSp/nhDcM+RJDMkpc52ND+9MpxyQgq6TY69s8lfSlmOi7x584k4UUHk6HwcaNBwQtU2d
OEcfHZiAKpfpxc6x0m5tcy121ezKtrzrtIco+252wQFT4zIcnwnsRtDCcRiLhh4fYmbYfUnumdrF
Rvg9cj0uK1p7I10ulFT9S2TnTAiCpRfdDcK4r1VREnoi3jRNvPKoHfp85BcRUdnUJh7Q9GYQdreM
m/oefHFPDaI4pubWktPQTa68TeAWyAJdIKVO8ey27bGfDwsjNs1UJRtgSuZViyyxL6atrbUKKwe9
MQnuMNa2bjB8OB24NBZW07wBXIZohJYkNoj0gmGWGI3smPXR9aRbwTZA6UDMVJpvDE66B5V16lbx
0pyXXzytxCua9Ncjww0iz56Y5G3LHtmsZ2pbmUK9mPy7fBqXdGo2JrXZNJ1RO+5FNpEdoXEs5Ont
ZXbSs/iNZivdzalbVJSioAVqktrp+4xiU3vunn4+WUEBP1f5bPXGtzpXO6/Ik7tiqLdQyVc2wK3K
i896fnRi/Rim/rbqs3tVeqAQGoqgdPT6alnVzZ2X9LemRjYQzCpDXjRonzR0bge3PzZ1ui9aqLfE
bwjZNXcol65BMWKwDx9Hq7kFeytmfmDjPYCsWlUzMTTArN1uFYUiGMFBHcLp6JWzWznnKJbE5ymp
j1OiHwHR7mybX+OAAre+ifDUle7naR3L3ikjpNZqjkPke8sU2gqnq5wc8tBbeWTg6UnrwSvU8TaN
nBRgCfSNuUlqTsdWRUx9AUJrOSXWpjODH1I5V0g9dyAicNwUonnNyQNc6b2/86r67PXMUCdtSiGH
9Q/2kIsFcFnLoY0YAkVMXc50w5bU7+3UVsc2s7cOeEX2Vex5Mck9MvjeZPrRGJqlX4Bs6fM1tioC
9Gh60dKJI3M7pd1bTS9OH92LgfjNtKaNPaiNAzfWdN4m84ok9rOniKmhaSwvem6uBv1g+/3CBaBo
VNFOlHlAM4bEcJiSLSM2bWjKZZfKc4qpqyM0BGzR8BpX8mh79vMkkdhN3XMeG4duZEBu2RONEQis
bbypW7wghoLTkV/VtMK60L2nFDaf/MEIl6Z31Aoyx9PqnHfzYlta+UPXOC/+1KDbdb/XHmhzvX2b
mg7XjFa+NfQwpPfY6wMFi21zTqczjx5rLUd7YwFNXARN+YztDOBurF9AJrircboI4wq5zwLrMz+y
csWIZtnqcu17+c7KJ1bB+JXO+qsZ2NxwJta+eW22alezmBtGOa1aF9GRFx5DoZEePpDR4+lrMsqW
jh4/A9XlfqXHcKiNGy3j5cdHXQfMQgK1cE5TkzAbrp1kDbjdacSSDVTtoKHzSyWmoud4NyJCCmhs
NZO6cgfnmuTqH4TXHVP6mitVm7P+eumMw66c99IUiYF/NponO8/nEc4jo6F9iOpn8kdx0wYXP/Se
VJJe1YIYPuzISr35RgyBrlQHDhbrxIHqTG55bcX7RIT3SYc/y1T9kvnmBrZizEkdWsBYDGtm/09C
YLukwQ4Kddc08oRmm8R0fkklYcKjzxNtQT0S3XtIsvXSceJrArv2Q4WV1ZpJCUXcrobRuHdc4qQb
MiOurNYuV6RFHwmpurI89oN86U7kmhViVrmeGasBnhTbDj76JWzY55lhwViZEmbBmctm7a5CF815
QlBIq15xqC+yng843mVJuKH7vKzTb1bi8y7FCwJ7mpjjre8iHBu/WSQdxQwG3am/iWWCHh6Ce/ri
wLJRE30AFZ9qet59dMxatgIaJrq/w43z3rnhzmSBT3vjmJUUtHnIdwIy1AFqS2PWk9bGiYuNM59W
K3prmrqIjpR7LVha9IVb32VfLh9dLPFJ/ILFOkoknf0mpkdIkCrWx8Xg2puQ/i5TOhS5I4koWnka
8s7zlz0tcW6Zu/ejkNqco/ouNuurxNRXY88HHQ+x7z03tXM3MOV4cir24yjZUZXsMAhSkdLzcLV1
hFc45EBgy3GVF/2mCt97015NI+pAqkc9k8t5c1Wc9AcuBDXpugh6ggNcHs+WvU6fHmh10PAO7Y1P
7526GzLB6K4AKM2+IQf/Ftq7luFRlZqPff2Bl3k7lmc4v3nVkqFRMHelM5bYuA7ffKXWbnT0+ldV
rkcwMoGkH6LBonXXVvEByekqzc+yivZOCzBBJ5a3L6KtnJlAY71O7YiZ5+xM0UwEb/ZdJii22vDK
JePRIJbhA60N605breoMRQNDJW5z5izCMlxbISeMlPPMouhJe5PZs1Ub1MDFJSYAiiZP+xgPdX3l
6LTg5qgFLoGGh26vCgPSq9dad0hfqZxWRVrvBhz65JIso5rrY4rw6klsoHP7YVmokcQ8751p2IrQ
0Ht8DxiK/g97Z9Ict5Jl6b/SVuvGMzhmLGrRASCCgzhJlERxA9NAYp4cgwP49fVBzypLDLIY/WrX
Zp2ZlpZmL6VAIAD36/ee8x0ygHZdOrCLkxRnuNg3R5Bnu9Xtf2SEO86wdKArqrsaqLjZsf/E1h5T
9YXl0tpZHjuocws1eQEhZUJxSA4iyTXZMtp39TzStbvMNOOpwkfZN1o4S7qYMaUQ2PCo1+nvjLxB
cQxMxFoDV+8i0E/RVu8YDjMMZ92TS7ZXXX6fzfxQmKPT+YcqAQHnRBSm8uCiAO1L+zDJp0SvI5uU
ICf+GafqZjDVPjFVQIMqyMeSKNX6MnHLvYMyK0/rvZg+9u5ZVX3kWokrgLpbpfYXh02Hs+qd4ePN
HkXQGPUVVk7sfu4ZZvj9Oj2baJonYwEi4lxNif7BY7G8JqntYJucPZW8FXkT5BXiQM+E5JCaZtgL
7W5x0u9i1GiqKDO0pSBPl6CCIZDQMRdfk7sVCJRJIjuzyA8kOz3Oy1SdJbl7Nm/QKJwuQ2iu2g1h
QZQ+kGhE/lC6H0tvCksiGEUB+lfTup1ul/K7WdO9cb1bCL9BVdB0k7dxrLtoolxcnSWD+Av6wKGX
EAhH7gb5ykkgiBDh//i8MmfWlo0DH1Y2NKS00K9jyp+6D1VGXQ9gue+QiqxaYM7k/nRWf5hSDpoZ
tieoX+ox9VjPjVqerZSKFcfiRP9eMGM6y81Sj2j9IRZFwrQz63uDN73i/AGm1w/J3fbALk4XpcEp
kNPNB0PyDg5ZdkbOUH/m20T9Sbv8VC153EWOxgvscUjF9sPMnMCPvdj2Dd1ffrngRen+xttgZB0u
DXdEKsVA+QllgYwysE9F0f3s+vhgGiBCOK4RWWKmkbMpp7suucTBYqFRRqEdtAULjdfNH8BxReRh
1QzE9sJR8PZn89Je9XNr9MOi965GS36tsQJVgFwXYgOYwKd0HVFKG37/ndTbg9sZJD8L5h9yLZHt
ommpcaon+YasQ99lGFTraue6Z2VbhbXEiet9GJiM71wHhxh1qkUe2XnW3rX9YQTBzTAHL1lzDjPh
ec3Ot98OQJqHmniHzJcCxpA5bkJKnhn7Aa3HYCi9/lvW0cHdOBbDMy3X2DhbIHwwsPd1GWOutLc8
XII2vNCIW90hYGgEwDUi/QZ3rUiC2BVisW7GpuIsVWKR4vvX4AyqtGz8ax0FNnFSnZivRsMbs/OK
mvUhjsWcnCX2HOsHp3Fgqwxd195gyIHhvcUUMRza1EoDb2u2U3A2tGgWC0g3oBgj09CEG2p0lf+g
Vk4WBznY4GTohQ6MHKx1C0BrdaZJJnw7I+oddPVBl3oGzX4dYRz+iwLJkCrGX/+8f/l/h3e9aZ/q
T4N8ehquvrf/DzBeaRz+9zrd/1P++H7UnuT//3dz0hB/oc3dFNKbJ0JnJ/5Xc9L/i3khqkH0jpRs
vx0V/0l4Nf5yHGy3uoGnQoc8/1/NSdP/C1+zj9RXmA655vyjf9CcPOpMYoHhr0fd6qO0NBzjt4D3
D2FpBy6sq+FuBDGo0ruiHmBAuFOuRU3ZzqeEkmDrXjZCDbFZpW1Lt2Bnc/3GpiX/8+PsKrcSKPLB
IBsOKvD5f+guAAycX2NzxZBlHPYKKRLLMDCkH71ZebxTxJJeLxQ05llVl5jIcaLnNzOtL/KB0p71
xqdevrNG7ClhOjibYs/0q8veGqomqOpWnU+jjlYo8+1C0EjSvQfiXbFOEiqAlGFyDEmUYCw4qbpG
Xn2xcda2OwFs7Y6spebWV9XEtXRk29P2dyd6qKU1hZrlcdaI2+Sc9gntDdseySDorVyxr2ctdZcu
a8MPhiI2Hn3eOdI0Fjf90tOhEoFOzhInAVJxPP6kRmts1YhqCTFraQA9ina6BkzbfO2xCFw2qs0/
JrUrt31jgSFfipop7KCIlwUHwKSbpa7rUH24BuiKYRHTU46K1okGsQ6POEbtmzROES8vaCIfvH4k
pmmSYEp3SAwUYxlygb7oShCdoPUVrawVKcMdTdGalXeBVEgUqNZ9M8hR+IqXhjMVwMbSpemi90Ao
9LVbApMz4KOlZ2CzjFR4X41lmk2CuIfqR1Uh/9njYqPUH7sew3Svb+LdOfHFndKSyjyzBhuqkrsK
sLTKJMW6I+NhgA6UedC+XYvsMjU75PHWSnqXPLUtsgq5+PeeZzCfaSrPXmkSt5waMOc4jym+CeyR
g2F916peM4KSnkBCtvGSyn0tl+52UcP0I5dqtPBDrki6mZHPdlBZKCt3lu4Zny3dRvxVrIBwpg4s
02FI1EKmp1ILPQ/kZ3x/K293oAimmylOiYfsQZp0GGuhkFJquvt6gymQhmHJp6zVyT21DDz9ZAa5
5QcC4ZUfMNpyfiF+wmazlIt+XydGn4WMAOQaLSh79DOhkzpLLtc0PljK5kBvLKlBa3jIoO6Xhase
k3SeIeDNdAyYiGHACpLOBTNpjQt91dgi7/O8IqWyPHesckEKSVvqh5c7ZEYZmtbTo3Zc0s57skT4
ZdM4H8LCW3oqc1G2dPtTrftkUm0AiIHvQ8Fowj6JjMLCGRm7daIogxSHWpp1EMG6gpDOFlxQQZFl
ks8HNJWsYwhpBRWlKNBko6hWW/QXqjPllbzNXMa9bc6qO3OytAeKJRjn4Dgl4Y42KUVh4FZQSemd
QbrvB2n6MApR40bgA4orJGstSkVt9q6rGXEQhypSYlcUYUQ3xGIkuKjzGwIp3Wz4Du3LZXKJj9qN
Uk+Vj4rsDehgIyUSDOLMTSIGseaTMjE8XeXt4jIyaGXfAKel9QeMck3u01K1KoKmKzlfEkb0k6AO
ArPGqdLNq2HpN/bhTOz2rpQUlDuzX1e6Mk7pPK6OBridfFLjZnDc5Yub9Qyny6n+yOGn6AMdwtct
EW42x+vOM7rQLky3Cv//Rj0s57/+/d/E5iv977fq60aq78ufg8Tff+DvvdoUfwmbjRrdIpA8Zob/
GiRabLrQEDCyGGxfBgOzfw0SXf6Qa6IEYiN3gdFsf+g/3TTuXz6gATw2GCNJi3C9f7JXv5QUYy7Q
bV8YmHOwV/qG2GaZf26esSP6Rg00v0D16D8dTbS3TmO7wI2NFjn7UA3VB8Iq1QlHxrYn/5e5YftY
ukQMB1zX8xiubqXInx+7mjQXDUlkgUUC5GdUU2BroPic//Er0P9aOFP+r3qsbpusHvp//7ffdtjj
j/G5VebveogK5+XH+PWocUxP7HCBS/RV9Jb2yV40aG5ZSWA7sm3j3hyUmwSdTvgTfNmB1sLQ9hxA
O3Yszm06oqOqw8gTmr3jb9RpKBb0YY3kp/77DjkSzQF5efNgBIAZy4LRZQZVtdYrcZUtJeC5ZJHN
GiGb1Oe9q6b0vkD0zFmgHFKY5MZEjxTGWrPuiIZnqXPRqxOxYSYi3kwH4y96+lWGx7QZ+3DzuX7P
0zW/9zm5WwGq3YLBZl+rT6lMocx2KYjPwcuaYcfUtaZ/4TSELkMw4kCcO3Y1XcSoTD+ZZa7A2cbb
qWSodJ+bvJhldVjJeXLPVkvoDpqOQlzI3i0spnVMKaNqKnD9iaxMzrHHZw0dMCWvNXAXfZSXNjOa
KhkSK/jfZDbaSE6lQ6ups27rIkNGXXWquWTjo8mRDyl3irSRLA91SAXz30vRf+sf3B7box+eLZpa
ludbN/1jJsakL8zkMs0MO7MxiabRxM6xZRd2FmLdjNjKE0+a9VLs/vuB5gVCMGBsjxsF+MsnLfUa
sPDFaIQIRushrPOmdD+4cp6IwASve9MnBpTcAabuR38aaCMkyMHY+0eojgEDXwy0XQYNhR7Tkj9Q
9aU/zDWB8ak7o1JnLlz+Z9qwNNs1cN57SXAB7bp2Mj5OvSe3n4oxYQ1M3oSurKDpUDLEgRIx3G4t
zhsAtqXW+fs4b9PzEncOoyV3Rbxq+nAOkKc02pd+6mkaEPtHGkLXDfKiqADIB7a7jDGalyR7XOuG
vOD3X9I3fipf+B4qBv7bQRvx8s75i2i8CgNUWKlpjdKSNiITZm1vQL8/y1pfnMiC+O2SOHo2fM7Z
JPwgefUs42hREIU72ojpRZjEpvujalAtpzZCJ81v1TVkQbxcJf0CDLNZco+0kj7shBsPKbrffiGb
s8ZiaKMFtyUUK/hvALLxRSqSxkXZPZjEkaWBXzU6hw7+FOek+sTD/ftE8/IbuDq4A1vYWC0Nwzy6
ZdTsNJbWmP5RDcw07JM+u+QUg5RtnCe/oORa4tsyqyaHhp2+1rCcV7xWGVL9Hv1jzyy3TueqDfOY
thZxAgPRb00zIj5N2hSbXN31iAjsFuWWk5AyhdU43pqZJvUF6baQYAfKfSLCocM50fvPw8vj3PYm
bQwzm13PxqGk20cmF6e3AOrIkqh3vvrVENN1LBiTnEE+1U/cSLGZnF7eSPBHtmWA40BhA2Dg5bNX
cBkSO4RGwaqTp0XQ10oCasF4MbB7zBfBCFX+l52a7WO3Ztml51D1IgGpC3FiQ3y9D3ublZUDAPKT
vy23f26IzUQDTJpaQiCI6BDiUGGvnbatmSgryVtiNAQWtj7xqb83wJc3gH6AhwMVbRJmJuvIBTbU
SdFVJBVE8ABILBkqa3P7wSO9NmNNtsxFVVGENpLeoHELr8fykNJ6GlD+fyg7Cd10NEatCHMPWBwA
DLJOdtJvJmasRmLfmBj9PZQmuiV2nGaL+INFE1cGPTO4LKzQ0nydIK7SA9UNeCFZQro02KSKT2Mq
dDN6xQQTv2fXupCNmX21ydHEs9Cs+Rq5DD/10HCzcXOJc9bdwVGxvtDdALBpaRoeg3J1dQiYy5id
iSrGNEBycnuOFodTTJXnFUYVe7CRQC7rofdrCwvV6JOsnragcU881q+WOZo1m29tcy1D7rCONogh
XZPYB8ATGdXkP2VDl591BF1cznka7/XCOmXwe/vzbMBjVIgOHqyXjzaIdspOglKjrG+TvSuhee6c
jiPPZA8WrN3S7k48TK9eXExxW4CZYAxGqtixL3uZjcRBWVtiEJgJby1ScVj6dLnUrELdv79GiFfb
7fZZwGw8mkxI347rx0qUfVNQh0RCzeoDYcXmgTzjBS7IOA5fW8B3Y5hpNr6gOm4/gXJHBDTAvEOW
OY3G84mr2ZaJF28RV0MXil0ftaCDJezlvR4QnrWGbOHcG5UYzkuEotcK1wy99Kn40Ca0dhu6vb9I
DxuCzJb9Z8N2vGilrRSai0g+NDLrDiQJlyd+ki0z6tWVGQIJI5U2O97vsuWP3pgm7BjmpF1EACjj
AtFII+48QdQI8tQBBHxcLEyFO8X+EKgui0E6iLJ6XDVJmDiBCKuDGiwWMkLPhTanwwF0q6dZi9LB
brZIEaRuw2W5uJo8vH9T33ia+HlRNmL4BP/6e+n+48rjGYWcSWpPWGiLc4b0pLvkHdY/6iB7//E2
IHTT4eZYghWCcvFoFWSICLVpTrSwNPr+s0aH7YyWYvV9wUB37VlD8pg6q3PeVuO6n3rD+5HVjXXC
2vrG+7qdD3mI+LmoIY+qktW1kGQ6DtlR7Lj4oXSruR+dKj/YDpT23Zp4a3qi8jryALPVbgsvYjFu
L6A83tuXzy2gpK7QcBSQu5LiXxv6Ss/DUreQj8J/rj6T4DLcJHEJcbK0NXB9EBc6Jor8akFDk5FJ
tj+hs0zGDnYJ4cHdfhkNdqnWzNzP+ToyOupaHfU2A9R2//4DcoRV/PvqOQhTdtuO45jHTKIGpvK2
4rghLFAkK9na4JZwYolEXhHLPAarbF21Y3+hr8rcijmOriNu4oBWOT+RhWvV3mVYKHetD2b5xOW5
2807WhQozlie+EshXBrbA/7HA2y1CYyfdnKJkSrW+EJJuWhhAZ73RsUqM+jvCe/WtmobIRloWdJn
PYssnNUk02nOPURJqQJpvVtSH0I7wST5zgaOL0Pk5sT2aQL5bgA/pr1GQZD1gSpq+aTNgoFRq5nN
HA7GamMF4+QwRbrfl1sYIyagz2YiUS6OqD/uCaChFcaWjohOYQhPrwhq55CQ2XlxHZNXcj/2g/HT
qrzyGTgDDJiOOn6kFAFbtxtbwsX3pP9tLcpWK9hwE9u7WYS/foqNaX4iWinrr2xsGlY4udrA8zLl
2FjxbnbYj6VZs96Ymby1iiGGxOEyMs671CFR3p7OiGPj+LrGSfUtazXnFwT//klg39MjXaedt3PX
sfye4ttodoQsbt28ZJN9xGA2eZgHBHsMpXJTO7hxOj8kWWF9dKxxLE68Rm+8uRuIROcFosVjHwux
k8S0LbolpHTben+VxTAubA21QZH29fniKON/sFyxu1Ilo0Bnx9XNl0/W0E55nS0kzEyxLT9hkiQS
CeD7Huq+sV9Jg6WMX1wTDaDb/7TxMu9TAS/7/ddvW4+OHm9nc6Fjq+SLU9W8vAiqGSvXHIlyS4lN
4gECSdaTfW7Axw3F4v+aQS19FL0N36BP0xP34FW5TPth22hZwtjcTHH0cnk4o/zCIN5NKqR8YBib
kIT09eeAjxx7D+IjLVMnVmjejDe+MwQbfMr8m/9xtF7aEkEpq4YGB8Un8cewgIowtWWqSmT4WnJk
4mg1emiOSzWdgah2ql2lW/J+yis8495MSNlhqXWNcPCc1OOhoUQLK8ebrWjLOr8nuLzIw2Gd9R9N
UeY6OIml789sQmjZAizJGgBYGQK6rAp/xoKWOmfcXJTVMTr/j0WXJyn8M78mM7XyyNXzSx2tCYZF
EkY7MO82UhTR3wvQTwWixtm7UYnWf246zwIvMlR3Qynz2x7PtQ4MMUdTOuBwFYdWNjFxXFNLOr22
rr9sVs8SFZiCkT9q6Y+xNElaEsWcmuEocippuP1zQ3JBbmwEgrW8EkpnX8PP3TFn94CehNYKgHvn
+uvqX0wqVY8g4jWsMpWlP8bkM+phZiAsDru0UT/0LiZIYl6k95EYvXnczX2ODR4d7vhx7QWt8dls
uo9NkQ0+U+w+I5eIPD2OqMxUdqPpZFfurDwCy/LCZB4JcuCm6ccuDxwyHiTEPqh3O1XWiFWqBe8y
imFNy4JucMiK6KYYj70zmgxYGinHoMBH+pABFf0FPpTEEmAVznWx1O2DPSmlONA0w5M+zRVzoA3p
hc3RfhYFunnYIVZ1i5Xb+dyOjY/qfuw+9QSrfCEahREhhgOSBgnFItiCnd/ydgo1LeqZVku+LsJA
+pAT5oMN1h5Qd5a0umhXkrv8FUEk8NlsEI4dgGjTeiLvau8+rx208mvealeWvYV1CHTjBqHjjX5o
q9wvLhxn0fWzvKnyG7INFdLltBbod5umga629SoTpZIRK82/euS3f68Vf3Zn31g3t5MJHA2a2GgM
jt7haioLgt5JrZSF9L5Awy+uPYVCLpFASGhi+SfW6Tfe3u2I7YFboulONfxyxRIop7Gy9ZAeYP4E
CP3R6CTJlk/vaCc2/9eNhd/9fgorpt8Y9Y9H4OhIyIS3cz/EPUIs0Vz69lU9e9q5yhcRMTCyPq9W
0hO4Qp7xJaVff4dwoktOfOU3lkmExdxcnUkCB7OjncJsLJu8+MnHnjkDSOklYh0mbBpK/DEdppip
7lhDwu+WZPoffLRl4XSyTTDbXMLLu+1JshJMX8ZhuhTVhaqIFexpkJ3POMEv1mqB0ImF48Sh4Y3j
jgfOBjwm4Djv1aFBk72ym7nkkUJWpw4pjXZ2B6w2BJ7ihJp3fiudG6Ki/UCgEzixQbzxQPM88125
AC7i9/bxR8VnoLmRTYEKL3Fd62cmB0gL3OCAuCi8u7im2m/vv0F/06yPdmHGNzrHbYMBk3dce4C9
qbJi7WLyV50Co5dc9e9JMTI+H+UqlzMUsbMXOoS2IMecSU7YixTU1B2GK9gHvtXQ3SqWxg1AYzTf
V84lRDs5ZFXvPX1b5WpyvQu0/WtSBaUyzCxIkjW9dWOZ/6hJRiSBiD4iiSms5WHmDclDRkmMyQbT
ZYISH43zvvE750F3jQ3T481sB5imiPHMqSSvKkpZElKAmX5t/EGRBMKeb2LoHPIFhSmqTiJKquRy
cmlbRBtPHpd3Fg8XojOXBMRzUrJ8qRzhkSaaGXiTopmV0RP5WfdLnEdTZqhH8vY8hkxxSZQOX3/g
C6VsCr5vNN9dlxTtvWOMqKs0lI4wvM2RPWBOCOXF+uL1Tegk3kbMWqD/p8xouQIvJuYTT8a4sXS1
e0AKLX66GmJhQKgaDree8fZ3lllmwG0K13LXIzu2dnIpkNduMiqNTn86PDVqsj8iUcyfqfagdqou
SZJPGXL4PFRp3D5DrIzdgGSZcQnLxlSfnCErEG7NLZ4ScnasblelBV6mCji1CdilyrQgxyWUfGiV
rt9Vsd+OoRYj71M00jjP00/jzCSLtCQ71u2f8MsBgNCbWf9aM1egx4ekgtBOtuCLuDMNcPRQYTYN
e2ww2OrMtvs6l536ycqTWzsXTiWpMqRenZstGzunD9gnmOTNzZgwN9YvVh0kFoWFEfagN01V3phL
OoEXb3snCeOh5W+pslhaHxiSrOJcEMDnBAiIYtxZuMoIZPTJ/Yv0AQwB39PybHSj6Cp2MMynR1WV
VQ18BYPBLp1H92HONAfDfqb5bIzUqdD2ASTYgdBr624yJS5kB2rvjywhvwYaqJh/6uls/wQHXhEg
ZWn+MxWM7V54wFmaQ+aNbnaGisLuLjJ6IRoZ8l7zbK7rDC+FI/oH2zDSCTPeVg5LdNQlNjVr+TYZ
/XzZ2npNemK24fux9udfB6+2foo1xqqXdxorUebMzML8riHmzcg6e9jDFsJd4Wrjgk65tdckQquq
RZ0tFzMEeqTzvXqVDAEzwWYF5yC0LbMvxhQpyQy0Q7+o63uuBEmNkaVlGQhty/IROhaDS0nCsLFv
aWucqsrfOBP4JoNsGoA0nUD2vlzzk9K1ScHc+iiWiQ7JTPGduZM1H3B5MYay6Wy7nTPf6dVkI25v
6Cq/vyC+scWD1hb+734cO/3RBbgDPh4NMktYZ3Z9YU+NuErIsYRAlT6+/0mvd1ZOIK5JhgXFBJOr
7Z//sdYP7dAn7mx5IZSFrUom0yESmUp+afYqD3Zrm/tpSewTm+rr74dCBZyeYFohwD8ffb+m6xtL
H103JARnPWeJXjjnzs3d6hGQ9P4XfL2VbmIYU7eRBSI1OJ4xLYQv6t1Ed8VY9eYKdfQcGlvc9IBX
6AbKGpp6K3XGhz4vT+xqr7dRPtlx6UxtsxkW/Je31suYeAq/djE8gNyhY+IQl9ks13aKSlf3lYre
/6Zv3VSPbUXQn2dYbB59XpXik+u1ikZNRaoq4RHrLcEr5l0vhDxxU994aqCgMtiiMYR3+7en+4+n
ZskBVZTgh8NM1jTZukFghG2Z1iPmIXntvE+a9FA0pH78469oUv5ZzoZndwHqvrylgFQSlOc6T6uj
YKU0aLfX1PK+rDyjJ07mmy/+qDEAGIFOCKB36l+6cy8/C4dNoo/W4IfaUCbTt3bJCCWbhgRvRFoO
T8gNreyQ1a6zBpJzckjFFKuI6yY8GKo1vmuzTaD0L6ll9edFWssT5443fm96nobtMUAlCcY7uhku
bunJBv8RqiJXV4Yo1rO61IbQ8glKfP++v/F7W6ZB3AkqG0rh41UizW2yBlYrDskJUjtDA3sDQQnt
WgcTqR6MKeIfDOaJVeL1Miws+thMSMAQoIo9WiUgNpfroll+aDLvSg6VZ9DPBq4tOE9rFrEDntac
M+4VbCDGoN8RAZK1J775WzeZkx0zJp4G/1UtzLCA2IxWj0M976rnmmbKN31Z0D1sqVJ3//guMwg3
STZAwczDffR9JW0/yykaL0ybhazKdPY7wpp4zfK9sOaSb53qX+wh7k7U+2/8urSXWf6RYvJWH0fa
tIltdfNieKH08yYaHD1/hsie1HSByEYlHmU4ZEO2/vNzLCsIKUK/x+MIzY7Wq9mJNadjfko9YAvv
4C48tpSRdRORKDWcUEu8sQ3wDWm2UY2bGIyPPqzWXa1veVHwwssxIljFQ3tiuV40JUv5a1kG69y0
lWvtHF9q2T9fmVF2e0Jnt+Mm60cf7hZTKhBgpFGyeMmneurHc7r7+hW+FP/ER73xW9KBoHSw4KGa
rJQvV63C8wr0T6h1xLo04oNpYY6I8f7EUUUjuY4qHZOKBc7vH78nBl/PpnuMAkFnu335uR0YK882
GdOK3nSfMWg1X3XPy89BmNpn778mrxfmlx919BVNBdaZrCAmwjDikC5XuUZ7B/HViddi+3tenkmh
4yPa5n7SFWcy+vIr0aYcDT1fiiiv0/oDCWD9Tc3ECxMwlmgXkdn+/e91RHfeesAEqyDuI8QDWL1x
rBgZOUTm6ILLyJ86eDtNXvlg1TC6WW3krlZ7HWdSfer8FFCBR6zaXUHX8CvDNXmIGfwA3NSElu8J
ijUJZDTz2t5VKm7Cdinzc4BujG/fv2Lj9dOG3IL9kS6FjVHD3n6qP+oATnOAg7xNUjxJAhgamZSf
UwWO8Kajz8ZwNh6nDKik5Q+RoiZ4HmGyuKEmwaLgci3r4kCelPugI+AZwqEhsD0wusZ9lOQAaQez
gHs6VWb6qBt9dzejFcKTW9SV2iMSmj5Xq0dwRFXhNdgZlo39bspI+Ni1BjjpE5vR642A7hdiT34j
bBoI5F5+VUGkBce8lEz22cjgvlbe9ewV32NM2Pfv39U3Kg+EPGw6zATZ4Mmaf/lR+bi4lasVOD5p
GEOa6UkPNCfvdvBy85pe9nrb6J36OFJ0XlsNMhYoHfi1qrRdArcQNVT4GqbAEBNFGb5/bW/84DDr
QfZQtSMRPAaQr7AS/JYgKhT3sj7ItFr3fgsgVE75eiMGivnMJmL8/Q/9LTo8ehMtvGTMIH3KP8SQ
L2+Il00LCfS42cW0gGjwQRReZXq5dmFbq5kcr1p0VmACBDf3ZbEY7r2dJP0vQx87/yqe+rkMpE88
JBoA7PwEkXbuA5FyWXWosEn7h/cv93XZQlnM0rH1Z3UEK8bR1cK5SUYYQRHstTyyhi21U3ZzmUBW
iDPvwjbzaSdIhu8jq/ahvLBnPb1/CW8skVwCLVO02Pzn9xP2x3vJFu8VnoAtwo9R7WWtTU/wQNev
73/KGwskLlBUqUQCGqi8jxbIDgSjNawxgdzJivuhVEKLCLPNQtcdBzwqCY2M9z/x9auxSdw8i1ah
hzYHHP7Le1strdF0ksxhfVyahKZAW97bq9tdoZCO95ASxC0mfv9gLy2JB/QS5c5LbMC9feHKTyrF
hjusBAtngjnW+9f26mfHJEanFokkw0yLJL2Xl9bloz510rEjch3oio3U/g9rDQIOFgkWx0Mzd9Cg
KTSS5xmybRwalYN+5f2LePV+chFIhQFqUVb59A9eXsSSDBopNxM8+rlWyOCq9Rw5NWIdbP34rpfi
IsmnPHr/Q803vjqIbTYvZAx0jI/VOYORKMjVeRyNvdXTIrSstdtTt9Yr5uCpIHi2dmCOJGVsfjSK
OH1Cbdn/dNJK/VB93NJINL3ueZnXDblgan68yzyPXt6GKf5uNHqro21bgTPMQ6meXQXNjPW+lN4+
yePpTk2WvKOIzZCK54uCFlmhbA7gZXsHL5tBspazOf+wHSLAo35IxG056aUbrLpK1vPJyl0jwHln
kz/s2HVgcp3pLZXyZF9AIzOdE/XLG78R2SJogngLt5L0+DeytAkSEUHxmZu3GMgqidfFTPbg0i85
v6V7mhT+qQfj1YpAIUNbHVskUrptdzl6MGC9LF3T9lEn0v6soSEOgHF20ZW8/yy8nhhtFZPh+JwV
+Td72MsPGpXTtq1Y+XaeKbD1UqFpxAYcrFxaEaiKLsz9HtJlis+H2Ik5oGUpvrx/EW/dYQpgRhe8
ASyCR18WiZjZkYAnIyn0jB5atmAWkyqYcW2B8LS6MyTF6alQvFdHDN48kmvRv3J/YRQffSpxVCOi
zbmP5ro3z+sVM0qla9m5k8ZllGJfOCyy/y7rXr/4p19305Uh2KDbBMb/eHvEf0Y0biGwwfFzYEPM
p6CAxIy90M+rFUSFkQdgnzXrxL78av3nC28PFAsy//KPuwJyhXhtE1UTVYRhXM++7x8ms9DPJwLA
LwnuHX+8/z1fqyW3D6T+4PbiAKYCeflsSUuLh2rN+ijzC30JZV5tIYdY/DfRhPfsJrgwnFxWbgBW
teuD0h0WIGoz0/nMkPp44ll/bcvZrsehqajTOiWCd3sO/9hmG81NZ/aUPtKWpamzUMbS7AKUyGOC
h43AbgLCJQoaKKq2H6kUcn5g15VlBA34QBg9dIYudQmD/oIMHbOI8Kj0mPrZHRxKaqfUdqycoj2Q
78E029DW9GklB9K5QOyd3ygqxUfNQupPiW1o9J5KSbpVQh8u7GZYSbuiyaz1Qz+u+TdtRImxUzh0
p9CLkQdis1xAmls6F1WOmXOTjmV8z2NjPpjmXAykDEGe17ViJgGuXyfB5EM0NrZUvTvvGySGhzbp
0gccF2CDVLUswPw8uNkAwQAydeg1IywZZhzaXdkQ5ydpu0YKKe/BYOxSZ+BXBAPNHBpgdi99aNpu
mZF2UGcqbc7iDNjYOdVxAlKsnyswPE3+uVaC0QYmoNU8w1WAOGgyhw1vO43uGbNq0CexXS3Piy9l
F5Ech3zu/Ydwe8Ze1KL85nDnyKHceoNodl7+5m3CoExlbRNJbZnOEC25wLTz9cxmEHFiX6U38PrD
6PDRYuX4yaxPP66w4BXnNlHsRKjo3vAwaVb9rfRqIZibbFo5TWnuD46oMd6gOZu/UR2ZxqcalOSy
pzTSf+Z2DykJ0VyDM3ed5LMwyPELPV1bl8sxTobPBQ1V91xu2sSLkmB44wPW3QoxucyJDUB5Pt1D
mm1EKB0wWfCtVlDeYijqT3lJRGzQ4l9VQJs4loYTirzPfu+ozXBHLtStbJG8RzPQwSqMEfzIsNNN
bDqji3tnGvt2DCYdA1ZAiAyMDuaWCKAsNdrg+WUquzMOvERRwqv5VWY16TeFMQKQKZE73oll0cmv
K40kCRThcW1o+0TKNqwEeuSSuPiBEW6yWar9vrtwu3UzTOMkBfjLc2cHiV01j4U2oDIbB4zIHAvS
0Qls5bhAxQiM2hczQ3bWHDuhrE0F6VmoDK1AMkpW4QKg2QmdinPhPh6hE0br2rk0h2tVn2UVCScB
xh9BqmPaVQ9WMpl2OA86bWHayfq5MzlQY4BU5y0QX+ZcGHRT7RflTGtExNkkV1M5eF/VQKeKv1Nk
1rVl8esGFiqcLUPPXuK7JelagUKpcLc8AH/4hv7emui+m9lTbxSd92ku4mE+pEveO0h5FImm5Sjx
Dq+M+OwLcipiH9wJV7SXab8hbRJCAO55tPviBsCSuisTV5TREmNvCIfcX5l/zq217/NMTeFCoIi6
8kVSfJnNJLMOqDBaO3Q0ZwldJaHSUwP2KtDhksiAEGYHp17p0Df3bQ004qIvfQ5vnLjcIG6XmNKR
f9mH/+DsPHbcVrY1/EQEmMNUlCh1dDu004RwZM4spqe/X/WdWJQgYh94sAfecInF4qoV/tB6DBGO
Xp0hY0emLrJ9ga3yX8apqRtAw0Sdu8ot60eSTd5E5xvHW6CRxvIchc7yoWtU9StiJlqHQnuELsGo
e8lXS6nSaG9NXfcp0ybIRVom+FFdyPgOVSJnfga5E/20YU9IS6QQxT5chKLfEYoPnpR9qMcdcsqJ
B1FZ66v3XZS3+XtD2KhwWekAlrpvM2Of5uP8Fdlz69PtsHOZ0lh0MDyggpiIMjmTycc/V82MwJvK
ZhYHfKFiuj/x4kscwAnZJ5BG/aR/Relo0/vmMvxQPNKaBf/DHa+vFrWQvamHBqUrxUX8T69q65AB
KwxceiCf42a0jv/5IVmP5BT+ATHW088fUghzEiVuJQdEaZdjbRsUAujVHIy06++ccLDpeBVbWJtr
WYXxZvRLb4c8Zo1YV1AQUI2etonSo5Z/IOEZ/85mA3PLyUaMHqKxzO7neqHNAey6z19dJy6bEzgv
+2uXmeOWFfuVoE8ZRfvAk7hUKt3zXejUwi5nO2kPjuLFnxu05HeIkgPBSroFB/hp62hdudFkXwXy
NENS5kireiTrhlJJHVMcULJIPzQNAAjANt4jCJtk4wVfeTRJ04KkBW6NSnH1go2mJZ/RO3GgTz5+
GL0wvpvD8rcLbfQ9nbCtieiVjFw2pOWQkhkwKeP5TkboR8/oagk04XT8DpjVSRsppcnooqHdyqlv
AljL+V0J7vLd7bN82c1lMicHpAwbSLuhbp8vntSxMxoiHQ+Ur8YJwEV+V/P/7kPS+MOAesIhbxIl
6PFYYR4R5XsDj5KPhL8RpUAHkVAsg+egsXXkW5Howm4Na7tA1XvL3W/8VLkPq5xGIp8BTOkOc5g3
fsU/wUUg+mJZwsSJq+vyz/Do0MjPy/mTWSeLg6BmNH5roJAfYsWwPnoMQU8ZglAbZ+OSxcGGsU9v
MGhmYOtzD4Xfs0snGQBd5Vl2NHs7Kj4VEQPlQw7Gs9s32dx8jLVOSPW+VGoD1xkKnMaifYm4NiVJ
uqifRwDbv9I6Ue+X1BwdkP45zalqrIYvIKLDj2aoLf89OANhpxIAyk4DaN0Iq5IoKe1uQbDPm5wH
AZL10KMv+KDWeDunYPrvlyUrNrJDWU6uXhqtYaoh6myLodIqTCgRyE+3Z5jluBgnYAfUfq7qyNhs
uV05HFw3OkUerT5UiVYFPVAUpFAciVqrBDKL6YRIJf4c0bPbjSY4W2duT0VTY9iL/XMdyAT9MdTC
8n/YY6bBQLS4HlzGaeefk1dQ4lpuLQ6NB1rEHLFtaZe43dOhTB/LbvmtcXNv5PqX4YrijvE6rS26
J3T3ztcE9+LhlsaaCfrqd7mI558JdGXXp9qLUezDnWvjS5T/4vlLpa7lhoE2TBdRdVdBI81tWxTq
QoCcEpzhzLkxjzHGLWLPlsYvGq5Zktirgz6seqRVdniWas8NnebvSia0Pxs/5/LdQ9Cg5Obylyzm
dWCgi1Bg4jWMBzeKY2hkhAhjxFNKGV2wZx0yAWWpDk9ppkpyrZdAXjKjb7d/xCXPHaYpQRzDAZfx
mrcGC3lIGHezYo0HoaGOf6hRr2XgX5Tew+zZ2Qg9SuGHuPCcFUrntn3fLDOyhNXsmu+dyELrXu+x
f92pbdt+C+2pwdsCzTjkrulbfJuVEGK8PWTtXYYN0IjxY5YgeWzG+paMx+UcgxjLWM+j185gAEbV
+XkaaEQk0dCMBwhHBVP+pTsVLsM5biaDvZu1iRDbpncZXctDpSSaASwTLP4OvhS9ThU5jbpPqjun
q4v7JEYcVx2M+nR7vy+buTZYBzmBlGFF+jucZZp1P6HngSHRwSJ3Z8STQ5IvK1B7III/wBSYXoZS
qHcF0M6DjtPPxnd+dXlagyoikJDh3twY/7mL6JOlEyi7+WDHQ4/+WIqo0m52hBM+Fk6FHUHXMtoG
vptbiJ6aE0BXkLWhsnF9vw1bV18iCTeTPpXMyNDW27Cg4EWzD2QLt1DtPuFhlMaPiYaJ1TuAttCQ
IqZjLyHN3G+1EsfKs6WPCNv2SeHde2VfZic7NgwkGaoR570MyerlkGsLAizN3KAUPmhUtTsPEeHW
nxix6ndGCAAB9mFsNPC+E+VHaaS0tEsVKUO00EzE35nm0tjWRgXSdZG5JjrCMW8Bzwb0sVorfsDN
V6C5mMAy36dRgwQw+qxhUGKP3PuOF6V3yFJi38jhCb1dlcVLdz/0dvfD7af6M1az5ofIjrPsdQxN
JJlJrPCZmKkAXD03azQmPVzeB7v0fPra6gYW8TIRBV8DH0klaQMksc6YBryu7Hww+dDtOXlEPAwi
XtVxyPWqDG4f8rdMc/V6SfoZlEhQD5eKvF3/OWajh7fSoErAlqc3qPKqGqXovgayJXZhaurtIaa7
UTxrStRQgEfo7EB6nBbnl9a1jXpX2qKLP3EUGVnc/mlXLh1mhhCzSBtpXa/byCA+RdN1uO+KJVEw
zUSAGMJF83Mcui8IxSz728tdyVMdhmqmhLjRtEaA5XwnhiZEhrOUPabIgJOMG1XCgQ1xf0hB4w+5
CJxcrYz7sO9RGvW4D9r9UFS5hkECgm4HD/YLYtzDAMi3Gm2o6fViQBXL2m54GcIpfBkAs5sbP/vy
rCAbKR1oGAXSbzdXbTjHwzETvmbGmCFkXpQiPRyIdhwf6i4O7f++GEsRlHRQGS4JyPkWddwt0ayj
La1pjXPvLXN7cJ2iQgm83xqwX5mfcMmRBMsASNvPXqV1XkuRChNrQfw5Hh4X1E2/KHShAxO/8hqt
v6I6jaSZAZdmBOM1iV8BS7obZ/Cy20CzHrCUHLlTFLry7//5OpzQ05mM465hkV3/AkTifJq8ChmP
Nq6dgwLgeQDXblXOxt3z9omffZYGnU6gNqDgoHNDBjlfOEbtaAgbVDHaCWbZvYhU9bntlix7sopJ
rYO4xUbuGNOO+YYmp/GtHMr0k4VqXnZU89H9w4A3fkHImw2zcEN1uOPBYyI2XDcTanNJJ3YDjpQg
8UMCuQK9G2Jy00UhUiBzX+/mpbBCX1SI0e3sEI8rU+ndr1U7R2KPKWSz3CeFOn1opwQHRNcWNfgc
ftkfm849iuzhIBDgZayY3XWdE7/e/lQv3gqbw74w/YaH7XjrMw/wMTb1KFkOshuHanFV1Hdt3+FJ
lI1Cc3Y9YpGBOyjIidxeWJ659VsBwIxkqQnqg+N3/lbm0grpDZjqYdLHuLyfQh2VewcuDjQBYWWv
dWynEYIcrjYClp/mr7eXv/jWeW6QZQAiGZtaVNXny2cRbHDE/6j38px7zrUmuIAplsAupfvtpa48
KS02PjHOIDDqC2asGYFHKhGXjLAlGHbY3sw5hpTTeIjb0X6cTYqB2YMXgyVqdLy99hutYLXNoF1R
r0MKCerVerSQJCp1VFRrBwSL4HNCN6noiXt581iFWunuJ6a25V5xQ+uUJ0OBG/1Y0jNFdyaNT8R3
/BkoHtTpbggjyHgqfoh7+urYecaTiSo+Em/mR4Wfj60kymuYMTppGBSOVmFgoFZYfbrVqNf+0lf1
u0Wfre9JGcOPz7Qm+luHQ+b5DfsC7KItuo2z/Ta7Wz+8CbhDldBXTB9lXvhPyLFGrTZEiK6j54qx
vlcVTfs9GU7cPos4YqCAElUVBaHlLD8HXBlRVIKvPvpo6k71oW1m51h0rRlJktpywqge1bC2zOmd
3X5JV75BiVhFgpOaxAWyd/4z4aeX4WzIHn0Xw9GH9L9IaRrXnZ7oJtnjMYKUhw+TvoTJxld4mbPw
2dsWwjTsj2Pa6iozHyenJDgia4q5t7Kgl5u4r8PQz3+FJghHWULr2TXpmYPMcZ5pF3e1b2Hi8g3b
xMmHZZtsfC2XlxW/CHwkHTaECTmxq8DgGlGVuion1mCG96Eqh/luIUDjPVmm3ol6rbrvpbX1UtbZ
e29Y8IbpSK423sklKgi8KTwdYIiyjWmtwb0avFs2Y1YPGdha5b7GzyTxQS4N9Z4BdvirdhD/8E0L
hPxQtlZ2inuAnzsVKiPe1mHcvxDSEGIwGijbOFfRJd74iRdJnUFJhdilYcApcC46kbqwE7eoHPOg
IZH5XEEu8vlstQ+iWcrXPK/zn7eP6ZX1UDZ0SCRIjsjrVl8TvHcBmHIwDm5jhqUfmV34kOKv982J
hnje4QtgqhuPeBk6QcvSJ5LvwQDooJ9/GWNlJXE04dTVCi30u85Lsp1aZKjKGTMciTSdmQGm4RJg
BbUsG52aKyeRmwkZGLrmMG3s9SgeqvUEd9zFoAxTgcc28rB0T9S61R66NMbWyijm8qS6MGG00azv
00So8YMJVnXjrrqy8RTNbIGcPlM6yl36J4w1magtN8GooBawQHtI8D86auiczCJX0XRO9MXY+Aov
r0eI8DQVGA45cI0uEvgFQwKziazDxNDrnlaeKDGNbZWH1k7MLPjPB4sWpyWVISXswV0frEpnMD8V
LOYK+tJ4dSAqmEdPc1L8BhBSb8D219vpsJmy/8Zt7EotqdV2etgFaiJpoiC1DBQn0YG8hxEyY/00
htZ9DKpt6xivA/zbikjXIdkncw1Uac9eIL7shHFLVQ7cHfYjxP8eJYKmeq+i+ALjXq98/IK2IKN0
2vln/73+5LI2A35mIkg5Ajg/X3bQy9CZ8I89oJ6pP5PFenWAufj0VROA4Ha11xu/TTXEfQQ/cZoz
KPxpiC2bkIC7MPQkGUZTX9D7gII12B3mHaKvsrtST+P3CPIigG2XhlX7czdHH5rYKD/a4AOQ5VTx
ORjRQByDsIokO7aMux99ooovxdSjnKtai+3sCOI4fyCxoWJGgbT2ManoQj4vbtX8WYrcKbEhjJ1g
BGOi4p05iXu9bBxEKoYk/h4nAAoYntbDvFO7yql9bx7p0VdKSw7jdlG6c5V6kX48FgwMV+mGHxGA
/lYOzKMBxwgFHxMb2PsfTgmi7sVCcu0nFaN3bJ0MjIvNvvqTxS2olZRwjktROE/pAcduHrxtldDc
g1NSXnCRz+JDODvp42wN0eLj9N3fedgIlYc0Mz10lxQj/UWBgFZGyUELd5Nnt68h6Wd1CBsdsVLN
mjWxY7xN324URvakqAnUDijNMfzkXIdnnHQFaMIOQ298hjulW55R/0kXX+gN6vGTaeDiEtGqfGz5
u/dhEaEk6+mDEvlTWcq0s0iQjKfcMN4vI+AEXAPr4Y/duWSFU2p2XysmWX/6oaJ6oeh1wbP1UfVV
L9oZCdRxbh4gqob5HqzKiIpLqsV/iZxauU/x5NN9ISZvBlIeIiY3F+aC2RA1s/BTgARfHKFq0Skt
1fQU6s6INqYGim1HulODIG1VKT2H87g0JKn60ifdmOYdo+j4nslIZLAa09Edsi6K9XlmIg7YY2A2
A415KpEqjjzGqKku8DwyhGZHKG8pOEJ75TDhhgh05/eihlDuR6j65q4skvxJANVGQkwsf9MwtH67
gERyXK5MWm5oBUx7IiP2V3Rxs++plfHlasVoz1jAxfiv6nAhf+FDkqiHWR+cx6by0p9sHJRqS0mI
y7fD4zoW8xmjmitnMnKMxfT2/DM2O+gvOppjgWpU9dHt6GC6szIDOlanb7eXkk2HVcSQ0qIMZOSE
ArXN86XaKMryKFaBizYtzm9oDAyPSm03z7eXuRIPGX+g5gmpRzYFVgHfpSm92HkfBQaDYe2gRFn4
jiEyfg12DhxhmJvkXavZW1P5K/EQ9jVJE1k2sOJ1no0EiEKPOImxDYzKgxot2gk1G+OZyrN71sPY
2npzF2A+Xh0S3o6LvwT9JHPNZXGMZi4j0wiB0elO91MsU/+NKr9uD/i9p96D20Qx1oslul94yVRf
kR2BfqpqiB74fROG+WenswFO4SwonrMSCtvJQjKi8ZHc8ay9HnVK7Xe9pr3iaK/3fsfc4lfCYLcK
ynpiMD0z6kQkJ4FzjUUGKqN42mXGgxIW6oB5wzK/ow1ltjsv1I0ycGdLfYyzepDKErnZ7xQ4IQr4
qqIMyDGWdFcU4YAvmwNShs9c1WzfSHPjVSg6JQIUVvEFv4cJReRGwbiQmQWa/bU69D3jhijDPAEZ
58ZP57r+KKx5EccJSaIlgDGN3Zc219rPunLaGFEYnWiczqkDlCk0km6P8p6GoVZaOoScCNmLNgMz
s8u6GE3iGqus51CLpmGvlgyxpALfkh5oseJ2y4fp/W49OrC7xaLb6i+Rl/2a1bx8ymtPFafbh/uC
wITm5hvDn+hH8Ulufv4ROQ0uQ5o64NdlxLrlYyKIILlrK+h/Wyg75Fau+y2y29iL4WHfLULxPZGF
o59XLrKTdjuqCxuY9H/K0pjhMNYjotcUWkWfzB+xhnIe8JGaqb3VKtlPM57MXhsZPoI9pd/a5vSM
1FyJt10bwgqoxEa2djFx4vkY4rhEIuhZJOerzqWQ89QUg4sAWZQJ3N5sd8Dq44EuTjLouM1j40Rz
g1Zc/RflyCkmRZ+LX/DPMBQ1u7F4SZoEfYW5rtxTXUukfOy6C0z2odSVjeB5GWqA0NKak00mGWlW
wdPC+yIxwroOwCPgqNZAGUhAqP/A5unLEJtfeUj10+0D8EYyPY+iZJXIz6E9Qwucxs/5AahchGFE
3daBagskqowqrE64Kqv4fKcdPcM21vBU1GmBFQdTKQdgsVgIz3usXDvL72a9aXdx5OSfgL6ViCGO
vR2+s5vBPo7hRLbG550CT3Zy9zWBslDs7UlravovNoAGF2TsSwJhpX8yZlyulXGqWhxDaXJ8EFVs
JO/02JghHJoO4PU4gfFX4LAFcSHMEJoyoz+RiKwvFkjBBHawN833mZ7XPxam46hARz0DQ8ftmTOp
Q8w42U2j8jlRpv5nsQwRhxpSKoopqdZ/gpdi5seSLf5g57J96mlZ0d2FXel8ofYYh3sLvCXqP6BB
volxoKHvpGPy5JmArMkOivJvG8cqcy3uRwS5o7ncdw3fN1PbUDkW4BgV4KpLzFDByUXl5w1YQ5y4
wuFrPWnTuI+xU27vtNYWMfScHPGcqPHy135Bi+g4gmltdr1GLNzfPgFv4IyLE0B7H4wL0ydKtvMT
0BaL4faDlwZGqqPvl0W6QbKvmt0utBtwjMPUOOjxDPnJmvmcdtpkW68YOSzlUY/tyfAb8Pff+xy/
hcfBaPXieZLbAVaMjJviaKisJ+iZWesTm0k7jBmF4Z2eFbAYCWkDma0altU7b4j6J5wK5nHv1kY6
486IPDpXn+L86dtceSm81v5t2AUykbe34PKuReATDR/yCFoo+Gqd78AEw9IpzTkLrKkq7+cFlbU0
oquMgZx3pNcXbRSs8pta7TgNI2AckAfgK6xbfcOYt8NQN1mgF3GsoZ2kld2Tl+fL8fZzXSZjWBhQ
FsP3ZrBI1+78uSwtGpGLt9JgQKPpKXXaCpHPtns3t/q8cYquLMWg2JDgDYY28DbPlwJlSsvOmvKg
A4l2ROcQ8Hlnuy/0ZpQNtsdFm5iYDgNCNneYAzCbXmVkoR7BD3WTJAjNWGC7Luz4PmIQ7z2Pw8QI
xCbtIMfHHs93U2FTUOVJjZaSas1QJRc7PXmkiflzmLoLnESrN168LBckKgJU2p6T0sb3fd+0CAIo
WnSHf5P1d9A9AZdOEygN0dsRnxvLlBzTYmHIMjMb7n3V6trXueoM7G0nmqGPYWdvGlRcnlWbD+dt
PgpGlFnc+UY3SgVosO6LAKH7Cd/b0RPexxBDywclbymGFXcYrY2Xe6E+TcNOjv7e9HgAbqyxR0mR
a2o3jmWQKpmHMXNv6ccu7ayHQijqPSxl61Qk+OQiXoaDqyItcVs3aX3PKK2Th1rczkJg86ktF10g
fitFvL0iB6SsqaLc6Z0RbeQ1lzepDVRKZfCH9A2KDqtdIlCRyYCGk2gsNVg05BirDtih1euZ36Jf
ecwns934rK8tiv4F5BykzJlfrz63GPMPexncPODAOMexN1DD6st93ViMhJ22eOiduA/+6yfuIQ4h
zSM0+WedMoS1mxXcKW0AD6NNdygxWq+lk4MIq+n33V5L5oLnYQtCJaQjkGAuN8Vad9GEM4gSU1cF
y1J7Byq9g1flAaR9iyqo8J6rSMUKOTTUb7fXvYgtzIF5MiwVLI2aZy3pMNuEyhrzr6Cd3Vf6Cynj
BTPDXHcwmg+3l7r4uliKaa/l2KiVE91XoUVxJ2hik1YHiMRlf4yiM480k4qfzP7pzjjRsoV3WwPM
gHWhmMfAS0etwiMTO/+cTe4BF/OwOuhR//wYh4W0ucsgBNZdMx4LS5NqO3HP33NL3TP7LAN04dyN
kHrRPeZnWCScOGgANCNjXk11inyoUSbA+y5OE+VXqg2uD+bCPswWBC96ZKP5YFapYsAgdPOdUIFD
zW5Zb8SZy91n5Mh3A/TPZZyxhofNTJ1UHEtFoOba/CRab9mzee6dlkejyq9AnHl3+31fHGmOM8W6
VG7gGuZwn2+/NsCKwdStC0Jsm065TmMTskx6LKJpebK8An8VgbY1s8J8Q1zj8lCjWsREF6gPSTfo
4/OVB2GY7YL4WJDYItNgyOnivrLIZsm60nDjMS8iE48p9eH5dnjTtHXPF+ObVWb4w13gdobxA3iB
duo6tdo3pj7uPRiZdxPU6I1Frz4hQE5U/ADYkF6eL9oOBrN6vLHwNXfdvarDxm9qT8evN+s3Iu+1
pbgSPYY2tBfB6Z4vVWbIWkY4BweGGts7IYYfqAoOX8zOiV5uH5grR5SjifoWCppkjGtNFAD8eVGP
OplrrDj38zj17+G9/4zT2O1B6VFp3F7v8oCCTZI3LxHXQNJsFZDgBytwOHvmN8qY/3JC3FGdJXSx
LLSYQe/0qTBamGktOvKz5X68vfjlw0LkhfimkmlJKcBVUhenndeDOCQv1nL3GPPZf0aPvrhXiBQv
UCL/h+X46jWotBL4tca+0KDAZksr8mDpFvPJXLp5NzUM0azIyb6NaAscbj/e5VdBm47XCAjuLU9e
nRqZRg4YQ/N4HZQiW9jTvVqKcN8IgcErVuQP5WRsQankCzu7RNEaRNVWolhAJEDKOD+qBSnPBOyQ
e1PMdhAVU7GbRwXSbNvUPuWvRX+FWW1nVvmjXQ/RxjNffiksz2FiTClV5NZ+arUze25tdjnoID17
p9QumiAcsL3HEGUjml/bXkRLqCxtemdA686fNGodfaRQzoNx0obHMqPoC/MCqdi4cH+iljQCpNzU
hr7ACADgA5VA+sXgl8H8GrkFGshZlMXCvj4aq/eR1Mw+LgVTEMBQ+p21GPgpoMfKAANFsackT8Wu
Ljzrp4vNkb+gVf7j9iG7/IDBstFdkeJxcAikNeS/81DgXFEpUDYNvEKtXsoZ8qkwqEM0s0CMyu3i
g9MZyt6rWvc/v2rZ3EMNEc4CR9xbHe9YKUt3xgokUOss+zx0tFAsvRJ3SeJuOQZdUMgQJOMlg04C
VPB2rs6f0urx6KOKdbCccryThYDPM7Oj5UUKMp7ywTLaXVoJNxhTA5KIFcLoyrT8c45B8Ovt/b6I
WfwSzoAnJVJIatY3OvI/Tl1YgwNaHFBQpU+fGLcn7+cuwr+qMK2Na/zi9Xpw9SSjCywM+eIaAJKn
pTFGhj3hETc1H4CKPM6DZn7Nxqw4oUoQvpiVaH8KR1dO//U5wRejj61TBDKlteQP+2fOzmbjk5Qu
atCIymLGT/WFi33/zsmiH1mpb6FkL7cVcg9QClIWwhef2PlyCUq22MTXWtCjIrerYB0fsedgLDXS
VR1Erfy6/XiXGSlTBgjE3AQovQMGW8XJxCvV2VYWLVDp+ryY3pi+E5GdHKuYfBgvZFyYQ8+mOE+z
4uscF5PfqSZqfbd/xgX3QtpAmWAZAJLIAmQdrqNasQp8GdWgw2uwfO0Qt7af1TrVvkILAQvnjVY8
7qm4ehON6dINcGaa60cGgT15cm4sn3WHj/7QhIa27JRGHS0f15gGwPUM4WbXlQ3GwCW6wwWS1iFW
U2UEVQunhRRZ+9sPc3lWGdxIJhObSqWx1stEA6bPrW7Uggp8+Qx8ynFeZ7Bm7zLFDk+GkqeHBGGt
fW5PW/AUmSn8e+vhLALrnBybMR0gmTXFsgcxIHCrwi57NHQ/qlz7Pq2HagMssb5x5CpSPI43Bhzq
4mVh/KSbbawufqnpy6/USb6Xk50/94mnPDEEYlgbt1vaPxcXzv8vyngBLhQ8sbU0/+iaUBAGc/Ej
8viG+SCo3Cp0m/1kRvonrUUxLa9hQPqg05KPVQ9WefHm8tksq/bYJkOzERiubgLJE5k3dy4qUedf
qjnZWYyHiApOoiTOOm9+uOzXDE7CRVaiGIxjA4hl40u5YC+yD7TFUbAnW6WWfZNy+CcgWUXYVmXY
L76Cr+QuNArvqLSZ96k0q+h32gDZSGvEDbpBnY6Qmks67k10l+vUl4gOzc9gz5rAC0EOm05ZnNBN
BCJW9PnXKcJAI8rdeON+vPCdkr/4zeiNsMz1vHYLS6tuQsAe4GBr9s6jbTAMj1DnQytNiSCZ2PiB
7/LcU5FliMegNTN7j52rc3D0VPkEipOEpk+3upsXdAT5qyS4ESgfYYcAeP7+NKWiaRRhnW71/fhd
z7sBD5Z58D6PS+XeV0moqHukV7VoHyuC/qWJsouyK2pV3E00Wxl1Uqhjt6Qq6jsFgcHPtZ0YL/Qj
k2FXWsA9gttRZZ1Ryt/Lp02VR/lM7r4K1ANQn7Ifshk8X9K9IGae3AvcUfbCtreS14tL4W0tGFlw
qCUZYe0UNuY2WVoONATdvf6TrjjlJ0UBfBXlg/jZRKq5A5qVcrzr5DArOLMvwt4SxF3fhPI3UGhK
mJJMMdbEGTvqCFw96ruVsfxWsHxH3A5vZL8FhPzNKjN165jKHsQqdsqsitaXvIPgBJwfiJbKGcoz
sdNYBPO0bo59hbbCCTwCTl3YFOELUWXOHZ+cfixA/u6yaZqbXW2E4/vb7/rKs0udM0mKA2x3kQUM
HlKTVdQsfsG0hyful32UmuW9qnYzopaLsVFCvJHM1s+uMSKh0IYLAT7h/NkVRMRC1lv8HpGjO30E
3P1sVVPHgA0iqNi5XQjKMFc6EnxRitT2IzD0P4QFjXBn4mqE3JWRtgiNhMr8c0gV9FBKESMu6hiL
cpwIN8oRQZD2OwbY5vsonwoOTVT3d5bdW+NGaL62feAGObw0MonNqyQqmjvPQgloZpRZKrtutLPn
2XW63QgY31+y0PyP0BWOKl1wkCtwGcmg1jliI5BcR/R99hsn+yG8UQ1wtbSYPDYF4ns5QSJvlrvb
R+QiHNB/IR21QROQfaMVdP7GmiUCF4ZMD16CpvswLAUMQDeLUJTRt5xYL246uZRsCluMgqj3Vilw
Ey3jEiouS+md8oglyYgceTlDXLNsRNYq+7BUXb+xp1efj2JKqi9K7zL59/9ccyHm0aaReeWeyXHz
A8hIvO9aFXlcKXV+eysvkiaeD6E8iTYFbM9rPF+qTTn+E+pYe6eyq68pOrO+nQCK27q5r65jclBk
l0eqdp6vU2NahHgu3M0iDJd7miH0XTw2dp8tSfjJCLPSRz+i/m4PxfAu1maQa9ij+aVdoCwR9o71
q28GM8jQtNjYgYsPBhN2+FBAqukfcFWvcplWb0Y9RFee7qHhfaTomw5wbmaonjNSaygdbbTjr7xc
gMSujdeRyTBzTTAa8JWyk4rJfVM5DopAGsAP7IX8aPG2Xu61R+PQvj0en+g6qmdJOoNS4DvBjxtU
fApms4vi2u+rLj/Ws6ZsbOW1R6M+lzonUNlB2Z+/ZD1Us9yCQLEXzEI/xgWudaVTNw/Ccbcav+sW
F1eDhZ4MzwTYn8HzqqnuggpQTdRi9vChEEMdEY5HdXwyfvKxGI8dBjPPqFgNStAoVnpQs77f3/5w
1oWO/AE8JiEPEiFomlVgqHo1dMISW3TbaaYn8FbKu7ItmpM07Xxe5im5H5F1i5lBTkVwe+nL9E2u
TQos21B8TmvJFWrZqtdsOKtj2lfVwTZFOhwhjmCWTeYdnhqV2uueTgTT5BidJ+cYmsWIzTLwW/Nv
tpRN4Gio7j81S26+NjOt2V23KPH3CMlFdEzh/mzcSlfC6NkvXr2uqCiVqKW23+OX03107Hm4g+SW
wno1QeggMf1xMEnNb+/TtUUZNPGhUTJwKOXn8U8YtR2svKiFq/3ghcnfuW3R3tIypIWKbnwHzk4E
ETCJw+1FL3gy8mBwLJllE1Th66ziCWoOtAKVotrHjebF3xIPQVZf7fowfbBKNEEBfwGy3NftYN7l
cZd97xarTw6Q3KfpZUQvH2HJvsHDz5hLcOYuLLWPt3/itaPLfpDqyGoKlsH5vlR5Cto0Jr8ZxsIJ
cO6bDu6A3qDGzP3vIIDGq41ZBG6db9nwXgtIoDGkiqNUXbJWt4CWJqqZz3mN6ZnRo1+oojLDi7A+
u3TC8YJtfvznJ5UG6rx/F2WVC3BKg0dZHgOG3ndZo+8710zxialCH/tN9VBM8e9KNdKvqDFuOQRc
eVAmGqj80IaQOiOrSIjGTpJaNGP3RYR9oGb2xZ3IM7HXFcU8Rpq5JZx+5Xq1ucllugAxiD/nr3R0
zCaswoiNJeHTA+FaZXyH3sqmdop8Q2fJMsxN0nMKcEZUgB5WC9XIw4TuyFQ2NCS0bJlT+ziIsHsc
225Et2ZSjo1SZ34YM1DdjaXon+xJwP0vo8Le0amId6Omp+9vv+crXzqACFki8h+O9Kp8SWcPST2h
IWsI+P9Z6H3mK8A2TmUbdh8A1hmPbVq93l7z2paTDUAlk2MWrrvVli9Zrpd4oeBp25X7PMrtJ0eJ
m41+2sVBAjVJJYpQgQwoVMDnq6S1qY0FUqW+iNL0WdP2KVpRqcQA6oMmNgLDlcWQn0HbD5wyr/it
A/9PwExS2oIKkx1ea5n44DCxlw0rOLGTUO8FmKiNO/TaekQgKfePJwNdtfOHc2q909XBcf0Ko3bw
3YN3ZC5qP6lu2fhNMm4ikS9OL2guSRHkAAN+BWR1vuDCgMLRJ50FdQU6j5LHzi+AJlN06DCTxYp4
bKt4by016s16hDxYDAtD9zWAvd6BfjT9pUpvjYOCMS3QfGJZYCUiLgNcXeO/E1BrD5u1qDk0BqLW
uzqps8cxSerhiDtq5+2UyKm3VDYuzj7PRCGEKAhcCM1cTwcMRPjLsi5c37UUyG86GFnkeqA8Hsq5
1o8aspaBYW3KCF7keixL8kOHgpETAXIV4XJD2K4iwHBos9EBu5xszKj60gBOoY/eRsF38a3JxXAy
s8g/wPGvw1sxqwiIWyxmSjO4k5s6eFh05RRtKWtfWwg5EBqMuLRxj68u71qheG+UwvOHEvy52dvj
h6qyis+3Q8e1c88kR5pDE0fZxvNjONqVoebzDMBfd/oP2oi1XSXyyl8QVLvrG7Svbq935V1BloTh
R/eYWLWul9tYDLDPCjhdZUa/UZRd9dgjfaztKr1qf95e7Mp5JH6wd29n0lvreIwwgJIUmy6kM7Xu
STPmv4sxpjuzzsSdV+bFY86R3Ugvr2yoVELH8hRYD4XcKhbPCKRR3FieX7kDhLkJw/gMhK2vYEL6
cxn0Tci/vFDOrkHmnSAWmP8y7pCs0PM3OFkZhhwAOPwFBSlQ6EWB7QXFeSMKErwMCfwox7GlbxkI
TK3TQBFevKM9tsMJ1cctUfSrj08yJ38OgXuNgkHAKKyEHocStiGOxVBBmpON3SJ2vpLLJ8HtN3yR
P/LwMoej8UPxQaPp/OEdHD/yJSaKKmVo6ffk2c5z5o3DYwpn+OdiLuqp+T/OzmtHbiNKw09EgDnc
kh0mShpFSzeEbVnMqZj59PvV7AKrZhNNjGDYMCDY1VWscMIfWsPFpUTrjZ2xt3YXBEsT31wZ7qxj
VxPBlG5w4MakIe7PFvrLT00CC68sRPupL9LxIx7J0x6z/LUFt/7eMEbZYSC36bSvbruWDgLOaHkY
lCKy5kckabL+O1h9BLb7SpnaKoA7OyNY4Hr5i9uCdQ/GQev+VZYWU+HWVJwJUiEUzbPrILwV6FPo
fgxDfRRBQvZTnpOY9rbvdVHXBJiweMWBtYXj14RTrP+zFGr8OR26kvI6EJIhMAcbuV0TVaBjbVco
AQPo8MrHTJlE7qcLxMJTp7tt8oLo2XBXJmo1+qItii92aKH+PRtumO80xq6bVBIDIBszQD/wY3zl
APwWPcxqmLRVOqFaJWYb8Q7UGn/ZYVU8NOCHD62+FD/Qt0HTq/fqe21JWz+tvfFTrtCa8fNorvfM
QjaOBZgB+NqEF0ibXGF9endO+3bSgyQs+29LM9rySUyHxxRhYymxHEU7tZ2rqgTVrf9DThOKwmy+
PBlNWTfV6KV60E2tGfSLPQWg1LXzXAC19Aelo8qc1g0cTYIQQX0vgVd7+3BuTJqUgyiY6BxX67Uh
Zoa0tBiiRg8KVuWuNqKZIdtc9Y5IUvfv+mKG7nZ7yOvnBTw+ZiwcO7qTQCMuZ13hv0JzuTaCKq2W
p9FsCh//ixzOaL9X+b2eHWh8Ss0MgtfblRuCHus9mQ2NzjwdyavUcj45ffpP6qbJUdfStwpgcaFC
v+euw0fVJEZdXfO2MqpGwt8BsFFkHqYhPtduXn2dNQreb19EGZv+LzgWb8LLRZwHXURVbesBJjpe
5k9V0v/T96XtnGhTwRq6Pdr1RiVJRGGFBiDPBR3t1WjOnJBXxAZBY0YFvUrzf+zew8IhSzX1vCSx
1x66TIEjrGV19Y+ej8reo3UdaknsPIrpNBCw/1znT54wnT4yR+C+tVAfl3wxPrFp+p2Jbm0YaQYI
7BjWiKXLP//tUhot3EzrHDJgOlXoUtlzaBwyA/5ySdXpy+Jx6d5e2SuYktwzUlDBkH1KiDerEVXR
oJeVFFCWas+tTtqk98eub7GkQvz9A/AFOFq5nRVBUwzNt5BGB2lHGX6P8kb/cPu3bB1MKImotdCr
I51bbd927oZmGmF5dXaMFWNVxHdJZ6tnabmws84bQ2mIR1EQgJzNgq9SuWk2DMWBBxOEqZa/N1P3
E5l4+NRG0+fbc7rSMGJ9mQm1T/JG6N9r8Q/c3DBXSoUZOJMoP1Jqqz+HxD81EcGcoKMEFPoD4ARz
PmZN1E7+lAgH5/UWrpQf2y0WTbFT9seobyrbt2w4t4HWwNJ/+3mWxqpEiRTEdZqLlxvP1RW1zQfQ
7DRWG6zWgSic0J4oRpQj9OqwsygywL2MT+R2I10Aj4Et0FUBxEITpWt7IyhwJDHQgai1fsHgSVvi
j242m3Am0kh8n3KPHgBiQuN/hUtDcjH57wLVHKto7xjID77+RWwEKTcNn5HvdDl/+ldCLUSq4pgX
50cEFIyfPSYbJ6yRlH87ONEtBIsCWwjQEAleF6V6mpeu3VkY+fSsfgWAfq5uwnUgD2vZlrhcpAZl
hC/HOEAQnkgj79FJShs/8pQkJuwY8u90ZYudDt7WLpWREKg9AKJQyleRQIKypxI6hRqEZT4+qGaX
PuapKr5YXTQ/UAXFS6uYqiBuFkLAXIn0H4OqVnf5lAznUrT5J5A+1Y+xUvMHq7LS/27vl427FwsA
diflDtLCNYDRNRFALapMDewaEykDGXI0SIQd7+i7XmMppOonKBVyXVifnLzLTTC7YdXMEc5idaPb
qPiNICVEB6vDj6a6gbBqTp9rMjdd6kuo79MFHiESsNFOaLrxCNCQwgVMapHKevDlzxhtc3CcRKgE
Y0X8Wc+S5pupJ8lX2NH24wRedWfzb+063hsUqHh2eGZXr6sm/ZRrF+sRCxGD96XrRMd+zIsH3Rvr
+84Q4Lboc97f/qabWw7aHIcOrCbKQfJX/f7UMZt6IWMKbJ68v2Uf7KEe8/kzUOzyXLpLnsANDsNf
tj2Lvwr6AiagfmneQn6uvjOjyZ79LlILUAJu9zIWFQZLt3/i1ncAwQZHhN49GAW5LX/7hdVCu4m3
A5MjRY1O/Vx7H6DlIf4Ho7t5ccxF7OzzrQHZfHS+QIhzN67qAknm9SNOplow6FWEn2wzJy8ZNEED
yUo7aQJ9GNCguT3JrbMFAlFSRWzyjtfm3W+TVFpHrc1m1gJ1NpdPWM19xTNz/H57kI3nlhD4/wdZ
XS9ZGbv1RN8rmIV0iIfQtiDq50VlgTJmN/3JMgKQxeqNTivVxsvvFi6CV7/EnArlWaM4kgT245H9
PyOO2NBea+M93f3rEoOs40Bbgz0AV2tNJlIWU1PKOiEaTvTivu7xVJyy1jr1ePHcY270k5JH/VCC
7757+8LC14C+RIEDTIRc+N++ntelS+a0KCOACIZ1auCE2mVieAeBrt3ZKJtz5BzwLEkzybXgZwpI
QrG5+YPWiybxXSu0cHyaUgylaSyXBjpYyEidIgNDqkDXpuitbtIEUsQLsBeAmAHzXlch0yrJx9gl
WdVRuzpFM4ILQl3KDw1yK8fbq3rdFGUsGClYuCHrhQ/66kas6ZVVWDTpwWLb0/RoD+k4vUexbYwC
ZBdYZDzKATOXaiaU52wy0T4XbUkSm8+6AsLfUP4JzVnrzk4X919jVZh7wo9bVwWCwHRs6aeTua+u
CkBMCebJIR5PEXSyWkvwClni9gnDop/Q3ZadAGHriZDULmR/VBkfrY5U1wM5sSZKWIhew3MsjK8D
Lm53YZ/nZ3dsnAO8825nb2+lJtQIaXvwIcgzvdUcS8dKjEHjaioX0Zff3GyKH0zhNdMRYGoN7jNF
OX0eFqX3+6RUjIexzcbSV2Jgij6Zclz9wb4gEQVkSUZP9rtmfwE80Cp2nxrEylQpZzWytO4EvLnJ
/gLQ7Hgn0ThtfuxqYxnPcZRAgCOqT1meITf/SrVCH8jNwUf76oSdEbB3LdrbvBsXOvcArwj+LNB9
1rzVTlcKsuVWpYzX4BaRhDrG2O58un1E5MWyilT5v6N1ipQC7u5rZ1vaqv2AjTtGniQT91O1WF+L
vn9R00Y5v3UkLlZ2gOz+43a1foU9LxSii2obsYKxOCeRi+YHhfK/02YoP90e6nqXMxQ9KT6jHHH9
FsYAGIzWaO2gcHjw3URRT2wmrBgU6Aezoo2nyZqnnZXcHBRkoOzzAaBbSzc0i+lAksRljmepo4Bh
U4inBuCePBSsn5LCnO69Rt3TR72+PwhcqGOAJOOV5Iq7fDhy7GkMvXHwtkvgn/IGo74yqdYZaZ/i
7FQ44t1e2o3YGiIqnX4JENRkZ+dyQLSqxj6jvhOIeV6+xEVNkx2wV/4JvnF7BEEcPmso+x1ToRvP
4eTMn9tq3nsur7grEjtIPVxa8sgi4DrPifGOHNGis4mwas3JUNaSOlVROg2IEsDsbnxN74yHqHem
H10V6+/zRWp5WSE8Il9P7eaXWtnuD6tM6+7ZKsbmG3INCGrG1jRXfjso08+mcRvv5OWm+5CYljAe
oJgoX26vplysy9PHNKiYspyAZq860Vo8m52B0lbgaM2onu1CS1z8//SKmnyM3x5I72k69Vxh2THr
jaQKKmoU5v3tX3F901AuoPdIaQOFZpRiLj+p0O1WDQ04gnoqIE5aafLSojGyE3dc3zQyH4bTLsFz
lCdWoyxYTNbK4pqBOo1a9bEZ6lw5mNK8uV5Io3cenc3RqIKRdUkpGmu1TXEv7bPI9szAw6tUPNA5
GtPnRUf4KHDsFj3C20u4NRxFKMQOkGuVMnOXS4gCoCR14RyydIn7w3bT8tiHcfJXpe96SGx8LSTE
pQszVG3u0VXJq8M0TxpaOCTRIv5XQ7jvax0lO3HCxrUidcoJutkY9NlX1wrgYxdUJYMsaq0YuC9U
2YmiXgzBZxKLfV+gJvHj9hJu3SwXY8rA9fcYWAcI4g6lgyMHHCpQDfERRaTp1EG2/0hlM/q0zJqb
4jg5Tud0itXHoZ3Gb7d/xcaHvPgRq31jhWIxh5kTOSNKecxwmcVavRboZEV7mvBbQ6G8T/8UOAOZ
6WoosINtQU3RDeCvCB25myV8UJaGC0qZlr3agPyfrW4a8M/A74h4ZI64WtyapmHt5TW4CWXIjXMd
58YH02oX4+xpRZMdvERHQdbusmW80+0RQi2w2rB4c8uGypwGDJm8GDyFudpWahiZgr40ezdr7Z8Q
PYu/SdqnwU8NfdzLiLf2MAeE9BvMLnWR1WADbfsSKgWD5YjiDItRvtNGot44U9tAd+d+hy+79T1x
2GMs0lKepdUSm1GSpIOWOkBTHEU7oGrgjr6WqEkIBHCo/r69UV+LWOsv6tBlpMBFvgp65PK4IGII
OL/niJKu809zHPsuaLqkB6OV5/qnZElm0+e+wmoHNk15HoRB6aUEgJl3Q/yihONwuP2btlYAc0vi
SIgL8LzkF/ntBC+oI0YxOr+QeMz+SxGJIahppkPLtrTz7aG2bkHkiFhqdrPprelSLi4BSU4NNEjS
UfxIqao/1Mi2xTv3ulzE1SJT9pftVbJIcLWrRQ6dGYvOEmRMbFl4bmOZrP5E0RehpU4xDF8ohfoj
xe97563cOK0A8IAtkKLJmtrqOTErYy4IA9xgrE23RDQibk4xcaV5wg1vifx5tnGR0dU6+tyJKcfE
e+wcbedHbAVZXBcejD242JKIffk5m2WqerS+vKAOUwdx7kHRloNwgA37db8oH2OlKJJgsp0I22aQ
KRF6+9YyHqykSz6r47L8N+d59R2MLQvY2xpe0GbvOJGPI6/RBq7aQjBz5rS+V5p4BLZi1NjxpgKI
59uPpkXAKiV4pBXmuiuiJInRDo1U/pkM70D7H9OJXF1+2mmj7RSfr88AJiaMBGSDFifx1OWitaMx
VUPYxQc6A92Tk6BCg1ZizlMSlzub8/qCYyiXmw2yvANBcbU5tc7J6jkSIAeHvjlnthRrdo3ynM24
F4PU2APBXJ85qqgy2KZaCix0DcBRyKnwR0qVoPRQUY0wq/fdPt0DOV0voPTalF69pInIeMhf8dsl
0ixJmbcdJBEFtWVKxRkvPiWqd0bdeW/eFgxFFQAevkyh1gA1bxpcbNAmGqMViBZR9z0gFqlQ4hrV
6fZ9tTkrORDLB1ZjDc8PBwMDcW+G5hTa4SkvqiZAoU896jXSZreHut4WyOi95r2wnuiDGJcLmPbQ
KtM4UwJdz5HxSz1rPiZKOINYct4Xqvnr9nBXOrSknSpAYYJF6utQi1bXhIrAMeplwPyWjOvEp62C
NGkX4seKhwCqmGi8q51sC8bQfyGvCa/3u85Sv7sor2Kz4hhz53utsBrIT2k/vhtxC9bP6KBhy+Mv
VYP3zc5Pvu4S0gUg8aIxL3uF6wJ9SCDZ0xBRgims7E+2mKZPWZVMftNjSMhPGw6R51R3dmo86Igk
P0cJCqW3f8P1FS8pAmgQ8X6Rxq4RZfFsjSbVJdSIRxtjykoi1ONGP6WiqCiD1fq9w7V7RH47fcpb
yFS3h99o2zA+pSXmT3wEMvlylzgxZvbAQBHpz1wJAYOdE6TI4v/UDQXLB0RaW7+I0up7PGviY2wu
yYmy7vATTwEByt3oz1aseacqH4bwmHoY6d3+gdcvL78PsA0KcuSNV53M15JcqjoKPTzPPZpZmJEX
aDEuRXF/RmxiPmhtIXYGlSHa5XNP70xDKpzPwhFad+zypBX4oqOJTJZlfQvrquJ9EsNBr53uMKv2
ct8nyRykyhDvAO637gepXYG6Io0qQtbLz9FABgavmaNRq2koG6S6c/CK0H0wrHKveLIxlGxME6ii
uyV33+VQSqwn5WyyspCcidWcMQOqNVXjdBgrUezts42jxmBEaLAwMdfxVvsMh+aEv3k0It2Z3e9J
XXUH2pT9Qe1nNT3meh79QjXHC0+jiTYVjHDL8+Op3JNs2pq1FCKEzcDsue0vZ+1pS4bFGjxTbOiS
KPC0ScMNMg6dx9a1ivPtzbs1GJuXVhIiNmTpq8Gq1tHCvi+ig5f3DlZ+KoY9/oC/Kmg8BOf3UA9b
w8mrjLMs8anrlspQ6WpTCdgajTcChVHy6q9CBZKLSEX37e0z484guKfsRoyzSnIo4faRB/AlUExy
1tx0iru0TbDgmFAk/YOhaP9JrSuJMNYvv1jYjjUKV0YYRFPqYTWxGFHQpkPxn5Lae2/m1grSf7Hh
8SJphbTX5ViQ2rsCU9gwMM1o6A8lhHJxRssZW8TCLbq3J0pUakEyI9AGCI19cjlcZjR8sFEJAx0H
t+fYHrOgyhEZJzI2op1l3HqfdYCoEq9HiQrW0OVgiY4oT98mYZCaVDIeeQ+7r6FlK5+MWit/LWHW
tCj2NOY7UlWHSjnCtjjJaW6Nos0y/dvjYxByA0YTiukEE5jE2Eb2vkdp/uftD775SyU32UVoi1vf
XB0bfN3mGAUSeWyKGh2D3IWLrYR1d0wbx/xIBNdrfrTE9fu6UeP5MKPCeFR6bfCTsO3fWQnKlgmm
z9zQ+Cce8X5c7hzKGHuAgo23m2PNX8DmkP1ZE5aiFpWzcrYI5iJHObZe5jzBf/AQyxiNI+VP84CW
IP7OzdBaft5CGrm9UBsRHvxbhNc48KzUmgYQJcXomSmAvrIt+pPolQHkO89iOE3voI28VY+LAA80
Ks8SXD+4hes8Q1gzdVuPqxOL4gcdragAU3BCpDYfz9r0dlEQOZwcCL8Oxl0/wsWi6u2oYoGYdl1y
EtTPjnAe4ntvwqGgMbK6xOvA6j8vQ15/ixyvvI/bwb4Xw+Ls5AfyGK7CAUCViAJTHgfxd4WrRjug
R/RaCYxBXx6k3y0KtWZ7d/trbuwmknzubUJnDupao4DYR/GiUI8PPf6Nd9kSRx+UdPSQoizqoAAo
eOr40f7coRiWaP1bnRn4ushwEvHIt4oW+ep6KA2ld40Z0A3Oh9qpwJQDS2kNRTkRmwersVTfRXJk
JyzYuG/hbtHvfoWpMe3LO6nTJqnqQ+raaKFzBB2aHTDKc47huH//bUQgiBFQ+QSjyGlZl4oEl7jH
SYwP2iKWJAD7YX81m3F6EKYaH3Uvm57MKVl8ZIopC4wZtIYuSvb0HjZmTMZvkzq7BJaUQC9nnLRe
g2KfHR2SZdTOXUVASeEk/6cnUNu78WWGt9q3plTVAMJCr19dq1knWEA5dPRjOHF5dV/TR/4sbKU7
l0mW3w1F2/yVZ50nH9YSa3IIvPemqGGK5Fb4d99AiZ466CY7Cc/GpQVnT+Ic5E+imHa5AAKQg2mk
ACgUL/lltKBLjCh2j3YxpOfKa6edO3JrvclvyEwpycIKWQXUS2OCgKx1jFmmktbviPcI93MDCSam
NfoHc6PkCfKKui/NmdVg1FRbFOt7Bqtalcx18p68PHXvqxJ+bSCMbtkZcCt9ozoCwtyix8XdtNpO
wGqUwkLR4zAasXYeOsM5O7BaD6EVnjEfeg8G1pYuHvl9RADi1ziOvm/FoB1aZNkeUgOtyiGqEe8b
ze+3r7OthSePgbRET5OQdPWIpziozm5mJIdKrdxTutjfBJpsh7YPo51PLOe43uboFROtYS0DgF0e
g98qRVQV1cWxuESoSb+34674p8Phl4JC1T15pWa/WA5sf89R8g9vniINDCpg0Hz46uuzHCq2GYZh
GR2UElm8aVqwB2gTWPfG8AeRIih6QCo0ZyU5erWawI68vqub6FAN5XK2MGd/tGOIS1lb7okHbLx2
1KcMjuZr229dvZ9D1PgLOSs30sJnI46M56pa4renRuh1S8lEyi8AY1cTgh0U5401R4cyGSJMqUTv
Ncd0xH6+TdS9LsHGncOx5POzgnQJ1qGvMXSgdBIiFyrX1pNXDLxoczklftJ4gziEitnt7P6tEYkZ
pFOtZM6vKcNZORV6aXDNz00Vnp16aQ7QGX/FthE9ghvao31sDUfSh6qGtLfBtvjyCIhIXYbGsaJD
2zTKoWs088g91PnxErtfstZN/uDrySwC1QPoUJAeLsdbEPMJ28qMDvZIlJuFVGDsGcd6LL/+IKkF
hYnpqUogSMq+2ihlg4fhYEq7rqZeDklYicApEusl5HF6ezTCHnn11OXKgtJ7OStn6aBclUaOfLG+
+FHYK3dqhP9DjF/Q2+s8lJcYTFrXgLVYDdUkieeUi5kf5rFp3xt6YT/gajs+pYsy7rwRGxcxbQGb
pBY6AG/T6okoGrcAW59kBz2u0Q3IOiSYzEaUjZ8Nw7SzhPJ3r+5iybiQ9rjwD66QlsbQu4tDY+yQ
WWrzFVRL89hGu/om8h29GgX9KqraCKtc8fAANdGQSkR2aCF4nufUxS6jQc5qXFwcsGCV+47QUGLN
puJTLJy3GhcSKkP+kxQ2ufe1tV9iw+esvXTMDrMdj2dQqy99mBSfEQDt7qspDXf2yrWKJ+oDVNVN
h+FI+NYA6IleRG5oTXrICkFwYXehSW3YDsfDFHrFc0c98U7pSufYm0nzHgxh+akFgPcUlaaZBFXR
GH+b1pj8e/v12/jUVPMwkwIoQUFv/fpppe4Jo6jSw5IMKphEBXpJnO1RWTYed7YR3W1g9IhMrFt2
4UwQ1WNZwqeegYcC3ccOUycpQd9iyezzNDr2oz0S0biT0+wVgjfODnU0LgNSI6rB69ACRsgMRCLL
D3k+p/+VjhI9RWNjPyRuuVNQ25onLXNQVxQSkCRZXXN67wwlHxoERinsB/KS7J5YQD1SszeOI3r9
T6HVpWeCAPPu9nfceDt4f+nbaJRbAKDJNfgtfOrbWK2tlDnSx0x+dZbVHsfZGPAYtpr2ri/GPQTY
1lSpOFPeYQaQ6eWf/zZgFy82vCMQzlmvDif6voPfpgn0uDjH6TRt3JdwWGpfR+v65Q+mCkdNIyoF
zrTGvJPsJCjxsMgmIhE+Mtbjl9adf8zqNJ3d0nPubw+3tXsoG9AFJreWXILVRGcgP2Y6IQ8wWOVf
k7CigHIzflxxp/+6PdTWR5Ru3YQaMsJZq4jWJXKB5aLmB30sbThmpfZ32eXFh0Gjg2rYubeD0ro+
/FTZKM9ArKKgzwN2ObVELKIdMgWvw2TJApx1qnftsOype14v4OUoqzAD+7ysrHLUCISea1+GsqS2
ppXdh2mkZfDWBeSKAeXGi8KHIl2+nJCmiLmN80XCRmPnE0qtP5Slsu88UOuPeTns4XWvXzDZrafx
QvYGSHhdOjRHS2syNSoPrjTKqEhSWz+DpPZOnRaB8gu+xb41ytxtwv+R5yxLxE5ccL1l+AketQH6
+AArX3F4vx3DOsTyR0UQ6ADCzW0PemnWn62p7R9Cw1POOQo1bxZoxCJHimbI3guUj3WUOpQmfRaX
EVW6acesTrTz4sYeDShzTwpha+cwGKbJNL6BYMjJ/za51qwF9Z2mPCA+09Fnpl/xDPNO9H4eWt4O
1mPrMKB2IJMZ/LRInC4HAwnWuZE3IohoQnilH1T6+Kwme2GAfAIuox45IxnHcXvRtludhgwpRbR7
UPtKmtakNmUPfm4PNu3pRT+kxuSd5lnPj7XezWc3Dun2h3r43+1jcn138wrQxwPAQKHySndJdbLY
rVy9OAzV4PnGSCZVAgW5x5Q+DUJzmu/Z9PNBnYthpwi7tV2lIjbBFUkHEJ7LRcY3fnHCmrugy9z5
nZXOv3JLHwofmVE7wPhkPN6eqUyZ1quNDoKU2OHxB1x3OV6ag1GOVMZTneXnqC1m71flWD5NcecE
CDHXfh938Q5VdGt5JQbl1ewO2vJq0ApxkibvkvLgmXSF2pBwCkkEBFcKK3vuey07Z4mXfNWUPnp7
/ddBNEDqDKMKJcuxl/Mtk7qjRYQwrFL3cWAoZftujvEG6lCKOuSlVQW2nc47afIGJ4jHmE473RC2
FPXQy1GV0q3twUMkk+Isikmlp+RmkOS28YMrIuqOEQCS8l5BObTzhRNiJYRTtgCPPEix1XbU98BN
chutPjtwEIzSJEMZwN96GQgC+1RFy2+xhOY3mbM8IKuPdpXehb9u77DNyXsmvT+EGmDerCHcVh21
lomvySHP7PFQp0VW+zHCBbVPJMuDaiXDUzXGyzcQ50RhJIzDy2xF/bkxUy/Y+TEbt4vs7fDyeXQf
MDq9/BJz1hWU0dCyLpwYAcVuKb4P8ldMWpjcuThIE3W7xb2FAsmh8vTsJGxzj1WycZHKDAd4MkUu
GTdd/gatC5EsV/gNoAVGDBEGXNLb6u7tM8U/iYFejWORrrschduyUMKMND8i+FOfm9gan0139tAt
EBnrTJwcV75FICqeFDuJv4Z5KkakV0zyzNu/ZSMMoNUs/TxYeLgQq0WfUmXGwD3KDovW1g/9qLt3
mVaMD2UFREwxQuOh6oY8QOmh/zLBVd65bq43O8hEGsI0RAgBKOdcrsScmBhVD8hZLXMBFhpLwGAy
lNgfekUcbs/0+jp9JZXQecEhCuU5+ee/P8h5X08JtroBSD4PJq9Wfx3qbD6EzVTcK7i2fDMnW83f
vqup56CAARGalJ1/vRy2q4Q2Ydrg4ZfS6Xct3J5DBiH9GfLWeMDQlattsfVP8Cvu5tGtHrWpLXZ+
w9U3ZmFt2Vbj5QQM8iru9dvMlbxt887QxmDWEmBlWQIoFD2AKocvNSiOr7mL9TGu5qSjUC+m8kj5
Nb9/4+rzG2hT07okDSGhXX3oUQFeoYPtQYLAih6yuavOjtmkxzhVnJexzz3fm3fNVK9e7NdB6csi
fiBlBlfpT6u1XTTUNUKGSlWjdRL3d2Ft9sd2Lr4pUTicb8/xukwix5NKO9AKQVWsQ3gY2oOBtPOI
sGbhfa1yu34QXtw+1MsyHwzUoO46zx4fCBicD6JPwxd8UK27vvP6p2pSjR9N1M3Wzse/etBlPRFg
HS16GbesQZFcJxlqi2IEWqq4p7Kqdazkyy4wRT75lpeNQeYgSqYP2LDeXo6rsy1HRv7htT5DsL7a
+Raun14PQiDoci86NqIRB+jzaTA7Yg/DuDlJWaCVnjxyzMtDVtAhNjHXGwLHFso75BdVHzKvdieK
tD6NnqechN4IX6XbuxMTb47MkDKfJ8pfC8949lIqXs0kXWuAtiemRnsuQY39M+tLda40V7xgYilC
zN1VYyfq31pg+W3BKNDP5S25nLXe1p2wK8YmfhlEUCWG8W8/p3SvK9PL9jp9V/cnSSkPBE5hkHYA
J65OMNIKU9lOMCncoi7OyxADxEww1v00ju14royieXHmHpPM27toc1hiEzIP2vRXcppoyBuemLIB
Cm2xnENjtO/0csLMNV2So/dq1FIkYmfrbnxVhB3RAQaNAAxrfWOCvyaRtBExbDORYrcs+gPW9Ybf
QMuCVTCEPw1njO67JR1Ot6e78U2hkaBn+6rUAi/88pvSItcGGATo2JZqeQ/jP3vvGmP+n1Zr+s7W
3bgdqeXyHsJekR2i1aHJ5sboiHaHgBAQbZoB2yVsNur2Ke8N87msIvHl9ty2PiVyuRR+iW8lsPVy
broeoYfTNgNumLF5jNI5v88NDz0NtRTHRIQoBk5J+VamF9v2Fe1ACYwbYn0ncx+7GjD+ASRWPJ1C
ZOYexrqNHmF8x3/w7ejEwtJBY5bmzaqCo7KcNgdxCAQyqOckFeqzO4oiSNw+/H57KV/X6iJLkNOC
TmZTqaVVuq5Kd62FuYMTDYGSav37XslSULO8KVYAqdWLfYQVE3GaTa23/Ubxwu9eNGQfc9MLRz+N
0h4GWpNBQwkNfT4gspl/MBRdsYJyVGPnoctbxzsoeWj+5RGSP6dlHv1o0PzHAbCjy+DPlIHfDCaj
HksQyomD78lDtbrOtKyt1XjwuEr71Hzqja49t96QHVvNax+Bhe917V8tKlZrKCWV5aaQJ32NtbS1
OVqMhpBTgKZwsQbBO/4/ima55ad5OEYPSzdm3x1WcrkbyqIoXtJmzscDxVNENXsnTD64Q1h4vqWX
SHtQgu3mb1M+TehYWEgZ+0u/DJ/yQRt3ouaNkwuORHIoOb/cxKuVog2b23GoTAEJG5xznOiin6K3
GpwpEy+OfLQ8EmcnUbjKjPg67Gtq9OSKxOzyN/0WRGr4jYmx1bBMq+f6JfK8fzq90ne29dYgWLlS
kZcKAtRaLgcp2iXRulYnZIjz3o9L04YMU2bH24dn4x6i6gm+DSQDoKY10GypazdRO4VYVBuWOz7p
cG8unVQPiOa7pUDDPIs9b+dJ2bjYDRo4lAOlWy/pwOXUUnPuvGIhDsuEKH8N8xIvp1BxDPoNKMDt
BH1bMwREh7YN+4Tod1XFUYelNdKIiL+uE2zTitmsXzqE574JpB/RvUjFyRWR/XJ7XTdeTerJYNpp
KKMYukZ7pe2ojRV0kmCq1K4LotJOXtIZ+ccBc14kznIre1LNLHnOu1HZ+aZbywuKD/gihF4qfKvt
CVov0UqPy0N2BY+9mNXoTM+jXSQhUBl3HpWtfcoGlSx7cPxX9IxS9SYwS/EUOGVpf+eb67qvpvZe
xXFrUtJ5FmYM8F7Y2Zd7ZvG8Rlj04wPc8GbMluv2cZhq4wGxDSQdb3+8rbGk7LtDj5fa5rpJP/E6
q3MPzLmnxnWw4olwp9VU8ZRmov2DsyDV5Xm4iHWctXRHiWQkuEYMCISGenjI9ghmOr0Ps6qlOydh
40uRjnFp072V2MvVsevHZUSHlJNgqAiQt7UZPmalqHf2w8aFTAERRxD4dBJ2J3/Fb5ejYZadUcwj
u6+J6WSMtebQPbS6wreGuGoe5ty2d4L/69odTn3ggYlQUTCkFr56BCidNDxJ7oDOWp0oR063+h+U
KfMZHaf5F15+4Cu0tK1BWXhToR6yJCrOaqO0Omy4CrGpN+8fmf1CNJE3K4Hl5RLERQTQqky5uimj
+Ok0O2AD+uo8ooeyM/WNrQpyi5ePpIvC+JqUnI6TnlLnGLD0reyz1Xb2l75JDahyWb4z1MaVZlGl
M+lsctiBXFzOyqbs1oseSyIg/ObJ64ufnWaN7xRHn95bS6beuQ2+BWjsGh/evJx0qKVgCJaCUs7j
cuCkYxlDgzla1hy/i/LaIJxIxjr31cKYd0Q2thaUfEYqyvNooEx4OVjvQEvuZ6QWSqfNvmQp5GdV
MawnYLrp/e15bZwUqWtH0EpZBnzaaiizsexaxZAAjqYyvptbTT+9okdbdvjBEOMeLm3jJWQ8Rzas
EIYFDXo5tczTW6/WLDRuy344RVTIfGVovthabNw5uTfdl+qu75Y8eau4kmuNb0e4hGniGnhqKyoC
psnQB7NlZoUf0SNsfXP27HcRmh61XxlD8S3nv7X9qG6qz7qbVXu+jRuflGob0BFOCqROR27s326k
3gs1qHusc2Rlxb+xqWQfZ9Wbn223S/YC9601puhFj5PeKvJPqzW2heUmkRmT12Fgft8bk3WEIjU8
p7hyH6TYHIDufE8vfGuRfx90tZE6LdWWyCYBqu0Sx7DFme/zJYJlHGcOruVp8qjY5c+C5Feqvf3B
C0YjlH4rnWuEaa5S2Uy12liOjriPeahGrT5Bt1dwii3b0+0Ts/UlYX3QlSBr5mlZfUlhRhG1JFZ3
iof5TivJu3JYKIcutbWdoV4JNOudK9W06FnDEbgKOPD8KUWH+mDgDHZ7XESdPi6Knj4KLc5+VA7a
Bb6XNs3HptcDK+3v+rqwG78wRQKHIbfOMngngl7snzghLCk5d2/9Hfdoqt5eE/lx178TKp5kHEk+
p716+9xp0W1g3GjfzaXy05niSfdxBW4+tjX0b7RHtE+3B9z4CLAluLL4ECzNOowAM152WcpxgpmG
VaWbt//D2Xksy40kS/SL0gxabIFSV5K8ZFP0BtZscqC1xte/k3wbFgpWMPb0jM2CM8zKRIoIDw/3
lxxM+WQ34fLlPwxFb5OkJlGSWRsY6CN4XzMoPYrVjXjTixQeVDrn3Fv1oO8kkhvPG48LzH1WkQBp
nXJTLqjzwpx7v3bQnxY6BceWc/6pLxKBImZRXSrIlF4zYdB3f5YbcRkjE5VJFR7wy1Vcps0tgLc5
9X6mW+KC/anluzQQ7OyTWyknSBFgCpLu4cquX3l1/XYN1hWZxmKwoUWu5Y9Wk7637Xo8jk4ojkYo
grdxcBNvUuh3CisDqUe72PNu2tw60qNKqmtKBPX6J7izbrQsBK+Bwqk1Qsc4CIcUF97gfLi/qJtD
SYwfSQ0auNdWWG2o0CaVOOxSd3YuuAmkaHim6olb5Y/JCXJhKdPTRSQFtNdMGkcJs2ihKOi7lR0c
4wG4qIu08BxGXe935M9Ii5d7rTS3fZm/RoUYjbihdJhc7ZolspQ8KvTeH9BSPy25nR6RHVxeHdTo
LhSP7flUlUZ9Sp1Ex16xzErIuMHwHCjZeNK1ZDwPYkSZzw776JjB4zgUsAv2hGU33kMZmMuKE//F
wbr+4nXjhEmYqZyqNhze9fGc8EyU7iN9gclHhBjdg0Wl8XL/22+8h1T5SKiI4DhPa7aIgU4CVCq2
WdNPwwP9Js23NFnmF2VZkvPQ56npaUEfPCcNMgIi6rU9H/GtWXPKJGtdB+dcv1NT0gHrREQ9upic
c9Y601MTkuOFRtwfaoHXxqKJbIeTs3WNyH2AUgGYFHvxeqnjTmu1EnjeH8zSeQnxK/H6cNxzC9k6
V9TcQYvkTQI+eT3KZGgVwuFcVkZdt0e1Kop/67z9GSR1t5NI3oppSRYX2QYVD6nQsiYg9AF7hsa8
3q/awPEQlxTvqqL7alld8aqJsKB2aWgHJRQzWq8FnH2lbHGFr43nIs2jb/f31Oa8JUdQAmXUX1ah
RzmM0ZBq8nkwg+6kd+I7qrPDJwog5U4tYmPz8ASZKG2AtEJCXh2Zok01YvOg81O3VEKvLXrxUGhJ
a3homC/v4qbUP2BysUcm25igZNGDAeJxgxjOaoJL4vZDudS9PwHP/a0GteNNZme9m/Jpt/t9a4po
ysNYBW9GtGAVs0TI+gfcw2Q+vWKcqiqa/kLMBGBCG61eNrnaB7su2sAbu7bD+Arlw1Ma2/UD/PPi
7BrlPHlOkSTGcTB698GNqUAdQlGK42jW03/Y8tDraJuT3Hoydzmb3x7OKlObKh5dzJAjQNjMjeJD
lgTJszU0e71RWx/B4L4A5fpVpJd//ttQk5jLXtQVC1PTNBdPVfA96qv4ybJLe2ebbVwXMseVEQGb
+kZ+q4ljkYcMR9WEFXNbKz+qQad9un9sNqJTqA5SYRgyO/Q9+ee/TaieR5wxe4ykO0WbEfsdc/c5
gzb/rZo65zURafO/+wNurSDJl+wwI2iis/h6QGM2m3EudU4PunAXw+g+qULgdRO3e1Jsm1MDIaSf
B3tnQJbVSFFW1fXISOirERzSvObHYYBeUaZMD31SRDuv2hbKJaNDGQeDGODscD3gHBmhZtesJRWW
AMKjEn2ZULB81I0B54YGas0RZwflq9Kb+nPaB+JV8PpehrTulT9HuIj9CVZlexHp2OqztvXYDHg6
om04NvW7LMj1Q42TfeRZfbLnZ7z1RR242cTm9GQgyH89bUjzOikt61zlYZT7aA+Yj22JcKKni3R6
u799tm4mMAIwe0gr8N1XINckmkwsFK/8EiGob3Hap19rSCkfSnq2usNoLXPhaVThdl6XrcPoqijA
S9iADszVpzXslr/ZNDo/nwJ8ZLs0OIm+VE73J7cRF0lTNqgvTI/qwOps6HFvW3HDKInbjYdgTBSP
dj4akefc9GkwTZ+DLoufxxJ36sAc9nCY7eEpTJC9U2ZcR/8inESAtBd3QU5ndDGZFU1vs37Ul657
WOxueexMvTu7kyuo0xrBzvm5/bSQOjk1BOqQ7G6ETJpxqpPOgE6QqsvybRoy5xig1pccyskFGc4D
exTeUNrKzhV4u3/Jdvg3cDBRGXze6/1bOFZZFlE0+pjsANHMufK+tZp3jclRvf99f0VE11gABUNO
JQkWTEKQvuuhZpFNetKCj2BZ25jHERWL92qM3aoXzU36TWks7Rxotvh7WpLiHWVM7dGNk+hJYuBf
K3UQz0jfOh8LJdiT2ttafEoPyI+Sjkl87PqXwSEp9NQOeqCSgG6fVsFwqcHuucSBqo0wiHRML26X
PcbX7ZbjMAOtSqodN8jagLbD3No28PzyXTfNa69cnBmSemu13+AcqpaPzEJy1odq+Dta0Mo8pfqC
GdX9r3L7TvAbkJsCIOO2vCmQLXlb2XTDDX5UDvW5VbLhNQ676rNG4foTdZo/lvGQICf/P9rz4N3R
gn+91IsdlZoTA/OOObATBkfpIWpwNoPZYu0cqY2tzYzgd8D6YretGTo9asl2k/F3ZzzHfh0NIXwW
x0KqqdhrkNkcCnE0+u7J7UDor2clkq6wagMoSHGj19KRjkq5qxZPltbv2hFujsU1BR8IPWJCl+ux
tMHOwqIitQYpUZunyRwr91KmmNorbjF//uPtQWeu7CiFBE29dnUyosiNlcFlsKrGAyGIjNdEX4L4
EI12flDnMd1rQb59a1DTA84iyMSnk8fgena8ArGOGTHAJgSOV7ocYXhX3AT3p7Vx4OWGl3oCVDUh
Z1yPYjSpMLuJdGJGFHg6RA66F14V1ellnmz3U2w12jGpgnKv3L85OwtOA/EJMfsN2B9q1oyRNRdN
IJzRd+MyPsPhUPZollt7hCsWyI5LDb6j/B2/BbZKTzsOyDEAj97Aom0h8ebIfvgx0Nvh/lJuDiX/
NjQ9Zfy3GiqtsiAZqUr5eqWEPlGS+pgPw79GXzg7GOgGRohWHVUSEm5OGgH79awE+hASROSycNra
b4y2/FEWi3PIaiN9KBdhPRud8RYOo/o9iePlC85Ie814Wx+QIIUzgeoF9/Nqtqhim52LUp8f0UXl
h9aynFDqTnbWdONhoMRHBcFGe43C1OqI44iWl02Ww+Cco4VnYAweBnPOj3rp9C9d7baY9XXgsKh2
n2vd3XMY2vqkMEcpDcNBB95exXt61eiROVCs6Zc4OU0irQ/oAlBatabu+Oe7B+ImpHkZe/AEXX/S
NpqEkxclJtRFYvptPSeHwcTubzLqP24p5G8n+qAORBs699nq04UdledagfSH6nr7XRna6i83SvKH
CGrYzk7dWEB2B01vBrYutCutrpd87oxCLBV1NrKQg5FH9VFM9ujlY+v++fuNyppFcI76KHfaaquM
SjAgjwKaqCy8ALHWDehrS/1bB7wt9KsUE5n7n2wD+ZJtP6iVILgGsXHNZ2hyMxsU+a4WCbZmXp4t
pfm+F+OoHst2qv+1OiPuII/3hUnbX2J/qHNbpb2yDex3U4ptyDG0CrX/Z+dnbRxNyKp04LmyL55i
xfVWSiYzFJbD7ZAVU30So5XWp74bcWXj0qh+WiZ0Ep8GxEj73Eaj9ZJiydT7SRYVr0aCw8HzZEY2
xcEsVz52+pRWO+HIxqGWuAmi8NQ4iEdWpwqhnMlU4gT0BDL0wQIg8tGFN45unb6La1wWeabUyzDX
PQC4buwUWLa2pKYZWDaB/OpQbK9Xp7RNMnKLCVcR3rPw0MVTHKrfld5Sd5DerZF0yXSBbkVLgbs6
Z4mbhaImSWPvYRdflsCesG4i31ymceee3HjGZbLIssreXQgR15PSibYihJ4IJqN6fqqacCaMbRyo
F7Eenmttxnm7BkW/v9Pk37rKY3DfMXhcefDIGVYxkQ2o2tLgNqBGFo/+qE3ZN8ssix1Cy8Z2YRRb
cgK5GGnQuJ4b9kRqMhgQWlQMcg/50mlPUZvq/7hJYp9EZ0QnRKusQ+yGmlcqrfF2f5K/OIDrWaou
NwtsDInDrTZMPLhGRlP94HcDDtgXLaAhx9fnIJhptFOjwA9qGmOOdl8J4xhEZTd5uE60PxM6e+m3
7ZW/6yKqzyUeRKchCKKHEeXXv1qRxtYxTEejPeljpAkvzqIWfGjkGj3GZWtVpxk0jD5CMxuzR9sU
xTHTQ7fcmd9tNkoIITnuEm4ATlnDDSluX51FZISNmfs5roazG1iygCvTUVe4VKZyTKLmmXakHCaW
Kq869PK/5rH1oejQvzO7D/eX/GY3yx2FqtqvPn+CqdWrkZhDGlMyBEoKZ/OpQw0q9ZTaUZ5CcKeT
3Tm0UhPw7WlsyA959aF/DUsJjGgGcH0tDVrZ+JBlPBx+OLsuubnbnowWousSzDaE0LTdeT9u7odf
BwcyCWNBk1gf2hzYqkLLHMC6tt1zVQ/jJQv63O8cbdoJ87eGol1NCog4xNxr8gfJbQIxnWKFtG4+
dKbRkEz0M97T6h7rWt7e61WECkBdjwRQkkCvj2tfaGYb5wPtWk4TlLRqdcY/eaoGX2jKbA94ZaKq
mCTTaz8vxk60sTk06qeS4gIVYV06182xTBRj5AMuVoTurWZ4TpUMZ2caw+dJSlfndZN57VT9sR8R
n5IGe/4D6su8V3dUKlpMTloYxAmNc16XaQva4NZ4DLJmT9p5a5dqMEPpz0RBiN7z6/VN9cZMTHfu
cL1sMw8gcT5MLhKcuWlmh2WwtJ363uZ4QLoWoxGErytqIJF8ZMoAvqII5ZgncNtrw8AIx8FqkyLf
Xjv/5nhkhKwlPSLcR9fzI+JKpnGJpcV7Or51fe0e6IosHxorhGDSzHtOILcVer6dbsPKgZlDPrNe
UE2UNXB4TgTUoa5xUgSmNKdI0NPk671tvssTK3cOumv3vDuuCN+VitGN75WoX1j/JBpHr2j1wvGc
tHewQCho1eQPtY/035t/nJHIH4vY/S9TX/Lh1eqQe04qOhXUTXjuj+7kJK9BTNZMYpt9vX8L32aZ
jAVxiAQddW8SzdVJDse4yJdKUDkRivjKma2+psZiXOx+Vr93TUEHrJo3VL24BN4M4Sw/VaXpnZ14
bWs/kFSzG4BfEM1Z5brBTB9Cgmy6r2TBckijeH4xOs36ogRx/LVylOzz/WlvjYc/C+xk6SGEitb1
/kO6MaOZrQH+7vX+3RSkHVr3y9DiehMk6aGLqz0awk0YxTpzYdEsqIO4AnVej1iHaaXaTc2N2Zbi
E22Q6ocoCnaiqK1poWwKx5MvKovW14Pg17Iso111/ujO1mNb5x+TFgqamQoSgGnQLvdXcevB+X04
+XN+w11UFT6p4pSdj3J/fohizfUjZF0PbZtYx/tDbc4MwEOylXSql6towenzwc4pQPvCaeZnMEnl
Q0k4/rUinis9MXMFe38+ImiAVKDgQoQucz05JXCtgDy+8x2nHi+u07UeGIXlFaFpHTVohTtH4LZ1
jh2CuCKRH5wRMtzVFOlnM81J502NhkmPjmbX6h80MB3rRJW7+SjGqkuwTqun+Igp8xwfiXBC2zOb
ovsL07rZ9tCdUDM/ogBvPnB90DFfaNoQeWVWWboXK5n6PolaiFBmpqUPCV5vhjfoefJjNPAQ9gak
K7Wd77a1RcDJuMPQ85di7Ner2PJhrNJkFV17wTYaOPfU6alydik37yQqW1sEzBYoR0FlETTieijb
KSq7MClpFVM6H5shN78DkKX+aJkCFWBtL8Pdmpps7KGyzT1CBng9XqQseqwGC+NpgJuF6HW/Qybk
bBjB3l7cGgrhFchzKODR47waSg0zA9CREq+dBTH6zGP9nMwzjTBtEe/ksxvhFaACuSRNzZBK15X0
wRTWYMxR7/cYnP8MULMvvcqYB99SRP0I9zI/jpVSHkazr8OdI7cxTXJ2CPE61RLO3uqObFonjcuq
ADPQ8sqzarO7pNAkPVsd09P90705lGQJwgunGLX2eLHVudHrgmAjjsP/DV2pn7SqHyhHjcnOSPLb
rEJluphxraHyhSzmGl6s0oh2bIUHNixEeUxk579hVnumAFvzMbk3gFF5zW7SDO5fl85s5tOZaJd6
Ud2MX+tOGwdyzSr7/ueLxzNG3RbWGeSo1Xea3VYxsYzrfTTuYl/0Y/uY4Y/wiri3+tf9oeRfdbN6
sjuRO4R+hHWb9IRlopVkwCuqi02kppXuWV+G/pSmo+mjP60CTY9/jDJKaWIgRuIREAlSqeuTjYRv
s1Q9g8JtCZ57ngGEb0ftNAf0mQ4Qz3YSt61JkrKRy7D3ZV5zPZ4W0eRiIzPl91ZXH0ejH99wAzcu
bCe7oI+qKR9i9Hd3EqmN+1Kqc3On8MDJ4uT1qMtktCZAHO9N3djHrBidBxfhGSyeUdSDiDoc73/K
rS1K5YQiFM83sOBq16RJHJbISrd+2S/FMbV75VKK8V+I3HsFhY31pGObgisuRmCA64Z3WWXoWlu0
vHOwmqOg0r6kRob4e6kotArYSiOw/Ow04+/7M9y4O6X2rewfYnRKbdcrymUa1I2M8aZGnw5OIkxP
nbLypcyNRZoH6F5SmhEFnLzeyd9uJV5QOyUtlc8QEM+No0GDOY7b9BicWk1XvqW0QNcgDsP4rhtA
oHFB0X07UfJT0nflQVua7kPrjojdox/9bzUrzTEUSfkfsBauJH4WmgDyOVmtR6VPem+WJMzQX8aj
MGvtIdT1wCvcbn6wQlM531//W1aWXAWXfwiiaFJYR4l640RgzmADqgCm91tREiClWh47FzH0y5s6
F61x6hM3fASfLdXDKNIh8Y1qbv43OAOxw/0ftLHl+T2catRrZYgg//z3ALmOnVBT+D3R1BM+VoWJ
86v2DajiP8THUjOAErk0l4VzcD2SDpsbrCUBMEC0IjovNdmlN9t6B6XTzKPXxNWzPdr7xgVCVRLQ
gMZ44uN18dpWc7OiSa71aZStT0OP99AstZdzHqq3JUMY7f5qbo7HGyoLMTzb66ZHhDetcHa01ren
0vq766bK70SmUfAIqSlM+R8r8bObpMghcDTiIDcsXKeL6j7rzBaJFyPwjLFVfB2s56x14r8MxWXu
4sMiOxfWz5xY7Cwya7WlM0mnBJrU8cs0uz8Mdwzf/nwRCY8RjOeRA+eWi/zbltSCJRsb7NERGbCi
i9ki3Igb9VdhtbhKdeQC94fbOgFchLInHWImPI7r4WJ0G+eWvMKfQrP36K5xfaOMO88ad+G5jUCL
TyUZDgRAyAGtjkDfuCb9zBGAsmO02D3H6gV192bnpt3ahJJsCaML9hQvzPWEqiXGE0+l4qcVmv6u
FtiXaBDKPLsqFY+qbrETj2/eacSPcMHh+Mve1OsB3dhsk8zhlNHMUnCHAArGZeceRaPGhyUd+9Pc
OeJAy1shNVYsr9fy9hw2trHzS7ZmLluykGyjqAxv7/qHdE5Dt4TG+606RerXC97kWmU33kRV6lDX
qGPf3zpb3xP7C44eC43r2ep7xhR6uzjme9ZZqJ7S0Db9xnWt9/dH2dqgko6GKSCaFAR917OKyS1U
p0s7v8H//Agc9qNywvqtguWxs35b0YEshmIlKi0P17xSYMVm1HXiLQv9aT/G3P5bMDblM3BHDvgU
L09uipgMsUP48f4cN1eSQ8/VKVlb61qsNaWIC3fgNNGQq1+KMq7gctAHc38U+T1WoTqpsGzxIf9A
amMVT3YDLCerAqKhm0BcqP3H32K9qJCHHKejPrYoAiD4dFHyQfHVqY93gq/NDym5dv8//FonvqnG
2MpdJpnrlUXlezLfI97Q+LS5xZf7M938khalFkJ1hKp+Cfj8doeqWiQ0VbAzG3KHQ6mGypk9ilal
kxDcBIvuU21rTp2z7PXhbJ5B5kgcLe2E12mrSOJ+Yf54g4swgaA2KwcjUkw/IsLz55o2/P8wUzka
fEJ5f68yk8SsZV8W45V5lL26UR6c50G2fjp5NqXHoDXEW7L03duiOuXO0/GLwrDeUARyEDYB7KFB
yS/+2zJbXQdpwQmBFym1zA9jrQ8qenVL+hnmg6I9kIHaCK5pIno/Jn1k8U5n6TEbogApCTyBLL9L
asWl0QEypBekblt60zQpo9fWtiaOs9EqX5xkGBt82Qfd2Fm7rQ1pgUFK3iIi4usmHjFreptgMOqj
3t8ficjVyJuUBWGzCl38P+5WIVj5fbTVbTmXiVokmtyTyG+dpixVKDPHefwYL7axh0dtbUPSf5Qn
sFjEWmr1CI7w3trRBW3QunrxycLyi4I+qu9kc3ly2yrauaS3rha+KJ0xPO48hqudEC55ks+Coi0E
afGkoxGpeIY1zwrdnPNQ+TUqeOOhV/voc5KZzr/TbNDTev8obF2itNhJ9BnKPF3217sxjaNIWGkD
MJZFytNSNeZHy8r3+ldviQh8R9I4SeClGYue9+thNL5eErQOTQ9ltKTnGP/TH2EzooIv2PnI/lrB
p7zAJwnt5Sw/xGoW/bQDp44pFmF0CUIYUkYZpyl/EYUedAf0c4fZG4W+9J7T5MvfVV91ue/oeWV7
SSsCVMUsc4o8Tah59Rq3mkoneVYX2WF0uvqPmTnsDWqoYB1AR+ikrwJCu67SJpedkVOfW+8GJ6ho
1VXSU9cpO+/txvnjWZd9YhRtaXmSH/S366Neavx2KlCVtDYND0EL80KIFXhaAiv6/t64FSiQTE/c
P/lmYGI3zdSoiRLIOGT+bpAkhW9XFd27C/Iof8eJJj5QXE1sL0yQX32gX6g3P3ZVabGHzXDMvdi0
MDVY5kR9cQDBGi9Rqj5+btpm/NDOLOWpCnGE3slNN0ASGRFAcpZlN/oUrpdngRU8twlArwFn4BTP
ZnV0hFb41qK1P+YyqmKvykvL3LkVt+JZlBFA82QNX9I/rset7Myq44hUu9Ez41W0o3mgvhHlXgks
QpswotB09o9D6jspLfHDLFzPapzyyBHfMwfZ2CIkkxpQDcCbtIe+/i3w27vFXtzaRxZC/x5Hg3ZU
awe+azvM6d5burHgdIdD2OPtpnFxTTFyBJCD6gy8pUFdPDtpp/tDO4QnUj5kLjMt/xsv837nK2/M
kEHBuLlPiADXhVUsntB2aRYotGONPHnfaw9GryjYe3f/odQjHZRBAniuAe/lo/H7eUPdTWudpvVb
Y8iPTkUJdcgm7Yg26h6usrWU8lRDSYaAckNuXRxnMvOMLG/QEISA95L5LU1LZ6uCIlyhNfhkG9Fe
7LW1lHIJyRbIn2lpvJ7fMjpWqGFKhg5krfpGknQno7PhAsRttxNgbg5FgMe/eA1u+kGzUYnNIS5a
P8q16By6hX7u3Go8FH2xR+/bIgBQVaU/hXYYGhHWNPM4Vkoq/0APRcxJS2kT9qn/RMdJmzGxydCV
NPsSg+m4mg6uS4VcGdN2J3X4JWm5CvVAPaDf/RIrgy96vbaGXSnVgAirL/XW61PJZ/0EUBH+tTSV
jcB/6nBPVqnIwovTDvQ2TkpVVV7edZnDjWWHT7Y6UesD6rMexqIhLG/Q+vrr/jW/EfbgSE4g+quW
D8p6/SuHqC6RBdEa30FJmXpOtBz1Xv+rbdTsMXDNcAeg39gFdMlhaAKyR0ywppaWygxpxQJ/gp2T
4egdlHRZBuFzVS3K3gMmF3j1AWRbHEIgsg0cS/nrqRHsDYE+gTJU9RRYR322+wNFbh2hr6EuLlOB
HbunBgGG1voszgl+yLlnCVOc/niJaZuTMQJdD5hurDZCBX5jxxPwijLMGBLjcH+ItHg+mm7fPJVF
HX6+P97mGsOXky04CmWJ1aVVKSQI00JSrru9BaUMC0Bgju5xABL443iEXMbVubdQbOD+WAXN5TSr
WmfpmBiFmXvBVASfLzVSTnnd7Rkc385KDsUgUl8QrGa1UVvM4bFuthq/V4rpZNId7ClD0J+yYLcX
7PZMALVDAqHqyEsKVe1648y1nRpBGUo8cUHJ3BiiB4rg0XGxtNqjLFA/3P9gv6DQ653KAkoRUYIm
WeSRc//tmUF81S6pkDE3wHzdLwbHLE+DIBX3Bs7Iu6QwoF9jb5sSwJid8VSmhot3gOGELRLzI6mD
PuKg4QV2kadHlKL0xyQPhh+Jk2unIIi79NBMk/rM2uFkWKHH/D5EwSM63p/IxsULSsnjBa+a0j75
9fVEglLMlpKKxk8NY/wJgJ8/lOjcPRQ5PWeeLbrumE7CPdfY+D64TqB8AW5vwp2Tv/X9pKuI7HVm
q6y7x2M0ndI6SrlkhKUdRWiLk9L25nkINA0/+13DhY34D5kJcD1IjTT8EHRdT9ttIl0X8lbDR9x8
KaYRNEHvEnGpMswqs+QUWcb4nHLz+V042YeOfauau/JHtyEEPwPhPQ26OXNf908YM+6pfccTq4fG
iLmM3Z+nLBoQq26J3EEeL6mR7MH8G4tNtAkVGwCQuslaFqYiMZqy1mx8t3Ho+rHL+TnQ4/Z1dNO0
p/V7QF34/i67haoQa4RfSQstR+YmaBltpSgD6ZxWZwIuQK3MfjZqyJrX1L1iIUx86kblYA9a/en+
yDJ2Xp1TqU2DqQm1E5Ww8Po7AwdO1VgBwM3RZPhVUSYvzrIvxLA5DD1V/ENagSjM9TB136ZLMLmN
rxg1shKBNZcPTjvPXhdoaet1CKNFR4G04TGcgV2TWCSfxjxWD4qbRh86Z8jKUxNE0WmJdGfnrtr6
3PTjSrgc0inlnevfJlp0KrWYs7UkpfZJN2h/aUY7PdkhLJeDGoDxHe4v+taulgpPNIeguIS34vWI
dWApoGSMKJSuOOaRYfhR59jvOjdFf07wfJugYzuDbk3z90FXKb1Zl0tuKRHl9j61KE4k9cEVRA6G
FWjvhmD6Y3U4VlSGYZQ6pfnoOrFXlDEZwxRnCWt25wfIZY1XB404YlK0eL09jUdAS+OM9fOeA/jN
TKlD0H4DCgQWSmy+mmkV27NFgZ9eGBHb7cUwmhARDGmBgbhfpqTnYpnCPfsWuYOvDhJ5KQERSRxd
ktC/Vrh6sERJNlM983u6q/Oz1uvts9kE6lNhqcGeKtzNcZKD0QIj1T3AXn8F6r+9rnObdpVWlmTA
4aK9y/tJO7l1YX+6v01vbiVGoRkeAR+JoN+WdhQ6mAjoINiMQ/QhrigQQLWsQLDtxSOOoEESBPPQ
lvNeS/ItUYKhuQdB8EhRTcTork+IFJIsSwFENjeO+k+vldFPolprRggVagChmC4Np/X4B9bdy2c0
j0LXC6fKfQ2SxpyPVYZZJlTwoHm7vyQ3J1f+Ll4EwEVoS6z99e+ynVydRIemVZN0ru7XVaCe7HGI
D+FAzNa0lQkUouKScH/Yje+NNjK1THoISAPX0ZQtmc+upJpbeZB+KQonUsEKjV3688b0wD1k0Rnk
FJKaPFm/7Suiz7phMzDOpCTnzIic1FOdKdb9sZ6dv8CNSeqE6Ifv9+e3sdNkRVij/wY/M1oKr8dN
ERykTYVxl5AibdE23cmJS8MrI3U5uovq4nXlGB6Y5B7F/HZlEe0lbQOlkBH4ulBcT1CgeHtQuk3s
/kUNxPyxjrt2B9+5vZEIHon04dcQUNxEw32UzEyc7L1NQtdP2sG44I73z7J0wyWawHnvL+ftZ4Qt
xmaBxIXONWz96+XEIdTtdYNyfkwfc+ZjrNOeUq0LL4luBm+BOWqPjUiqP02EJUcNNOSXFSD7dPWO
5tVAZmrC51rQYzuFZT4dylyP/Tidqp3zcHvZMhQ3kuQskQevqY2dMZhJ7MCj6ZH5/h6VU/BjSjL1
XQL8++U/rKXsvvgFQRIrXa+lUKORpaZgaSKibf+Va2EYHa0wJlkplHS0If5l8Rk/nmLP0nBzkgSg
spaC+vy6qjcLvW6AfzmMSh2cK8tIn5w8t8864OzOhrk9fySG8P048zAMCfivJ4lqmimEBrBDV79z
rgya/s5uswxnXa+dn3aolI43z6b9YhSRtVMRvs2w2Dc0qcmNqlACWJOiiETwuBecubBptNTLHaVL
qRv1NQr/YbV8iQ1rzE/hMjSfTKdY/udCVkFAOOsn9eP9b71xGQCKStiQ2EFetdfLIIIoHaeAOmqa
tzm2ODSW+mpWOPrOcm+Ng54I7X8yy7ixZQ9VmKTwstlTRt48hZqoT7MW70k/b106v48if8VvlzkI
fjJU6OZAxOpTOnZxuHXaADp42VXdCY3v4ef95bttwpfMd5gLv4Blqjr69YglAKAoENX0KUFrn/DA
NKJDkGn2a0GR/dvAHfwIYKMimeuM+gOyI91z5urxWx4U+aMd6TTR3f9Fm0uA2gHODaQ23IirH4SQ
Q5xKMkeZZu1nS5TZ45za6rfaye2Dg2X0HuS9dWaJgSRUBb8J5ZHrAc2+y5tuARgLUhFfRqrZh6Ca
06OUVdpJWzaHkqAjJBVup5vKUGcvo+VAEavpCzstdpE9QDToDok6mpf7y7h1PVDspO0QXAwMenUu
rFz0SRc6LUCVndkH00n6n10U9B2q0oaUi8UtWWli5USzRXK+P/bGNH91cnJHkKTB2b1e0UV2UBRo
fPgDapUv/VwrH8LRpnOUxpnT/aHQ1t04meBWhAIEn6Rna2DTaPHEqBs48zaWTc2TmFIHo+Sami1O
MHr51kSCaYZWpC3nRu37T7TAT6DYTiM6z4jsND6pUGk/itQS/8zzFHwsmyCwPLQJcvUwK0E9Hlqn
Vl0PN815Ps+qGQ6HOLNj5Vz1ZvWjbnSjOjVN3/1rFcU0ec3SWJHXDnH7YVZoTvNjqzJ+OPWU/lC7
KSkveAEZmVe31fQeW5m+9EDSZJCe6Nm/xPTq58JpGosaQeV8HVt7aM/zUiZfpY9uCdvYaC06V4P0
LTZ04tZGw5cKm/k2SjzahZWXNhnc6gLkSlMVIScsjERZmh/D0FjZa2YBRMEmJTsnasXZy8XkOjhM
WdxYZ3w5UU/Rcao9Re7ixJfADVxye6ewhwPalkXkz+XcZkfqKMVyEKUaTycEQrKLW2UjsFolHN3L
87kOPzRDWH6FLhv+UzRF/xUvTrOErJFXLW2fqO8djGExX7CixT6Tbt/hFWxIFQcR9P3kC1eb1Kcg
ySvD45JI/i3MLhIvjh2pb/DJasy3Yjv4qDYVgWaPxBKKlFEG+bxVCjt5GzCBSY7OAJ3Py8xi/kIb
QBR7mtb1M/+TOvm8TMugkxGhzGqiOwJSNkTtS7EI3D0WteA39aYaTLK7Kv7pFnaIdRq9+6FvTOnU
vqs62gFRAENB6xQinAXWKGLtVeD9Ej+i8Fa8xrYdMNPITR9DU+TmKXfY/j4PlPG1HJLon5FG2K8Q
EF1czFH2V6gHJPM550HVj7FqUhvIpgQVucAIyYKzIqFOUGBH+GIoxjwew9KuEYeM1anwwqjBYxVS
7Zyfu0rHrasIgy9DvqgmVAPEcQ7NqCbGye5LN6Mxp6jSF2QJVEgP+RA91qoCcY1ZqKewMyPjURgT
EDcEISP1Wj2PKs8ZkGG5mIOtiEPXtxq+qmBBjyIKnJ9IJOFyVUWgRSxo544PtJUkmOKEiv2PMbq1
ebIC2n+87P84uq7tuHEl+EU8hyQYwFeGCYpWsGT5hcde22AACIAgifD1t+a+7srSDEOju6q6CqlJ
tE4TWGO/7m6Z/XmsuKPXxefJ1MKtUuZn0vf4ZVHk/J3NxjyCYcQkX2iq5TMykdVW83g1D1M/kFdr
xxj+6ruwP4sCVH+TWiiBz0jj4jMEeVuR3yW07wmkSRgxEU0PGf8pGBoShPTkBiq2keJr8vJw/BoX
sFO9R6+9kLpEgshrHrEIfpEx2+SJ+1XD7GTX/X97Ufr5kul++0/26fLpckQ1QO1uMwBjyBuWJ898
8m+YiunBx25EKSoGfdSZK1fs05csK+tFr9WbYREeV+k1sDRc4/ni8Cxi4bLY+UvPFCytHUaCOwfH
4PKMxGBMkotMl39mAr8BOfixwX8AgbNzHe3aXMuSk7xe0XgvJw44CnjNwMV+sbzs2wry/KybB9qn
V2gT5Hx7KY7/ABOTvbbA614rRGvQ9liFvbKc2u/rEUF167O5/yocHpV2QZLrej2YG/5i3PZfeaYL
3R6CWJyUPnew9MedjltFq0g0nO7V61YcdulSNszsGg3BOlhiRvAxShelWUeojZOW5Hscaugxsvgy
E5Dc3bbOva6lxFp0Yz2st7s1WSIkcYY4ID24V4y2JpZLXK/LMEEdH8t9ehqGHV7vZtz90fp5Ecdl
7CfX31eLtOvdGGPbvx5K5CI2bHPHcZU04kiH2gwQPe/gWHGJvFO6Loc4cj+HkTn+jgk3+5NQOyBk
RA2rfISCIQWUPge5hheDj2M7SjwAMfjOO/GQaFK6M1LMGb3HxYdBfeGhPI+aSvNpe/bUkfG+D9HR
dxpGcfJPQY5C/GADX1ATvdcRQw52QeH5cC7ytSp/FyMz9DdL/JaOgF2P1cPNE/a45Wc657DWrG0e
9uhNZ/lU/fVoF1VLZ7+s0TkeepdEde57EKC1S1KDLatI0Vl57Nmu1seNjOdiPsNC3wy/YJEc83oj
gYY/UXIcOkewSaH0pWc5fLrve1qhZjXJWG3x++b2xH1AltjDOiyRiX2Cb+K4/Zn3dEg/o2wy/D7C
qUIaeDGy/t9KkCi/nxS9KXjOmI/89ALlbGofnRt8pjEXVBBa10YkkZzaFYij/DtWIV0W+KFvcn+D
0/ko72dndQlqjwbkd69iYz/g2pbHCo9PvLOnyWqVIdyPOfnAgNhDYLOL3JB3msLvFkB8th8QkVqi
pteIF2ZmnUxnMuG80ltPFXwZID99w3WLSQs5UmqeKfhLFtXBwN0SdjUhY5lvMF7m8vjkBItP3RQv
1KvGAZB2Y+0Ztf1lK+ZteNpEdai/Ygw3l0hL8Og/Zdr6/JTg3YAQJ4b/LRxvYiA2019QJoat7UEQ
yX0dMEGzNu0L8XSkbtsuK+L1JKj67FD3VMJhltWVgF8PaQqtZP8MK0AFi8GkDD6j9aJsBSufach2
8HSZ5NtjFryqHgdelqz2Yjc9hD/EwzCqRlppVbwLM+KmQJsW2XmuN1ft6uzmanKXWexZepE0N9l1
li7Hhngsq+mkCsjj6ozfmlkZEb40Qex7zBA0ULHhDy3DwZ4UNI5pHXIBBzqmD5/V8b7DNcpEA/jF
lHj/bG42HG3oORpTxYlEOFRqFVIs4FArTruTJGu0heOVRojpNlYt4gQF+PF5TGJsWC/I91iQ7HQ7
JUM/tIgeg5l8nuz8GQpwmDSHPZk+hg3K70YeWx6dCRSNz9VSMFKnMqr29jjS7TMOyXbUHLuAyOqI
mb2Co4Od9LKWDpzViOSZdpwL8uy5Mz/A5tvQ7FmUrDVmod7dLaoqfIuVlh06j1GnYwfPC1gbFeXG
oT/rU/x8bDn7LXJYrDSqOthy8XngD4gaFVNLnJL3W5TEw2OPHQDfhaMfng/UPVw4SGq/5zdp3VCH
dC4oDizwf822aA42osS/bcS0ozkopxIqs2MAptpMKwz5YACEGIp6iY2Jf6rZCNBxW7WqGq0i1XXV
l4qckKR3VGcKA4y8tmZRtC03icq8Kg0fap3sBsED8e63dyU2q8/jKIL9jdYxzWowfHz6O0R2gmIE
UQn23Busg7knZgcynwILNkS1rRarf9CFb3F5CojPTuH11udrp01heacTVkW/k2ONv9SK/f0Upvfa
X2O7WloX0F/jvRqnsexiJNVHtcc6jwDvQ9PtfjH5dIn7fFzuDuS20TqBO9r+ksQ2jtF/5161LO6X
0BWY6NZ7vznvzs7pdENjW+4Cj/q0ZS1y8hCgm4gK4GwhXMASTXJYmCXnNFyR7zSEtpJLnnTHuKIv
qzFNr+wJxTiZn1JbDPPLuC3J8uwl/IG6ichVYn+KujcY9vX8AqVeeR01H1Sj+lGFczYCZHuocB/P
GQ85no0MXW8HM1E3v8jCE9INStM7M0Xhb6kgc3T61pcufFye5lysnxzRXKYudYwWRTsQDhDqWlHU
lIwQo5aB8N94a7bfOXYw4jrVQRUPKmxq72Qsin8F3ZnpSGG1uCOzLP8dR2aGlqF4PsgVFm8tK2bI
tgUaXNEkueRj63Ql3izKxGtm9IYFR0gHcU6LcemfkFdA1trsM5xe4AGcDi3cTdJXp8ZJ1miP5bcg
cLpdzZDipFXLFPo7nMMrnAyHBV3strKb+1jp8SFoPmj3WCFg7HFWNxOpdY2OuUZJ1bIZIr0g/GIU
5idVYn5BLacBJPciPtw8A9TDmzC89SrHL90LrGQ2DopedGZH5NfOTiMswg6GmMGu2Dz+vIFj8gUr
B7asQS1j126eq2VpVxNhHIM3W9UYnXOsQrs+fhnGKZ/QViXIrNuokffMHbH4BDxnfvW9llAdHola
7/BOludoh/Toqxg4G8B3i2mqkR3SfxzHdOgaIrtg2orxNa7R4I0/t0Jvp0hXi6rTA4r391BQER5M
pqKxAQq8bXfc7er3QaqAD4ylQYheyUDtZctQBcQkq/2ky/Xgd8VYhuu84m69yp4OD8mBytj5NQ3J
HV7NfrkC7ZCizjQyRR7sHrQ50wwUwmnWC6IeomosNBqH7SDdViLp/odJ7bz8SGxcLDWs2Jbpw4qo
qJooyGyq52nRsChZSNVD4qS3Xyzi0Hdg8pnGrBF2V2XjKvR3wK9TNLgwk0jD6Zi4pXfDSua5EWqI
1x8w1fS0ZuXY/0hRW+G5wdnxPZu24Sueg/2kIdMf2pfLkxcq/AK9NfErRelw9XjgSW5TkR/i3Mth
+V4OWw8IdMTFW+D3s/2K9pLYmqyQeNtC0w89FNVxYZupftN+C+acs/7IXqt1yvJO+zT7r48SV7TV
tOT0ijKOkpqP6FTXMPPkIS+lfBgKNFU1DgoKlatW8eshMLBfYH+TkKfBrpu5WMSfo8iUvVweuQn7
fLGZmpLvIuxq/TYn6Hcf1DG68yTcpCAYOKI73En3Xxb0oc5ZJO3yTaAxJQ/Znu3/Bkgz13blWAmu
M3rzIpupNLLZ5YQMvC2H8OVxGDmWzhPYJSbPfUqjGQ5zOf0Tx65658iV264AM8a0thNf4scdwVFX
O860b/Moo8f5MKRHK7bl/CzIYtlllPH4LTqEdffFkm72YmjSnwZAMtvDYqf8WhyJzBtm0xDfC1wd
xI3f3PZgfZ8sV5CvxXRlCyHvhGmO5oJsMxT1KyWfSRwQqLZJALd1tAFJvG39cGAEhqQz/jqEqDW2
sjFUSASa/thtrycE0+AZnVTcp51OE/UK3ShZGpyZ0b1e9Tq1tiQITcg0/nANO4/1byqiHl1bv40Z
9NB83NHabtlX7twsrumq4FXUFyu5w4rHVDYHZl/yzZmdnta0pP05DyLl9bqGaesOhCza+hB4mFpU
UBQ39H/uvyQbxqWV+ojimjI6/pXT6lm3F4W7Gy183FzNE0aAHSOy1T1w2cu1zvYNUBEZxxwHipwW
eYo9JBVnDHkbnCdpFAYr62RB4hDid6h8SvNodhfkpgBJi2H3jmKCtaz1lq3M79Mw5fd+EmVcx8Cq
k5dJGh1OAL3S/HSAWv8krkp9oyfYdp5iIAXsLp2WLbTQ3sKIpE/H6e/SwxK/hmFglJzxWqfJ+UCP
Ii4ugxPsNWPBj/eTd7fEGuxjZTXfYJaMGTAaaENxj/RFk6E8755ggRJVJ8FqBZyT8hPr90E3UPEn
4RHmmsfWLZVM948tQp/YBXycDj0r9tcZNBSyORSZB+BvGHTwjlYsh5lZDOzE4E/reozK8o0l/VLW
48DEUDO5A2mhA9NYN5qXPmpS2OA/jxEy7OsZ69rrczb48jLHfFpb4FbJNxRx/gMihyGrU5ctv4co
E3d0TyHCjcQYz1dl0SfCrDG3RTvNIXudsDP1E5/2liYxI5/+PAGj+IIFCHkXePuOM0+15h18cfLP
pfKjrgmx6+OW4XD6Z7c4+w6D68R0UOJPTzs7aMBEUgD7AYTmf2LRJ0Ni6OHSobFTGo8P0YqLVQ+H
tFcliZGwxkyTl32a4+gyrIhge8jBBuwtHJ6L+wXbJ3Mrl7FSJ+jZyCsV0VpBd5xOa10UUb9i6Pv/
vQ22iv4ApVPqLdBEmecyQ7Jlp/eM2S7LDOXtvibmLUeR+BsOdKoNTMVEfiXcHN/jFS7nnYLyveoo
jpsE1Z8eDw67iXjy8Z6cZ1fx6Ltc5v13SEsr240PRJ+SzPLbulYWnjetDL8e2HTcapyf5EMkeWAt
FfvQX4jP+peQSofXKY7QI9so1q08BpgowSUUWzqDGbBVQDbHXL2HTRPcVobbtvehfIaiGdghHp8t
rbmGkKX1kFde7AGzmjpVkMt3bonjtc1mLK2gG9sXuDfM0v86ILhVzdRzO9djKUfAhmIbXmFM388w
4UIDfYEDMXCcOTfzy6aw1HYCWru+r/kMaRnEiNvaYI8J/OY4rPQPZht3LSPMjzWwBHUWYwrsodq4
3H9vVarNSZqYqPslZ2v0KyAz8F+1jlvfGD5kD/3K1R8KYHjuJm+z7/vej9eQ9ox3aBnysc7tgJxZ
CgjxH5kBnnXDvsL8etXGwp1i6cHG17j78/66ytSF04YFpqMNqBTXDM0077BZmL1XvXQg7IbIfFRk
ca+uwNHDPXCiRrM1eZd+OLI74RR/cd728WuBpmA/RbEFuemxK7CewXiaZ47tBF6jtC7PUcDw2GV6
Xa4UJGDauIAe8jF3IpwtTAAxJ4SEiy4dpu0zhfbZXGHPyp8UN/1SlyzfjnMSGX6hTqbjnbgJSDDk
5EIC7OISrRPOCGxG91b88QDTPSDnVaTNsRG087a3WLcSRdj61qfUfVKEtfJ6piX5FhXjgHnQ0fhR
I4Zy68q0cr/Qm/KpiTeMbm2JHp83sDRyP1TV59/gbDiJM5vL7PtKM4B1R1FMAdkPvgIMLOn0az/G
261OQ94VkVu+brTH0KiwTBm2BffwsmQCIxw8LGC9G+J+OGoTmP6GFVeklgpb7ngRlChP1Ga9fToK
XTFIKcLWhWkvzNNOI3RMjOr5EW2NH1szjunRurKwSV0BOn+XDGFmH7OeBS4TYpHMW4wB7AvGrzQ0
iiB9+Un5cX/IYAiT423AcvmEkqcyUs/Iy/jHJWi2s/eresLGWBHABiBW45mMBR44gM2qntLp1kwz
q+WZLcZ0aOUgt0uJQPBtCufutw2KsuU+Z2N/MThR3mRY0geZ3uLLUrpLKIRF1YeXqBpSrOQg1ql2
wDNhPBRHKn1ke5T/BjiYqyvm+PwxaFmwiw0aa5bY/iI/IZOff/eoWECxseP24BM+yhoNl/ngZOQR
OJzIPhZWRnj1EcwBp2GvM9Jkgo6mpT2LJ2xWCLyfeFUr25URvguAV1c+eMrKrEtgNg5xM3KTn5M8
Bz7hq51r6BQMjWsgTllUpwMN72rN0Vlo76Ej6CMCPsZEtoe5fRaShiVKsRqoB14eTFrAQNFzwvS3
JIhjQfsAIuOaT17FwFBDOl0AUh9vOKOjpJ095KpdMYRjfCgSg3PHoW/TT0Ao/fRwyArjD3yHU3UV
CRtIm0+pf+6nIH5OusSqzJEjRpVQRCE+ZWbCZYM33Rg1s9p4eHSCiM8jRwf2wUWx/eLHmOevnBCD
UMEt35MHikTYO++y8egskmLwRvVkzIClLsUfPlcsqUGayeFxULF93IwBj2LWav+RsrGcgEDCTA8p
8KGsVyyY3KsCcG0rxOCeZD8d+9t6bCPtYCCxLnVGmAJzgziaO+bmgX+vfJXut9tawK/fWvlFSi2G
64FJOOoIHPzftXMHnljE+1S/yQowDvlKMfuwltNPLKPiQ48CvoE1PAVd3+7S7bItHOnVRQtXuntO
5+XF4wH1d0Sp/jtFzl32vkhR6mYABe2+CjWtd3AdhAAmxEREjVhTB3zuWCtkS6Lmb+iX8FVQUTis
+LE5ElWXHjBxdFlMRKJHPkKD8HiDEn8VEykcLCIKtCWHMmlo/RKvtrVHfvguiibyk+ybieokqhZT
9+7Q40lbsGltyMj6AUinii7b7NffyQI640kRsf4ptnh63vhBsLkHaWvabKnHYuecOKuacqz0C4h4
bGqVbKiuHs5h6fucjyCTEgJLrRb2FmX16cCizRcgyu54oGNh3rgAa/bbZPs+NSrZJAp9IXzLMQV4
zH8YwOsjuCK/Tyu8Txd2IPL7YQwqV4AdsVh49XDo5u9mGNaxRhOjBxA8AXCqwYBXNfNwkBFXsfQA
s4v5yeY2W14qu8l/SA/PkIoFgReqqWDRetnAE6oL0krxhXDuG1wayMjyC+QnpW/kmo8XH/WZbCu4
W90opL6/B+WTYx4Yl+oRFjrFCL1ZNcEKodL6H8kwcbRkMUh9LcJehNsWinzBIo571hNfXaNgeNjj
BFVIvShAUQH9RlHdW0Zlerkpv+D/r8p9/AbKFX5lIM37/2JM7DDpEGUEdncr1tDQIlmfRkR1rvWQ
jOEX6F9QhAgOzfsabqToVKAnRc96M6C8l8UhycWoefosaIXKIabA/jNC9qLDzI0fthD2wggXu3mh
VjvQ89MkaP8nFGL9m40azbadkxF9+pK/ZHB71E8apin7ySgSdWgno+GkR71sL/lh1SVBfxeAPvJc
1sOAiekE7D1XZ3yXMgX0JfwbOaCUftWYv/X5cDb6qPjmYTZ06Co5w8tbq+sMj3hTz/HgvlGwLlO3
pUFCaT323sKrJGBkAZq0xQg4S1AHgzGJ/0G80yATq8VhOKUcywAO0eKuCaWLX/fBlb92PSRTE/7/
fCxYAuGtg7AaHHiwyQx/8rT6Ea9hSMBkGP7fkvSwg5aRxGrnIOLifFAzjS1+5fTGdKSTt2pB0Eht
U8PNqVo1MTATKj0Qnp2ARpiRw1acQJdlE2D+GIsRFjKtUOeyV8sd6Ce4IiJLzK0nqsYsbmcmmX/s
Ybv5HIiHFAfFKf63mJI/cIi99zOPJ6THzYUrugkl5QZFCs2hWcFrPlRYtmrUatMJ3mQEEJbaN/ow
51RFV6ISOXWIBFrUI0ZPtteY9zHIE1HMLdg8p+6qmYJ+TjGagqum6SG7A4cAAGQWAZiDr9yvlZAZ
rC9dNtUNS6oxqeypEvVyKPcF1wWDc88RfobskwWUV5GNl2pkk7nLwG/iOiS3B5Yrx9qCofW65lDf
jg0pLfAxI3s4FgFHgQsBPMWWDN5qaSHhiTFUrp7lUCFPDQcUlCQk4KWPFmz+dFzv6knPI/hIaEsG
WmMwUV/onydfY1DnRZ2UaMnaBXrU12VE1u39ZEtMQZHJkecAC25ywhKOWNuwlHZ6yHOtRFexngJA
yR27r6po9g8RQiAfpLHYiFq3FBRe5gZs8Bumd3nBMRV/l6mI/+apR0TFcFOoAsmRAkngPJnxvEW9
m5v/+2t1hhFz6o95Wb7cwtHEH3MeP5mNCejf3YJ12yxdE+CrkTdrTbG37esScTJXOIWAWchszrMa
ms3hbR4znpy2vQeXhfZmvweVbYezSTLQdiFh+GlmoMO5Ooh4I4jrs03VAQ7QKxhOf7wykFGm4YLt
+A/9AS6eBFghelFO4wk9s4U3boysuxpzlr1Wfs7LBjTbrG+eHeH1mCHqbxk2guiFD9jAuI7whPrQ
4CfvbNi8bCS4eoaWabf85NUSRTXHMHELtUjUdwFc5WMJPsBCzd4kCgct+Nb2o4EFEbbIJ30XgaB+
02ibsu+YBo36lhGny7/A3QfIBMoR5I0AIORabocEGA+0iOh6mZW/5301Cnu2Bjtr2Gfpr72Y4Bxn
/JyNV5I441voOFGrwZr3/l8RBfzggSHoDUoNjn6dmEBqiH9ijEa6qk4jHfIS9VT49MK5mt8mpsef
bAePDK8WySBYSKojYLNzmf6C00hAMARwcSPKuaPm5IPa0hZYAYQQ6MchWwRXVcDXs9qq+8WvCMYr
EQIChZTIoSk6pFK/MSmgFQi05P9J8GZH7UagUF0ikiPc+3kmnUe++4FFl1S3OUTv6opZYzcdZ9gs
aJFFWNyl2U19cAyo5Q3kFx4nXD44MOUqX+KGyyysz9LDHALYGHLmaqlQ2jSH5uBy7BL1mq7F8g1q
Hp29xCnu089CBR4uO2o5rU18DMXbRFVaYtNsAoXt4NYyPIH3QK0DswwQLjVZWmHVF0ZrNQPMhbe1
4AtgFpFYIG+cfIA5wtEvtomtH4VF2f/k2cgxgt7OfJzvxDd7tZl3SP37ubtZYg0tLrP61HYv98dx
idPpCpQFrL/4/1cJMeUZbjB6nRc2EogNnArTp1d+0PUsHHbuKsUmeO6O40SwhB3U1Tm0PDep9Uyb
VPewdjEwXvmRAcrAkwVxiGgcYj+WUyIyHFUl/ucvbfPcAlWn8Xsh3fgn9sPEaohO4t/SlMVw368a
OXMg74rtlHil3u3qxV+q+Bo6uDpN9kHtYq+Qa0Y1fELJAFvesMMZ+C5JDPsnIkOHBt7RMHLEMmP8
ihkI+vMNeDfDtceQdaQUSqwpTzac3wYlvVkQdGI7WMKx/3ZIo943KOktvsCUFC3NNGDINcuitF2r
hdmfqjTyDVH1FURKwTB+Qj51Cl3BMBatkLCnh4uI1jAlipMV+oGgqw3heVkYxgfDy9TV0wyvrZYw
A/BeA5p8CBACQFnkXf5PlwdsfmG9rr8jx22FOclK/ZsoVJLUOHsImOsZdooPQaEktmXYCoSUAh7u
H/VqAPEb7aKyU3C0tD/3Y4mz5pjWPX4E/Z7oLltg3dalUc+fqVlSB6SK4xTrzR6Ol8JGRdGuq7f6
bnIRWoZ1XrPHoie772B1tQ1tcFMVdyhvKq4HmiOLRoOu6SRVa2i3ARK3Gz7rHxZqkuJ0+CPJsAql
le+WaCoK8Hyef0QH5IGACHZc89lCAfjSj2WFgr2r4r5Hn/DWkwyCL1JBtnoAp8HCSa8Le6qqtXxG
GyK/QHiR9YmaebpscersRWr8aphj8PkpyeQBDzOt1HO0zOW/InB0CSBc6XICD589r2h9v0AWyLzG
fgwENjACh1GoVq6kdT5AAHHtMyBMEYOl9d+ZDMHXE9QhYEetcnOLLhPSFxNAgShhsrHTejliOMbC
zSuP2URBeMQYmWrobtCDxgrS7w5BtzivkaSzoRPlIGu6JRcMCjDQ+a8ay0Z5s1li/vQeZex+2iDP
aPuEJ0erbpMkRtlpR2Pds/F5N06s7+MMvd9DhAS+95uoNNQ08+FSAFU2XxhnzW9QtYI8bbx3ooVq
ps+7CJ3rQ5DgUZvERuFhNM5lNfQQVV4PwPf3BxhDrW9DniNLDE8ySpDfcpQ/RPKqJxkKRJVCf+F5
fVgvfhZiz+c7nGf5b9vv45OHgc57ZXQBt3GfQ+0OucT8Hf7+R99kMRBXKJli+g0Yf7Y9DgUOnlqt
QwWvvr04/oQxAyQPhx4WLjwd5kcfTyNUUuDyAWysBnIIqjm9Q5NOhnZIwIC0vmDi3R4IxD5BEb3G
z9NwoPJgllz/LN5Nz2LtIzySC6p9s/V8PiUbEllAIAKJ/fSL2Ex9RMhyhh6+90/SBrv+l8vgnveU
HPSM5r5Puq3fjgoaxqj6GdScYyCE3z9QJaiKkv9KAq1gNx9Enm9ZGdhPE2RA62eramhQiqy5nwhz
G9gD2Nw1RzGSZxXl+y8cu9YjM4ZI16VbIj/ZFGbojwz8PS9LFTt2p+bdgPHUonpK1F5kje8pqGUY
gfH0wqpt+Y7ZW4CSdiN7RhHQZTtA4/tb+XL6IgcDGH8Dxz4zoYf3qZekbBgwI3xnePfgYZxneuop
cia6MsTsO48HCbfIDZIjqId4zyCSkyiozBn9CuqjqnuL4GAoSQ0B+GSgakX7QIcffB+56WZaqfd+
7FEUoBjIv0EcCyFXgu/3Ikxe5SgVbBL1vurMPO4iYl8AWBG6G4+jhLFopVBmCzabO5IF5xsnR7g6
wjDP/QWqh8VNWPYH3uwTCO4Olmgwj010Ua23WaSMX+edyxRyNZcMME6PxFOoZvJjx35FenfQxN5h
aEtxpuFUOc5pFkh4mQF+/Zqod1Gj9hJTBcZMVpzG/Sg/Ahyjpyc3hpRhguXLV+6jcu9cgUuCGjsG
TCWjkXFX+nID8DPwab9MeyWxQssIuwKLnpbTkhTTfUGgPAYnznGkcu+B8ofA01+Ry6rozDhn+DqV
Th8ngMwRnlK7qjYMlODv+DT94Q3hxRm6fntJMQTcxv1Vf6M2SofO5DmeTAoR1hdc4gCLWkYWSMf5
8DquJWON3vf8P1GUUBwJRPN9T8SSvI1zdERQyRUw97EVomUbXaL1OEViy7/KY+P/jWNyfMAjA9vn
hcTlRZ8WBSBYU3XUe16GfwekJvs5LXSEqW3ZyQOHZvDHCBWfPlnQOCXUHTfaGaTcjl1GZGcrCLzR
tY1LpnwDcRZDW7wofr/1pV2a1aTT96wniW8s3GSicxA3yh/ZP8eLgDYK3Elf8g8oeDIJNUKCC5WO
RQ7KGHPEtzHfGKJcx8r+OuIJ1QYOTvShj6GwPFlvqa2B1bKvft5jqGijPIHbFOHC19EE5h3NI2yl
FBvV1AEjFT8EhIyQZm0JR95QJuE4Y26+OhcApAZVPjEpUMOJvfR4rCEuHyMAFWZdKCQtWbHA43on
6WXYk3i56CR3z8X/ODqv7Uh1LAw/EWuRwy1VVHSO7b5htY+7AQkkEJmnn6/mdkLbrgJp7z9CaYjd
gNgnSslOWURK0IwxtziRaEqLYIV0sX2A16dI5tYLcilEGUU/iPdpgqNT6cTWeiEpQSr0VXOF6BlD
NysToyLEkdX6R6Ks/XU/mCjp+AcL5HToH/SWakTEQ1qavD0A/hsIw2QtfXaJqZh+J2RQ/Sf8PPqL
Hii6eiYASHZm5np0OlWY7ONkLIes8BbXPUZ8Bm9RUrl+hghuPI+k5QwPNG3J/+bOKu0HxBjBdOn1
Uo+PpdPGz/CdWu3aybhPYiaD7DJpp/mtEH0jufJtuuMaax4fKDAM51SOXnWHyGToKIBvrA8YwhLd
MUL1nduG3BTu3NTPurWi75nk3OQ/xIbecBCozn34zFncI5gHfGxHP/nRUwys5KEsywyWUqo/XKmr
XTwNvnWS6yQ29Kvrpi7BkC/Lsemdptkb1IX+HWRI/jTG8P+HxagWGN4rcvuw9AJy3+o6SW2BVwEH
sbW+2uhf6wOLRXgwa2kvh1sXCQ6RrY0nFGsjxKKEdFPZEiMFeZm6cfkqej09jmFctIcxHzsIgtB0
OU5CGzZdBr4PEjBZniFA0A2uxYz0L7X7RBP2X3P6fMzKl+abWHfuubXphLXfkLXJey9eVfcSNNW8
pHbLsIBwf5JOOspl3IcdS+6tAKdy0nCA0Sb9G93FAXttBBPTBvVDEd/aPRHF2QfaUlx8EOOwXgs1
cdSTCIE0zOim+KkwRocM3cAzV54LL1Oz4iyEgG1ddMcdVzjh7/VK6nbQfc9ujOco17PxdyGGdUCf
eBpLbo1Odu/O4ALrsKjCLs43rwFS8m5ojlTWaXnKabx+KejelXfGr0bFTC3mKxqX9mMlRP261oXn
AFhVHGt2hyUSSmqdF2fve3PsZFabRP59PM62Og7OOKtTqyt73auBSRikCSA4dWhF4sLGPXfqAmTc
GIw9iTBLO/KbpcjHXGScuc+cCu0LUvySnlWUluU1qC04oTIqBU9C7C33jSLHLUOIpjK7CrVm3Y1b
fpV6MV9+v6L3aadGnxO3hVXmiYAPn/k2+ue+LRBimtpv75OW2yItrLUMU4SjJn+MJ6dCMJSvfvJU
JtTcZHKkl+A+mtiFdpR3JN55qItGMW6E9bQvl5BtVCJeuoNu1vrIBjs+B6OPPq3wMVynTh675syx
1Q+salr/jSOALUT3w8BBviWx2gWomfJDQKERupPa1s55BJ2g9SHmJJloAnszVS1/ogieLKMsjZc3
6vrxlwXM7nEasvClqDCL9aCRmtFI1wqyrKQz1e9uVc7loZGe7ZCzyOWaWWUbQEx308xNowra4UPR
xh8bygkG8iQsQT/EgrR/RjfAPqER5lbIc4HM8hH+v4xtuV+nvAl2c7BOj6Q8tEuGO70yu20bVwiC
aVD1vYI8atMqcYXey41a2HTjc194r+W67CFf0WIMVmgdJ0616dBTlFMeys2/aQyWOX/wl6kFnbba
Mk87e54+ibg2z7M2A2sjRafVrkV6H0BZYpRJg0ZWy86TY7OdZ55mwNxmzX8F/Mgnz4uG16anKypT
fBAwhtGE0NjUkWkvHkjJPUjWSKaof0tYcLk6Hs28SXGIyzYixn+tFiw4qB/NrlhsW+xvPn5oU07N
7wjTgJeF7TBLgpxdwTo+LvTlxJrS2bTyNeLZxOdQQGTY5azYE6KoDg3OSNxMI16tqYrMecwD+065
Ywy05uBk7NE9gh0E2guvdoQJC2/DLF7obO9h2CLVXxc5RbzUoFTfMrd1eACA5r/LJZfqDnBieB2Y
O/LUG5LqEUAhiLNqCTz5GAXt+Dorz14+hVcW7nmgejL5VlO4nOveMxZkfV7aPytMmXlQhkisPep3
n8h7R9bDMXcXeXQR64u/Dv1U4T+7tRedIgwgIFW4vUNjeNzZT1QiANS1Wx+8bsZrmo+QNdkAx1bm
9qhvt0emXRugd8vER35Lbz3hhBgvtdcU4Sn0aheRbbQ1mQMitmS4dJsa7ol8xnOBzWnh7zGw7Tmg
3a+iUJwtFsr6f6rw7R8yBxEfkc8bPuZ4mIDa1wIHowBqSo7jDKy9G8mgGaBp6xEZuS38T9Azx2Qt
ceoLNOwU/CRDi50E2STqaQdB9NfQtvbv3JgkvDf1tI2fMxfdL66RLdn7IbF1O9QcRQup04TfOGOA
ac0cmOphYmMtMuF09bqj8tuK+VrkfPJb6CIUUaUM96rrwD1U39qvpoTjPPLLoIRkYWk/ayTB/R40
1+0zlzYmkbEI1H977IrinxXm6kcqFBxH0UfesNcUBr8EFWybMBv7vwdsEgxQzeX6YfNYUxhcUeG8
S5JtexTIfNcLb3fXflRLhIgrnSc9/QYm6YajD0G+sKD6A1WEGHuG93osXPEytAGZ+mMQoq33t6T5
kze+c+eZGYhIRgyu+yYmGT4vZtBkZ7Wd9YoEsd52YqvHlyFSGD24O+eL8idFOL/VIJGEMeRdNYnP
ieyNNWePGYfwqQzrBSm7VcT3vaeH+PbADDA9drgJuSs8k5S/GrEWImWEpI0B9sYhX6ji2yALqrhW
SArNeZiiDi17H7IQ5LFiDqUsyzAmt8067y0fh0oaj45ZmVg8Zgt+CfdpgV0ajlNlL2+8XGY6CTEI
+1hw8Z1gyhBSDd3g3hNz6qzfE/RBnvEhIxT1SadG6zSO7V0iCTbZOxH70HnBauij+KHWNl304qIW
E862/Rl8SggfXSqu8uMES+fftUsTH2oxuc7BJSr1Z8atfg/UhBh7AQHKAnFjevh4bUjjaP7/USym
EqxZj/8GO97epUHKmjpmrF598q7mvV335tFa/VUfVVgD/ylrbkjjDQowOm/jRafFG73Ani56veyk
4wfqW0V9BwbpdPk/QBaJucTtJnnoehwjO1nxkDHhyOJXWduQaMysc7Jr1AbeIiJw512hEaxc5hWc
aGx6UNrFETY0Qwsuz14omvok4LK8J2PN2yMmC9xl8xCu15odnSvZHkpu7d4uh3TDZc205jeYKSvQ
xPBhmTB54LbjQIg7135BGLHUe4fbObqfWqO680qDJdYyn0cyY79aHplJhUxFBW7MYo0bEeyXnGM0
XIk37tHf2v6e5LbI3cuhmN5iwch8cWTJouTNVn5tuS/PtheOn22fw8l5tI7g4xcNArQh5qQ45JZr
f86GES1tRDe+BrjynnDCg5+oKa+/rGHK32wgZHC4dZB613Wm+AHbY5uSAzEk7zYzwX+2B7oKdMck
D+Var0/dtk489BJzzDG2lR3uJXfTM7BLALw9Yt89xnEevK+eUNZ7IryccbiJ4k+t2+2XZm5EZbFV
TF1TsBDaYSsClq3JRlponKZ/qHlQ6ywqsECyl81hdVcU/QpnxO8EKEFh6QWUJLAP/hjb43sdNFFx
tuuhuH0/TYllpFw8BlgmO0iRwKPEuYuqV8DIvDqRKlF+YY+xF3A4ZeAPAyxLB84IpR5VYwcPdOdU
6EeJKnxrpLJ+8dWodYdMrnnXN053p70i+jtRk/xPG5vxfvRaL9gPW2zqn1ENIridoO6sIY1b+924
lPBd0DZv6hX+PSg4eYYY7EYQT/VjeDNh6vKwY/wVpcOgJm13RxzZhCBrtWiMn2Ipr3k0ecsL0lvv
MhrSGgmOQ1lwUqq1upPbA8QzvcajfwBFqFCMzyiGoFJFAiNt/O/B9mruGdKyiHQr5+GJACRcngJb
+ltf2fZ/Xl+sl75wJKBmDXeORHBbnrD+ts/I1QoNrEG+zLNf+t17pV3rY2xq4+1G5o5Hp7et/NT2
lnWPxjMf3l2F725PUOl0ovceENtqJvHClOh1fH3F5KYYvO1r3OkIWW7CE5S6oE9EBgSLfYqaMdJH
ryrW7uiv3bRkhRiRh8btEIinhJ7S6svTiUkeAQaW6d4Yhst9u4THxCLNYxjd3/4m3FdoHbtn5u7X
4FjmtludeowN+kZ2uf8o1cjBUFsxPAOPyfKEqLF6lOs2lU+AD3GZVls4/yXfn+OpxK2+WCkxfdV4
8Csn0uB0qtp2fR5xQyuFO2zX+pUfHdcFoOkUNEHUZvXq+cdmoCz9UBb0aXy5REeWhGQJA+cs0I6B
bwEF7Mc1xuWNwoEVcb/OupTnuh27vxzdxdvmDdaUObWAqmq9Hp+MoJ35n8UUfkU2v85XHbH17vxq
JuRtdDYvm902kPuuiUV82IiAxE2xgNjXks+VxhRu4CBYmwmat3Ewujq5451xqlefaEhiickyhitk
AMq7N2u11DeeDeifFmCUYIB1bD2MIgafZ6W1vtZF55DSNFBoeJx7vNofpHXPA1QYGDbcva5ChvjA
Z1CuV+RBjU97CoK74b8C9HxhZVcSfTmmZeBx10KciMcASW7nuPwqZomrA8UEbYDyekoKsDIbnxbj
6PgLYrH+7XEJODxgLNSIkEVxCDpicW8KgegNGqJ8WDDllKmqO18f46BFfDuFmwf1Hbf+ncNk/s9V
0eocthh+Ie0IivmvZ70vz5Bz8q9bBagSi2mavjlE2gWNPWPoAZuc/lM5VRTjc+HQSfG4uSZdNwyx
+5q9ECdPoHKIZT+JfmOTbcgFqZrYgUlq9HcU4Zk24K3RTjDwXfNiiKlEM775j1EADZme/SAh5UJp
dfZQSrwoSup5KetlCcAppf43jXb85Y9YHghGgtR1i4X3PrF8bsa279v4aFYbSWsRquUbWlt0J8Rz
4QP+82p93AakJyeWeQhGQue3ERflYP/gOwMcw6dQXBobLwlCSKeud0vpLU6GgRVTZjSE8dUBfasP
9ZZgNSSBAI2f78Tu33Zzos/RtOMDPC0QuYrV9D7wHje85WFzxQyD2E2NuKRE48FZ2KusHufe8+3D
2hc+R0lhUNqXiLsvVsCNs6ctzDySEN5+x5Xj/1vbTl63FT8AdJmvYfQwPf6j2M1789hLYUupPbIO
VTRQviUnUEbXU1uzn0byv9ErFohv+AXZbZFMbE+81eY/FI/E//cKJuoknTY8MQAQpKC0hRvJ6hU6
RNIixb7sPDf4Slijxr0oAuXufJWU68kbNnc6z7VUFxXYVbkrLBX5J7hv3ewKogaJj9D21v8KaMNw
zsjJ4d1JN2gQLyGY65GC8OCnc6SWO7a8Krk4rEj9/YQE+VkvfhOSRNBU3Ocxs20W20TypUJM6703
3yAYR8xJtJ973+cfsSIlf1cbPpYjwDiPeSwdy7yQSeTrnZ+L5Fpa1g1wy0PxGNCn+NdGRGLzf6+i
q13GxW82gWRLozmvwzNRbaq+tjVo9otTdVZ1Vpuptn2Ooh+Bq1IOEBE2l0iIVj4ZOQsnBabRv5sk
gXbylYJFnB0aCLOhcKZyL3GbP2ACxa7IWulj1g7n5Q6PJdx7xODhpq3bjEhSx4hgyl42/rJ3nUUG
XJqUle7afpzu3Lyvftx48PVXVC7OnwVeSIm93XS5yvAelQ8x8FZ9nPWaoOqjACHZDRzUj4gxPPc/
3qcmvzaldh84J0sOZx3Mw53mQMDQWPP3OXc10Jp3kQRRiXMAJ/g4l8P0J0KN9GOzS74MZCv62bKJ
/lfcV8WUlf6g5heF4HtfYrvFtd/RuqjiMUoulGUWJ1s3M6xnYcqscskK3kcoqouDl/txcwZzVR2t
2wmnL7+/WRi3Zvk+Jr09PNayEteIZ2eFt+rAGvKJ2ovjCAhMYFQt652Doh5PHoHwH858Ez6iRE/e
VYyPNw3nqPtdTKV/46AFpWM6pAZvl8AiV6kfyOKPVlAyqCfAPunTgK7Yc6ksr1qEvF+VwI6ZWpxr
5pyLfPoVMK8+FU6tmR58d/4JHDO/LYLyDYbM0TskWLR+C1P1zR7xmHWyVS//xGZgIZeeGlLYLJcM
daTL3r6ExJ4OuV+Vek95s/0LxZP+YwWiv/JEdNyIpYhemray86tL8cGVWJPFOxcxadwHlLNYIokJ
Gl9IQ263PcY9DCkteSL5le0JyU3UQPinK8RDnxo3HD32IB18Qcol5cnhsecKlFHzAYzUT3cF8rz6
EFI0OhH3aKt/DO6BR1FB4trcUi6p87gdYv9k2ICw0fWdxhLiLoW7E+KmVtOVcJo70uem+SCTwYPB
VbV+bmAhgYYcESPrX/Jgu1eCEZp5Zgy9s+rcRDO1uDI/rAFARTZHjnsgsytmL4aDQByXN91OYvel
tVMOKy7P1bXO88yAks0D9FRqg4+gKKCwgqCJadZsWyQlmesw3QThrsttQ5J0HyGnyrGBoc8Uj5TK
wmV5YjFE0cwTTWkNDZ0Hcrk37tqa3JeUyDnze577+i3v1dpc6lWtj73MxwfmYMhKz3dXZJO9393l
6EaxWFt5zxDuWeOji9PfxVcVTNde6WT7wP2/PUT20Jas/i7KaYZZA+C2xRjJeSVeloggpIMVbmQB
86nEEREvnEIXEXPbH4OhqeeDBdXIZYuQTmTkGDSPdP7y0nL1+S/syr465S2pJmRwdeqXqfPoujkc
9ymDbfPReaK5n4hd1vuizocDW1iMkQ2Q58ygi4JJak2SPu1l8SFgDA9ZcHUIbR1F3fbTah/VRLsF
3X6o8vyBQJOhuAMqDEqxM42d8Gd104cli+DSYvLmU4VCOy716k9Zj4hwTDVwKcB8FbnNjztTMHAd
BYa3KbUqf9GfNREr/zWdh3rMGpzFxdNO5P08+cGSKu3p6MBIx/AjCBGQKdmEHXSZXNElQtA7RdZM
uX3VTnizCmH0EwjqLQ8Zwk31uJMLsnM8cK4PSjuQNJiadlmDfXSDYQBm/Bz/HD71Le1QIg0P1opW
5LGVUfjdDq2HRp8BwWSbvyT2JzdcG18Wivc2qHMO37RctMEetoQWeohAbJdQwseo1JqnwTq0HRPh
frA7TnCFpnNn4+0vdgnyRezD3I27pYqnB/DyhBerY647GIlP9ZZgvnhX5FSUiwMOdEgOK2F+8nAc
ineUo2V/CHiO8t2gO9KFYtgtzP1yNDhvMRCWT2Puti/IiCb8sOyC8Y6sjuQ/fx5jeY50Of00y1re
j/EUEurTNsGj5QWB+0eSg4Q6ukSpkrawG+P+NrSzFJQS46GZ1nAmMWC+ucjWInwObaoAuNStFiDU
Hfv+uZG45/lhCttYHC5Vn8VV57/kNyssE7ftNxk7rI87uUeagYOp1PYz4gqkcZNd6Ieb7+i8NEg9
gFYaEI7GlNibuqTqelZvFVVHxiZ8DV64voYt+ai/1wIH2DQlcfO0ar9U5zIvjfo7W6D+KRYKyH0N
T92f0OdG9+jZB5ixzsXbkACrAQPlCW9+g3TwGfafwca4I7k/IYE8nybCPZJ6a7C+gYX7z2Y0y3cF
C/oV5lvrPXhSbITZsAEDzrSqYQqI6n9OUax/bTicPB22sX+V/EI3VAT2dy9L3InsYpX9q9dR7nop
FS0xr6bgr52gzNomgSgddIBonzkJ+pa4450gMgNGAiQjcwrKg0pEu8MB55B9KbbQqfSRM8OUF46S
WyMcIuYwc9ERcmva3vaNpmja9hQwx/FFSiDIne+b5do13F+ZdGXREU7lau81rLvSXGKVj380zAde
KAJVPm6O1ooohWp54ERk3ooqLueDKRtgZ9OzrZO2gc4iQ21VNr9Lq+XMHW1hkrPoZ+e5XIldPDm8
N0VarHJ6sMZkHXcJ0QssGUHP5N93Zpx27PVYR+EEZqybDuHDaP21+uuURA6mTSKDIfMUXVVEeRf4
wvhLcuAvNyzuBkRfXxGEBqRAVZI87g9RmewLslKqnZBiedI0Bnxazbr1b4PHE8JTyhuPKrRtxncW
eDF+RiHSdCyw2/BuEdPzCdRz8+53pX7KC8lfA0063pHM0VGiQ1VZmyZqCF7JJSSDYK7Exq3Aco8e
EuNBvEuEHT8mzmAwgC+ofSd4g0r3d37kxSg1nGJ48vIoNAeHjIpPyijDP3zcXnDy881mYe/xrR5s
I5fwhMRWXBzaR/XO6wMH0AxwgGCoAbXvbqNmHgKctTe+T+qFdXjSMf/sGoZrfO30Ot/pouj6y1zl
EQxaTEzMDhApBhoBecACy38CRARHrw/4AHAJTXRPVTssICMuLmlv854JluiOcnV529apyP297EsE
uqMpkAAApTKytsQmoxUgL83JFvxAR9QWXZhZWPkYCkD57D0GS7dJN+VjJve0az93fY4TmyNSZ3hf
S2s3jmgUdlW/bS4+oliY0zyHnC+i1oX4r2G3GsjcoXI2nda5/SrXLdEntH1+mNpDV7xV4VS8T5jg
4S6DZAiyolLmD1AVn1dcyv6rr20bdghTSZTiIzJ30PKwAoNZCeJyvaWMj3gLu//kSEw1YR7xmqdj
pfB95DhF18Oop/l5o2M2T22FYpfMk0a+kiqzOUfi2TGk5SFfw6XOJ3euOdfsW7wx6XM1uiQruMS4
g9tLVUdEECim+f7I1i5e157jfVegYRv4B4CSswgr/3yoFaEraVwRBrf3yiR/HRtbOI+ObsIzaoCx
2pGzUxxIYJb1aVXlUF0R3XGh9ShZ7UtCqK1OYc4G/BkJ+YGIksIjbKQxdw4Ba84uNpN+62c/eXMw
UfsHw4tzM71r6zi2VVcceTxvp/xoGU7psZUHWN0R9dDiRp992CAz7BcLAdPk804mo+sf525Er1FX
bhMfJ92P4X7GUnq40bX4XLCf3hBKHygUg6PdHpZhjl8soxF9VL4a6n2CVv9rJbkr2tdohV9QosM2
5TiOkaJT3WjSsXWDhkCUEg3zYgyeHgumJEFkii2L8atiUVsCFITYixZy2W5iwrJzOpEOxLH9TNyp
74veyBpAgOR2jzM/68HZ8E9khGdYBT+37k8rlinrCkTrhbsFF/qMNFcG5xyD6rivVQlgyskxJynu
tf+fwV1cPTXCBfjsYKdSB64xv87rqOzDWLtkIpCP4/l/+8iPH+JuMDN0POk5aOZE3zop7uXI3lV5
Mj7z5U01ZIbS3wk9wL9aBD3RJfJyYZ+cxF4TxmbXVXfeMm4hb1vg/sbeFX1ww0snG1F8su1WTvLt
GMt5JRyA7bfXMzhHg7LXYFz8Sbp+c3cNcTLjZcsLpzgCYid/27Bty7Pj2QXB54Dw1m72xnbLOgqI
ljtCJ7xqz0DFHNzoyXxuJvfL1FixxsBslQ4CljhgZpdoMKazEzYDr09SN8vB05gI9m0Bup+FAake
5O1RvAv7n1vRK0kNmC/CAvXtYQNaBNQLFv/sAAG3EDE+wWsBWYqXkcbvYEfeGDkHy9IvlPrZfswR
gmDxWXSL8OGjR3DuEpnw1YsxtpMHyyu6FzBGBPe51vKHhJX83QstVZ1wk7nfkEUEczKezcRwjq6b
rWBvzi6M+17DcwWYh+UkyZsr8clwl9sThVPBdMugRjjMwBeh91YpEcDqn4+9S1+igNlsJxqu/oy2
r+iW4lfi0+S9Slj6yR8Z3xm2+JY0hY3b3l8jR3zZXdgviNZaAlGKcmuevIRKyOPCFMwTDi7QvJDR
qcEqNx8sQXIs/LJqNOcn5LE9eZJNBKBI+4hCh63cMMdrHNl86bPDR/1YG6iJM4MJzelsU4u8INqx
b43RkyR6NKjLGF9vTHACpmzov63puMk5LLbtGtWjwivSbHX8gHV2UA8A0OFX1EHJvVmkwMTZCm7H
D7SQdRFssbVYo7xabMcQhypY2VgV3XeC7PHSYN5a75C52dvRm/ENH6fYmOkRPjV/HHUov2019NUL
InB0izyDKxAlTmO2iM6jxsQepyD67QH5iwuOuUrs+6ZgopB8gRqDp4sUrOv1YF1KN7c/5Ep950mO
i3iz9UDEwaT1jI1AFviE4riqr3ww01PSa11lXD+6+RY9M0/WW9XWHcegWu/RkxM9vjom/FVK5IUL
7zevbWH6EglsVCyP6qauBIGKX2ziqbD7up44dKD9M5QLBMKLKkLEF/gI5HgnE2+JDrbVqONmswHh
0bU7Iin4Nq6O007djjy0JMwm4U/xYSJLFb1+QFo/tgsxqvPsxeaL9M8WisKDvzqphWTIbO5ZbE6C
UIhsFcmgH5NgUL+CapOfMZGB7EBOvr6tmxD6zl2Q02WMNbGbFS765X2xbEW+H+IVFWZJIBPvRoFW
C2TZgSliEYTfX2IXGWFDWXVJfNB2XQgQGo86KaS/4/OTE97eYuFh1Ua91JaYrXfkxbTvJoKutruI
Tsw8Q31cJnBmNkuSM8+qPrHDSXPfW13/ZC9eO2XTME8VKgVRBplD/OUviTKrOkR9MoxHyJWSctuE
hWtpXVQekCQNF+FmiSkbk6698zzd+uTIRFt97PPF5S0OUPGyd1jN+GdIFtRXbUAGIBb0JD5uyBnL
lH3CZZ/cnMYj/FEO+nPhTkLu4VhDk2IQUrBnYPILLitfNMReRGObImn1lifmQbfdkQkJkBtLHVxc
gcD7PBk9V+eW7wKYAOlre4cSdJ6zDRXTvYynInicB5nI+3mpFsho2S9H5KPVz2xZkU1pl+BLc9zN
PYOeEfbkhur2gvdW8E+VU7c8wP1G5tDXTZ9cFgsnIOTBjAkcam0oMoe4T4Kwet/+sHQwgoRs4cD1
H62APeTmCGyjYRXjVgiam0fNopooHpRNXuAGGwny5hbOY98mxUxOWRgFWUvON0fCwNR1cFowIxKL
CObbPGv+Qa0R/JPa4L+OG4Ht2NN6vcf3Vv4whbTNzfY+7JN5Qf93O8v3rD4LrGy5FC/aCPBdxBsg
graxPQHJpsxf8sqqb5YsCKScee8YgQGUd7jFesq3UZ+NtHIM9fhazZq9bii9/Fl2jv6ZB/zHJDlg
LMyk01P9WjYboIYTO2TCR6CdCVkOLjFbMYcGFxH2ho+y6XR8yQs9fmxq214J0SB/gWn8L2YpzeET
0W9MCEOfnLwe9RZhPdv6ZssuuIkZVhSBIU/Xc++V4kSlVvHE2gQBFQ4Y5y910LMn3VLH9I54MGIU
fONYIo2HyYnO7SDNz9jNWCRdg62ePNoO71IM+rCebNwI7UdbE0J7uBWE/QnkMowXxbt7xK2cD9dl
UPIfiGJvIy6j9yxApjEQP4oH5V8y4ZYCyUPpy/tbMHhPceN1GaF0OkmNlzfHRCQFNVENQMhlEaJ2
IP02F9w2wKmAaqaVD2SVFfUDITUcxXqSTLmhB+S772pWxtsSO+WX2IZYzGx3i3Rmm4TM2kDho0t9
4mTRZ+JuHx40b9pv3yTDTxfp/I7gHxtV8zygB+nbzrnlyLPZMNuHcsu2uHSeyYFG+mSSun1GHQHF
3fM1n3qiwCDw2RF/2+jf5R4ZL8HOJMcSv77lrSMzS3rhP74s4+wUGdzl2a8WF7SmJQZxlwe1DK5c
dWNxJI/IL4+4KPkK+F9Op1iompsp8KL+LkcS3UPLrzmPYK/iz5IZxZwKmxhrRynrb2Dncjttaqzc
wyLGTd/cNM0zilewWH+2hj82CUEeMo1h+9c0xOzdE99ivEM52cN/BNmXf9lnlocKaeOzP2tsf6p2
2g8ZO947h17yUI3N8CvBJzlmhZXEWOQbH7fW7H4WDJIfwbbNc1qQgzCwpm2CdnNysM8SVROKuMr2
uc7tdej3kj0DV3sco/of2pFY5tzPg8camb3FESrG/9iXYS/ruXL+VGg0f0+jF33Z7URfhCMIO2LZ
LoLX2h0RRmk6fLmmZDhfyccKvV0NMKHtLyixJj9rXcRz1gB7+TuBedkcQLms1y2vtt+ubYzZU1Ad
fAGT85hTSsSmRPCseVrJMSDCgMAWqG/kSI9+ARCeMsS4jErKqR6sDj1mmgyFnrPECmuQM7igfW+q
eIRQh4FArurOf/1V1E+U++aonLnCSKrK/R7hXE7j8i6I5kXckcVpvw8Tc4E11TlFstMCdGnH8Gxz
EClrlydeEj7EW+KQutkH9leIz+EZ9U5Z7iRyVApIFS3yZGHl4wlGBBu/6qz4kybVyNlbzIAHwEyy
iMZ6ImyEkqelPChuPHQDaPF2uKOMyPCEgWMGDVFsL8jtbbxypIngPmtHmOvlRkUoSF6sFjX+onlz
neFYIiu4JQL0NTtXBQec9gHcIMlh/+PsPHrkRpp1/Vc+nPUQN8mkPTj3LqpYpp3UGqnlNsTI0XvP
X38e6m5ULKKInsGsZoDOSmZmZGTEawCP3SNfqJ0kBq7l29qKEHwAnqNop0Qd8FfyKEBK0OGFmX5s
TaSzwDQz9rvKrGfp3JRfNJZV88MPEdChcderxT25VP4Y9Y2KwMbQFz9HUxGPGjUaSvk0yJ9krBXt
0R4dkNUxB1Y+UiacIteQhUPUldzYb9QRyMRhSkMlPRZJa3/ibYAtm6iQW9zRWOIuDccJCb8yqhrE
YsgA+2NqT6TdnrTzau4t+6Fr9DAaXD3S5javYngvozkmv5qMLP2XoZLvHVEiVduHtETgZofIHxr5
XUkXcadHU24eMmwje3oMlE52QagbL31Q5PQbbI3aflSGUMjpBxU/RnNKB9QZ47p3Q8iu3Q41stLA
h14zf6Zg/B6qsRa/ZmCRv1M73gREH6oPuxZ1wZlzBGQfSdjRea+mfhc/94rdBg9hXZgQ+SDxcxwr
SK9lnkfQoiq/OaXYviIoqjsJ709lmr6FlHQQv8sr9Zj7ZqNT0rF18IENQspPXomOzg739jo595ZB
RQs+mqh2XqMY70Pkgn80JprISLg4/dvYqTx/b8iaCOuFnN+jEQBVOCaVMRq7URb5G9R26d8r6LOg
HzuIT2Yt628NMuQgajTS0JNtduJnhJtR8obbNn8DmQnr7toTantQKk8AlE4gKDIBP6L+iUr3vd03
0QfkT+hHIZlXvRR6iUEndKDuOwpdZb7rMGj8Wem58FxkJ2hkoHhmPzeJGZAdEG3Rsiv16JfDEUT9
V+siuk56bz72JMBwlILW+p4iYduhN4V2zi7hKWjtUGEiCGSJ6HsY9xV8Ooe26/1Ukm7w9BrIDNDm
MX+YNRDvOqoqb68lHrdHLivrCfQ5BBeQSM4nMOXBWatC1HiqtIeKHBkIch9YDyAhCJY3AHYG25rb
bAFoC1WWcfZWpIX2PQcTUNw5CEamaJTX4gfOHorcj34moYxmZhOdBGj1N7o9pM3J0byp2ycVvc3D
iJOOOIG6G9+Y9tBCWxl8dXDT2Cj+SXw//OIBZHzRTWdA6G2oOEw/cDMU6Qntp7bemanwBWCbtn0X
4hfhnaMqjsM7sA7k1IDsmjtbz1VEpICPfxqy0P5kI61P/tJ1A7CXtENlWp26f8JUkq1PTQ16L9F5
cgKIND5Mtm5RzESWCxqigdUKPZgmDt4qimq8KE4CF1iJ9WR286TG3aJgYIKVSCsTPDElpzkNwN85
f280E0GxKGDa0e2su/podpnxpfULE3q5NskP5gSgEMcEXxwi+tQgNdDW0Og967xOOUOBgd4oRAsX
OLIF6bKAH7gTNETDgzpalJn0DsnbnZ8SWt2AGtihR5+pJdrQqd93FqDvN+BAGvTKaAKhbC0gQWjh
nrGc8iDaPk4++CiNeMhcDzQfwU463QG9XXgHnhkPtOM8e0zPXMih71IO0ZOzlKDpDoXWyW9o/1bh
uRABYOzAauQjavZd7LYg+InuOn4QbDZFflYr3/zg8ba1DzJVpwSIEvQ2V1pgOVxQO6SpMBjzxwG7
lI8peIhvbV4pGa0/W39J67FDJQPuNeUJv1A/oz2f/G131cj0QXk9OUhRVPgoP8TJeF8KczbRoQj/
KyO2jiDe8sBGTLErqLkjgY2vhmUPL2nXDp/LCbC7YkcxEOR66h6qcKDGLHURooULvvslAYenPQx4
EMALI8eaZQWgWZ3wZKqe1U5jg/RA6j6MhcyxK8z5SmCGoC8j0tiDp0JbHAqGCZJTOQIwQleqwQTx
PfJzvvbVMGtq5j3WX28Covh3XfW18WhGiFM/KbBLqBWPjh0RXlF4pxiYSvtZTwLoBy0EjvIwaQG0
yigY5ej6QDDvuFHaBEHSHOR0rejG321qtNxkCZdTAYe03YVaqcTkk2Z1b3ah47hRFlgkKSjEyIM1
NN3XyRrlRzUYM82t6cri0dWVNtvax9DO5UuPVI8zSDUS2FH6MBpCCoosjtd8CXro24/kK+M9/GWt
OVaSmr5PSIBiT/sePXDovPkz2E+eqLRug5cOr1AQ360vI5d2kE1h3qPm4fKkij8r6H2UeyQrR+tY
0OP9nAW1OSA+owz3f5U8THgN0WWyEoNbRuQIdXRViYj5X2Xg9H2ZJTjR2DIVjxU+It+kGkRUgVNB
76Tz4CYgzV3K734D6RQaGvA1dAp6/+/CoKODq0tEuS9L0WigDCMagC4tuoBfKY239nNZBVn7RCtb
I4fPK9/7oLaDmFwtnPQ7uEZhCtOmDLLdX04v5ZiR27lga6IH+goOuuFs9fj4l1pQsSgoELqB5Zk/
6NU1L5mMwjmBAoYlYCZ/+muaIDOKTsL+NWvNI60VgBUV0K3UQorUPP4FebJxhOUlh9zUArkXXJ73
IsaE5xyBYR43bKFW/Iy02VeNv2IJhCpmz6E/nLFU4SPuIotmDyZpRGnKAORyHPpmkOeh9ZPHCYzd
19GLxzubwoH7X//5P//vf74P/+3/zJ//vyXof7I2fc5DKl//97/WLIZ0et8k87ouHHXhddiT01jE
Op4+sDuALiFJSznPebg9ypptElJ5OqBGECaOvbAA9KOxwjKI15Oi0VxFhfGX0jbVG94Zw/3tkWYP
rQvjU+IEqHNdSN4+Bh/08mP2UeDnaGphKVsp4UM/tdqJy7Tf6wq+EEYq/6nMHoFzDDYeaqP9fnvw
eRqLwec1VC0dq1eTrvTl4GXQ+TE8fLwjsiq6K0SIXyVSHcfab2AI6l2ABk+cHG4PevVt6frR+WM4
AaBOcxYrOI1F3wQGqLepbouPQiKMnRWl8hY5/PC1nopMzDF0aUv0ffAvWywjzbKhwd8AgllR1MfM
cjIXqmrjDh6uSq+dla5SU1ENS0eZ0BQLky/d07oCDXzEJi3zfeVEydMgy1962qVvXj8Qb0kdF3qV
zygWpmyJahoAm1ALQCe33g1UBN5qRNUjPXDYmbfHujKAYzK6jQmkg8+eDVX3cn/AsMVwJXX0vYXa
KFrSo7aLZU7DApTwDkOM7rWHex7PmZeLuKLBlbscLyoaH6EzxqtA45/QfFQOejul7149K3w9NYcm
haC0oS+WKi39idvcJuHEjmzv5ZFzhDCKMm4jED+Rvbnhi3i94ZHWtuD2OppFR2h5xFUFHmwqwOAl
oq33mmHSzC2RJ9J7e/r46qnBrtQM9rvFN9QXC9bNpYE0xG5iyhLzJSpaGg5Wof9qECg8gVcNXhsn
LR3nc7B8lAc4YNo89T+uAgU/AC5IUHQKYrznyc/JyIFQ7bm9t/wYV74i2wILOySadNgxi1VD46CZ
iQsIzqADesbQhRNAdWYPd63dMJhcHwol2vlfh51/OSvNg5kCh2g+y3q5U7RQ3HkACCsl0jcC1MoB
k8QMYiFQW6L/Yr0KDZDhEDCVChwDDF0e2L0/RKfA6FFcm8ro9VGK8Ryhm6bh8CkXsRevjz7pHLZi
hgvyaeil7+p4hp2aOvp1eyeufkPNkUiN2MLiwr78hpD88c6xIIbHFW35qfW9Q5VjUB8NfvVvJiWh
Uwo+oWnIxVA+Kb2uhgNRqtfQyUMp4M7woF0g/GBtuEZe39b4OyPrSV8NgCKetpezAkoO6MZDUhgt
nAwwc49qztEnH6chj13or76qgOs1mkIXZAKXfD86kgfvv/i0trAdXbVtaS8N2nMe71k1oPOgeUqJ
BxJsc4qV1VnYfbQRkH//rcsMAf6ywMTCFHR/NXWRngg/bXIaYnKfTVnwWano4OyaAWujApTZWxEk
8XNYVfoDzbH6ETM88ZYrdzrQarfvgOJYP8e46H4Cy85s3vdgs+jux+coVCnuKtBfNi6s+WTe+rmL
9VEUYKqxact9TL/CzwI6sN6A9QFGFwfk2sU+HZsQrWGEQm6vye+889bI2uXOQBkFikvPyDXijQAe
UJZL7bcmhbN9qZrdgzNDAigS/PIqWT2KMA3OZett/Iq1Q0fwZ73MOXDZ8///IxxDHtIjCboHph/a
kl6IxngN3P8OkfByY6j5UF3NFwEFTjgwYNNcHDpKLlELdU/fe81XA4zmiaZMRlsXHdkCEaHbX3dt
MDkbi4L0gP6gLXIep4gbfda/pe2Y+eo+V/XiUbGi6mT0Q0ItXod1tjE/de1b2lQKyEg009KWbsYO
HGuyCDw4EXCp0fbFiwAEtlfcWaTrdyNuX4BRNPOIXGD/XHBT0OHCE+BAaSR6UTTHfBhBfZcu/Blx
LCmWn25/k/lqWCwApGIV+RSbWh9XyOVaZ/Pnz5HQAhUHsdIuwdvrtN4Ot0dZ+QpcSw4JLReUJsRi
W3vTQPcV2YN9PQokdXUEUixD28G9H4+3R1oJrYRvlYtd44tLc7F3k152oO3I/egOVXdTkHl3Bd2d
PWWUuQVhZqeuVgO0IB3lEeeQ6vVBlYSaWGdS8yaqLrZYOsD8DPvA2DtKrrxrTAG3QoxF/gjlOvl8
e6or29nA4ljnpcDGUpcPaBCScIBLxgIoPLsASHxqqdOBpp5KiGVYn21825VVNLkZWUIMug26eZd7
BRMdxDwNSvqA1ur7so/R/isa+7HSbGdjqPlPLbYlQzmqRlrDy3lp4YxLT40xkMdlnFi0gJI6bJEo
DQNEwDFVO/S60J5wxlI2IsTqDG3NNg0wN4ahzqflj8gHiLOKUGdCEQ3SxZE6JyiSAk10WB35+dWr
R2cCPXLOsG0hN3o5lKmgJQ+9lCR38sR7vSwi+gbgjs+wKmMHHF5XahvBaHV2jsmrkjtftezF7AzZ
qMRANozw/aY8KIiKPaFsYkRuCLX89c8VviJLaNqmJsmAL+fX8HBCDY5PibKKCdKIPMfCr/tQFcA7
b3/KtXkRuWxH07GDteRiXjEy2jn4Y2MP4czAYAj1YSXBo7YFfLixQdYu6PkE8HigpAPXczEtuPrC
bFumhcmT5e8LO+8MYAJWfkZYX0HDOEByOOmdrOedNvY/q6rs7vDyqe6nViU5f/3MTe4ymucEVcNY
hJs6wRXK6tHJxHTXOrcwoI6DU7+0PaTYfzGS46CHBb6H22IORn+cDF5vGJTyC8gWNQwFoIchdaSB
e8URb+Mbr519a36f4apG39deXBb1UAHRqoFTFMB979BjpMuGe5Vb0cO5RzhauYOaaP+L48j7Av4t
kZsahbycn2+h8zginA2iOPFh2gLDSANT/TLq6bmYHG/jxbs6R9pHlk6KhZ7lYuFyOA62NqLb5IV5
+84K9WiPB890RlEjfoQliOUEWoWvfyYSu+UMrVJJ68zFHCck6MDXId2egFVVDzNpFJxgY2lvHMb+
ZoRB+OX2rlmbpm3Z7E12qEm0u/yqKKHp3oCOx94cjfplmBAar3LgrBGOpB/7wE4e214Zf9wedC0c
UFdGUdThOacbi3Agqswq9R6lBKgwg5uPyrg3EwWCAN3i06uHou5JTYaq4FwEWnxRXLZnphm9A+i/
qhtQrXykrBwfk9LrNm7ElVlRJofmJCzejOQ4l5+yhb4EKatGKdYR4hiDrKQXkpjIX9u/bk9q/kuL
uxeaH5uS/IlqjFgs2iA8r44Ltd5LYCVvKkyrB7ieGR6dt8eZ9/jVOJJHMFQ5wZQWodS2yiyOkLYF
71I5Z85KfjKH2sR3XCI4NZnWi+zALBRch5ggWPG328PPEWs5vCVMgCU0ykyKQpcf1K6y1vAtyYkX
Rv/e8sT0N6huJEvtLjuWY6ZsVFxXzoKF1ykVcmpc0l5G0BZsohXEtBTtyYd5lObWz1zU/j6kvY+A
yWxPCQTy71dPkpiN/IuUUggeEpeTRPoY0X6w2vvOQZwuRyXirUl3+ogeJJomvCg31vT3V1t8VS5F
9qctDc6gtQjeTtKPtElrhNXaOP5mBKn1fQ7x34QFpRPuVIU+uxoMARSmCdIHaC7/Q0oF0nRvT/z6
axuW6ZBRSLIsnMUXxwUyB/JNIYVSYSraO0wTk1+0JHBAhYDwgFSCYe1GCDb67vaw15vKsDimzB9a
CKIN8yn+45o00RcObUyV8C/EcSzOZikTbCbv4LP8ZBOGG7NcHU615x6TozpcmpfDIVmoQl0C5DRr
AH4Ax6PfVQm8+EEZIGUHOTJzr57f/EXx+YIErzLHywFtc1Ylzvsa+o9CWzKSafN+anXzLjK8HgPN
vNmY4co6YujGmBb3CGnr4qKUZRemuCxB/XTS+hzKAvV6rB1cxfPicxAo3t2kKNrb27OcI8/lJqam
TzznicMrjufV5Swp0Oa0kTiqeHqAbqoGTAZjMh5LLYofZlCWP6Kmxj8AktHG+bmO8vPIJpkB73ET
+NXlyDrKQmNVGlyY6JceaD1bd5W0tUd0fvKNluHK3qGCq0qqcpRyCYKXQymeFhWBrgNxKNBsrIZx
OsCtBuw8Fe9zDyfv2990dWasIHUl0HW6sbhV4tQKlCkEegLFOTvmZJDA/D3liHROsvER15ZPpcDj
mA5tJ2EtNmmkDXA80lk/ZoIA2FWKf9DR3UHhW36k8audEDSabRIGZSOrm4PK5b4hv2JI2yGN5Isu
NmvcjzgTpVUDBYT6koJL0TGk8LFxJK4XjvcH5WP2JaHm6gx2KpokEL+bfV1HSOpACnARoSmOKHWi
OIQzzMbnVOedsJyWNT/O6DxpZMeL41CJApHkRjY0nUr9TZTwggyiDFMzXZYhri1edRJFDVnAFOm5
LFOkSkOnOTSdL5H16Msngajay+3tdL3GJvp9GqU8Os/cIIvtBPLah4LHGtdpgjpER5D97MfNcEIn
yPzUNDAxz9EAu9AFxw3I8vboK0vg8M4k6+MfeBuLMO9Y5gAvt6SxX09ffeSPabxgMj1CaSIEHm8P
dp0nEYVU2rScG0Nqy/bzbIqLICLuFAJo9xlDLkR2rKk/eymWuRTWrLvcTxGTbJsmOhhAEV5fD7Y4
RIzPrzARZF+cp4QSqUDgqd3bcfSDB1H9hEO7h5BsrL+7PdXrA8RIJGRQSLm7me9lTGpLrPliA7yN
NmQwjsugOYW0Ozc29MooZGA8MOfUgJ7EYvVKxUFGW3h80MmB9ov5z72iIZV6ey7XAc+aS5DzbKC3
sF0u55KjWYuS9IA86yznNQayuzPV6LPsp+n0L0YyyfAkLzuqZotMtkO0DPZKj7ErYGT8TH3rPkV8
GL0PmdzdHmplL1I75xGiolJNZ325QIGNLY05a8fg+1jDkmiNoz5o/ZOqUa/fpbKOP6QjvL3a6spP
dW++vpKM+hyQIQ2Agkmnc3HuEeilvpMCo8K8MHukHT4d8h5dylgM+uH2XNcW8Ddowfm9fMuGIBow
XWu1Wo8cTwlNKoZMBvc9ekbtcKszMX+2ywiLOy4zmoEsAkHpxY60PUyq1BG2ZSkn+R69u+JToZja
J00B37vrGttx0zzLX31dMSrINR6UKrWz5WIi1zMMia93+wEo5QPGSoWr9o7xL84BBnfUAWc8AY3c
y3PQjxhDCx2JdhiH6IJOEq1WOVV7vPxeX6RiKrwniR80VqkIXg6lajCWAVkDe7KwLLEQaT3ghGfs
fIkcy+s3x1xLmUEEdMCNxZnTqhpToE52+9Krx9PkoIwd0Cg+Jt3w7fZIa9GKRhzXzAyvojl9OSmz
kakzJbhtlFXR3jUVL+TMBul/e5S1zc6FKg24tahiGotoVUiP0l8E97K0sQ1BlR8p6Mooz1OTdxuX
59VQTIKsmpcwJl8gTBZZ0oTOUm22eLsKo7NO2KOM57JvqTHAQjrcntXVuZqH4suZFEnJdPXFzaVg
5A2vCLmjOEv9M/BnHwmiJnjGk63+4nQ6lNQIx458Y4Yrw5pkudgL0UXgmllGSVrZ7IMCL0yuALLq
5jO2ieopSWPtJ5Krdo4IlFG+9pzxYPhz0MXmN5DCSf1gmNCyyyGnaRjsoMrRHMew7863P+vKCtLJ
c5ihBEIjrqBIIU8gDc2EfYHw5j2IZZQ5LfzcAIDrG+fsKs+bZwV0knYt3xLAxOXu9wCXhHKIZ2PO
ZMCaDWlXXSLAA3xBORWdZn4lD4vfD1a9ceyubrrFwIutg6YLsHo9mPZNo/ZH3oGoF4UGVE11iop7
1NYDFyUvGPiYDz/SWE43DuTqHuIy4ODTQaEyfTlxRPampnKwOhEBJlS7UCBr6fpBkj16SAREUDRK
lEFGJC42rvj1gaWB7hRdNDLOy4ErS0WCFactunxx9xHVj/IfDRuiE1QYyy2FNZ1iTCBff1DnHjnV
QK4/gGCLr90XiqNmXj7PFhD/npJVnT62TZb136cuU567oI4UKrh59f32Vr6KrsCKeAVTvaWAIoHX
Xc7WzCe9HFHA2SO/oEywSVpQ8TgWWx9ePw5JpyTddACTLntvXBdaaVfwp03KULOjzlh5D0EAb2Vj
+dYmRGilcsGRw4BxMaGwmSw98WIxayJj3prjvzDV3VZ/diUCWH+OsjiWQYxGO8IfYo8cSHOyTA8V
98CZVYisV5dEWCGSdXokkDNp0CyuC3SkyrQLNEA3Zq59CZRRfae1Ft0u8ETu7UVa2foWSS2u9ebc
e17i6DDKsZ0s8cQexTfU9tCsRBW8H++qTthnH2fdXYc4+8aCrUQ48hXTpH2gIr5pLjIJYQWWgsmW
isRcWn2n8vIPiojTm56Y8AAFP3ONafaWcyxE5W9Pd20RzbnCRTWBev9yq2B25zdpzC5pU3M8QUvH
iDGC5aehtbNxOa3tSrJ2YG9URswrsKxDr6fyDSRCKIDnp1zkpWtRVNiImXOUuEij2SoUC4HwWbAX
7WXn0NKR/CwnXNyAV4+oR1rl3ex3eyxnu8u+HLWNhtraB5wrIjO40+J1vIjRzoBlHDZf2r4ysvSQ
B+14xPlrPMFr3KqDrg5lEUAE6brBc/IyTokSJhTNJm1fQko8EC0RJsSgDN1Jawsiu/oVuf2oK1Ia
pFVxOVQcgtZPrUTb13hi3kFi0O8K3FPuB5iLb3tD+qfb23Dt1LFkREaNTI321uV4OCdETWMyNSmr
nzF0xXPYwJqLcch1GwwjMK+e8o0x1+bIk+d32ZyayhIyUAB497OBsD86jdhPahlH7lj2aQaHHh9G
RKizx9uzvO6MsDkdrjbQMwQX+LKX0zRyE0OA0SEwR04b7pLwt+T14KjHGPlkhOtQDSPO2ccwMFCj
g2+oHr1cQDO7/UPW4g3z5gkP7IsmzSKexpaKT1QQgn+LbO1ZwZBFgNEw+xPltP57ljcG1CVk6bu6
kltwuOuxOf8EWIz8KOdTS7r8BoXim0M3eth15VHptro+xOjk7TTnCDepdks96A9NWiuH21O+jj4M
a6jsZX3GZC0fuhD2qWvNFzve6vrBGiPvKUb77nx7lOsjOg8A2puXNDeFWE4utqcRI7kBLK1nEHh8
zLSQezkORfnp1SNZOlFgflOToy2TCXzRKdINlgY7UWoHJ56CU2875UmdenNjUteHk0b6DNy1TcAY
VyAz3wwNJatDoPkOsuoyy1EPFwqyVJntHQHEKkgN1FtApevTSd8ZUCjvXR6jtEEut0lrQeZuDUB8
cDfDs17ibVthM3ceGpi3dQiO+LXfcy4n8ZznnUivafk9sy6Oa/ynkMkKphau71ARGXIeHo8p+JqN
zXh9Bi4Hm7fRHy3CovWCvp8RRFbVIERt12hF+K10xWT0WPXC27dyQnyKq/dGvWclBGnAvhBTAHs+
JzqLSJsLozF8ep903CPrCRvDbq8E+udMMXArKpA9RZgU+9gBCdOywvHYSLVuIwxeL63JhQmhamaX
EADm/fbH7PPQsYNGqKM7Vopzr/SjfxoTyzvHaTmhMDRupXTXh5Lx6ENDY2FAKjCX4yVIOCIB5Iw4
6WjOExXnATO0QLq+3m4VG64X1hIEGU3VTJ7FEDEuh0JNZpjQyuhdo6g6VA27unkJHTTb1baJWyjD
g/EV45XqwceNfWNTXX9WxmZRQTbrVFaWFKtkVNFTHfLetbEKf+ph0JwzCrLoXmn1KRBqu5EpX3/W
OW+kEUz6Y4NhlJdzxTFnUMzQ6jFELAneTjTskNPA6FRUn2+fzd8tz8ukzpoBrlydtNbmntflUElQ
OVTs/dHFOhaZxj4FT7SrdKxSgfrJ9mOHZtazidLOW1C5I1r/Ec2R3SwQjUcBBru7PknNjd7p9YVi
aQRgQdI8X2VLFCDiUa0ARoyKiicwHUTOJ9jLPht/3Z77fBUvpg6Py5gTFUoAV3EQnjiuW6qOuoJf
oyAE1V3sAf2U4UnFdxRsmgTgAFPKdpHrbOQuHdHNu/0TVhaaoss8OsU6xCDmTf/HedUdD+3Y2GZT
GyJ+JEVozqIyxD2AebnxEFodin4aFBxiPsjfy6HqSJKF1GrvapPS4IWWBaq+D+oaxWdL9u3G42cl
GFIs5sElQcLN773FzIKOlRBIlqCE1CvZvtVU+NJo6txLKKv7rlHhrcsxPMEStt/UU+U/+5O6xfdc
W2ForHSIbGDcMIKWc0ZDUFPzAX8hVX0cNYlPTEjlLksn9Apxg0XpUlPcJIHfTxbTfri9uqvDc64I
Hgb7efng1ZPaC2ICh6uqsYEGpUpDOe6gRduRMaCXCD4ekHWLykOBTaxivRpvbbMGNJZnUtD8Olys
QWMC7WiHanD9Li2+FTgWnqTXGru+LduNI7sSIbl42MtwQqmKLEktvtrajTb1AzIpMVIaOCif+wGQ
N1I3Iao3WnO6/WnXdjPAIzq3dDJVkqfLlY0wxYx1i+1Vds7wwWQAF4Zj8xAV4RaSYy0azcWROV0C
67XcyU0rMI4MwTrGstDyuyCzkVvCCA3jgdtzmkPtIh5Ro+DehvMKw3ZJebWSsSv8nBsuL6X9gDmq
cfByZIjytpneNwai18htOYfbg658SC7uuR4zIyu03+iEPyIQOqdW78cI6pl+0WMihleQW8jZJKiq
Ef/aCAu/EXHLOdJjB24Ei2TmH1yu2wjwOM3EiGUz6ONeRe88czD8mzJhHaeyU6dD74VNju5yOn5D
lMFAWx65VQR/y1mOpqdC2u8aESEHGuNq8QZ8djOe6Imq/rFvkZKf0Nr42goLg1mk21gjbGPM6Z2i
+oq3Myq/sw8otQ/NfaSF+RMT9xOUmbVXc0bZK5J8h/TIgemgLcpOWZBXiWW0iPKhivle5P293yO3
iIeWdZ/oWCm8ehWhw/HaBCRrUDCZV/mPVUTYr6uTJNF54rbOZ7ux/MccgYIvUuumjTR3ZcPAoLdh
jAImgD6yGKruS3SWglZ3S5na75GJSR8aYWRnc0Do8PasVg7E3MiiKmOSnFxls20dwCdrGYpG+PBA
cm27ajMF91FCgw7epfaoYX60Mb+VSEZySZ+TL0kLTV+snJy0yvKQJHPTzMzehVZ4h40FSVjVg4xv
mi2M4doc/xxucSCyZH5SU9dwJ/yunHNj+wiuiQmzxJ1Tc1V1dEhxotELcbj9cdfWEYlMNAN4fVIi
XeSYIdKpyA1S5O3HQXyJqdZ8LoVfviRxOj3fHmq+ZxaHng4LLwQdWBWonsUcaxXVE58WnVuOkzhQ
RMTMu5W/MNnBxGtQtH2OAcyvsqZBcXvglY/LwBbQTRZThZRzeSyMCB2tzqtVN24sdHh6TfkAaupX
3oruzdCAqzRHNdv4riv7x6HwQ8WXvjsxbjHZ3i6QTrYYs/Mqm4sCgZKnFBBgtKs1XJqy0baOt2e5
spLQxMUMGKHbQoH2cpY1smBOOyFg2qOF9EUVTf1m1CMsfGnlbbwv1z7oTOJmNQnilLkuh1IS6GEp
kg/IjjYCddCm6u3mndVkFn2QRtP2WmXbz30BW+j1c4TaKCUaTGRSxvzV/whwYUnpR5JEupXnYSHU
oJL6oUyUCnk1J602kpm1D8pmpaA4Z8tEgsvBKktr4pDmuptlnv1J5mOOsUSIaYRph+NGjrh2Noz5
OgShD1hkibiJse9rsIBRXcvxqhofOLV76BLbQK2LhyjlmDkS0PTSDqgCtBug+ZUE1QHwQ65BdZjR
FwkisXWKykrH2sAolO5utBL/bHloze/L0Qcn1iSa/nfqSfND2hntr6ymPnV7XdemT6VyRtHTmeSH
XH5qfEEto69L6Zpxikx7UhvRcNLzxPgniStxZ2A6fghA/rn1yCNtY/C16VOvAe00M0qv8AtSG9oh
N3uJWFiQJYfRkn6J2KVWvo8doLR67sUPGAaYLs/V7gAVfgvvtbbReN6iwDCrCnGZXs4+puteKagO
geiUGUK4jdiFhaOfFeQ5/kWQgCE8o+fJD64S9ECNo8BCr9xN+wA9x8BuTyker3dpgdPJ7TVdi4AM
AeiJBzyZ5eL4aH6mInMWSRe/eunve8onP7MeSPIOb5f+ocOu+fVDIrXA+aHGCC4ZbZrLD+kbeYFW
WDURl/ruuYUzecC3E/Ma/uvwT+GhW3Z7jteB0EbXCnWJWSdplvi5HBCB8cpEKHByE1WLPoPXQOXK
U9RdLLBzSvFL3CHDPGxE3993x+VFCtlY0sWZxR4ojSxOy6AJPKDjbkQB1Be5O3SD+tDrhvdPD6v8
feKNwWPj1yhij0Vmnps06p9iHI9PY+eIH7c/wPXWJQskbaCnD93tqq/aoXKKSIRC5Q8zgA8CGvG3
DLzgU5GV2afbQ10fU7LAGczElcqraJk+aJLecFRFk9uitn0YUs05BPjVHoq0Nj44XpseRB9WO25X
61yng3e4Pfz1dp6TUCIEHVZypSXs3IcpbVIOQxUDEcUM1YYYibwIVAPJmVaVj13nVBsLvbK7VDkj
JyiDgUK3F7edDUu6w7BwdNWZltElZnWQreIcsGmZvuGBVJ5izXp3e5rXkRgFZ6r0NrcsmeaydIxJ
mTq0JRKFVR2GL0mqPdeenf9NJFTOah+gOcrj37VJhjfCxdpOIviBFQaFzRt0MVk/xbTTCWKB9Sr6
R82g+Q9KArY/bmJ/42K/xtrbNpkL0Ar8fthJy8Jq3bRV0hsYXEhAoQBq+wiF+RgjQbvy8jdsnn6X
YDHrRlo/3FmqP/4dknd9QG4VL9QmiZ+00vLPtz/82mLTtKRaDwyLDGBxqHEXizAzIJSEE2QDTEFt
wOgYN/l7D3sLzJUQGr7LHAPdt9sDr604qRTVGvhyIKi1yxgW5Zh5RUM/uXVR9I8YBmkfcWtN7uxa
pj/GoRLHHMGDoxrr/cb+XjtShC8Q4hrvY0rclyOrOfpYXoluMvX+5s1QqzlzVZVP6GI191XgexsR
ZG2LcYg5UwZYXDpfl+OlAHV7K8SeEvpoexxQpd6T+mEUMdj5xsUwr9YiRBOr+Jp03IlXy4punmLE
OztkIpE7NO9oUOgIzjf9y6uXjnrN/KaiLkU+vDgzJSKAo11HI+6d6VDu8Su07soMwRxViYsjkptU
keqwwV0UloeysW9WNiyZGuxfcmSeVkscMOXcsqupVrmTPxW4Z5XlnVH02psWa7IHyuXtblCH/PVR
mHSCu30GK7F3Fkto0PI3wjCbFVRrPF11HcsNfKGPojNe7DjUTrc/8G+8wHIdQeuSvyB7YHDrXm4Z
iZqtFmPu6NIojfeIP8cHrCrH49Qb5rtCtvlXFeVnd8Qz5TAIXBEPVSXMEx6a8YewLdCtR1FS3zsl
j6KNn7aym2m3E22p4uPGvixIksrRx6yb0TVzS3uOHWW6s7q2fA/0Lfvm4wp3ECNyqnFfBZ8LXo3f
Iyx/BKKRen7E8TI8TPgHPDbEorOIo35jd6xU/ime0LeaX8E61f9FPIMQXkyW7Aa3N/IaaZ2i7xM3
RGbnSy2kYh0tBZ/UexOVjO892H9/n/uZeESbGSWCjS+1Emc4gaqgcUdTFhDR5SKmEcXhIKf+b3S4
VOKuF/vHFoXnh7nTPh1Qc5H3I3ZrZxOPZATPnex7O45FeMjRKnNLS8mewMXqp9Aq0se46jHha2PF
2NjaK/kNUZBECk3KuVkw//8/37ZdacH3EoMbeflAiX7SwwdtzNMH7krnK9LuyOvmqL3zKbOx2Ilm
9D7e/lArJ3omD9AsAG0viciXv8BArA/HSMHhCg2s/Xzssu/xNehezMSmedM1CG8fcOuzX38PwLhi
yJm2CHBlcQ9ETal1dOzx6lPaArvRCpvon0ElFSjUGvAHjN6tVLt79WTpj6s6dCtQbHL56DU8FXOs
sBcujkNV8dVXxuAc0fUsTzZeAeHOr3GLusfpZnx1ZZFqImGbyglBjON2+ZUBIerYImVUhqq4KPHB
cXBqkXGZwGL2lOmMY73Mt4LFHBcXcQyU2azkSo+etGdxyUP/1KBMx+jX5yaqd6rXx1gMtsWD043f
JBikYyTa58GJu9OAzsqeBnD7/vYHv45XlCcg2HHPgzpBDu9y3rqMpj6gUuuCNNM+USwyYNMZCDjV
GVret8daiT7gWgRp7IzCoLm7OPKBw3tHTByWSevr/CElQGWuTALri95WdfWUTuNo/y9z59UcN7Ke
4b9yau+xRg5VPr4AMIFRDKIo8aZL0lLIsZF/vR9o99g7wzHH8pXr1KnaXYrqQU/j6y+8YeuZ7Wzi
Cw/JMZACDW48a4rqHJ37bS4AGMT5Segiv0UX8/DBx8RA2gQyBtbshBVfNlq8W7DMOfP2vo1yh8us
P/9b/OjGGm6Ja/Qh8DY3wpnU7a9kjbMBnh7yq5cO5vb9TT61IC8snSNwAwzEjs5Ul9q9NRXZgBcd
lEm3wjEIK1NIVDgg+gK4zZkM+dQ+gphfv04aCqjZHT4gJpsagAQ5hMbQRjfVIsuPujWdu/LfhmFa
FahlGEg3kSVqR9sIZs4by6IfsBJo5BYyZmb7HhY0d0yq2rvF8sRdkynGTVVHRWgPqnn3/q6eeE1Y
m+yGBNVa8SaHT0lrIzbHlPXjQpYh3ls4jXdS3szL3GzeX+pt5k/XywDyQSAiczpmPyBm3esLJJoQ
W6cMi5Q6VZ7TQncuI03D2ptxPE4gpS5eqQyyc123t6J9a8+N1hD6Q8yr3owDGgWrgUjveNAEc4sA
RxBx5YwyuyrVzm4QPkKx9qel4ucYr+RAmHX/qWv670XcGR9lsuSbrI4nBAYH55oZUffw/uacOgeQ
cYHMrvxS2OaH30MVTyaWQsXAKLuv6WgjMvSg2FW8m5XaMPCNdh307oYRCaPUUB8RdbfOJJ+nzjt5
ACqpBDHKpKNPINzSFK3HJxgtHFj9WBQAdlNXnun+nnqN4XgC/YdvCp/+KDxlWOsNOi5zoaKow1NT
qRlOk5iwzjtvWZrtwNj44v2tPflgNM7snxyNt1P7RJo4CZS8yFzMz+qki1vDpkh5f5VTLxICIWgw
ETRg+ByFC+jcZVXFxMMy79RNpwgnTIoBc7BK+XX8Dk0LUPF0TNCao3w/PCsiiYm2sYNgxuCmu2oc
vdCO1XgjIq8+kyudeiqEg+iR0Ipi0aND0VdalSeG14cgSlF67ftuo8c6xuZxfK4jc+pgOMT1VWRR
pwF1vIFd17q1RXyfMTi70tUuDTH+LjF7Tu3V5WL8ZaA/WQFYrxWnAvj++J5ksFHWPX5EoYBEhNZ3
0e7aqYlCDRu37ftn40Tk01WSbDAWFCgkgYdfGAAoI6WfNoSd4yI5KxYviEolBTwyyL0eeRQJiglc
c8zEmZf6REWJMhEhDyzS2n86FqyOdfBNjIH60FRi+VRms5OEmHI6vpYAzNs3tad9QWYaB2wVD7U5
iEfaqVShZrkarGNKxWnucSvjBttHNWTE8P2tOXHAVvwqHU66uqtuyeHWVLNbS4ZpY2jidLBbmvxL
jT0QeuH2mQB7IgocLHQUd6SghB9j0JQLuIEpREUEyxKjs+SZbt/bqoYSFG4jaQM4KCYShw/UY8A9
9grHWF8WdecNQ0vlqymb1kRJ0FVL9VZBT/DMoqduN7iUNpMB6ikod0cnTGcs0BsSo9I+teMqWJQZ
I2ADzdDAHUv9m1IXKjoWameEKZXmiNWLYd6XRl0/1M2MIjWRo8/IokR0lVJ27nhjpuf3v+lTGwOK
fp26EVHMYwGeDDtC26xRTkk1xf6YY8q6MZJe2USZR2slnZwQM237TFQ+teiKA2SqSv/mjSInqvr4
rzpiCF0O8z6Nq5ccmNOmw570AvMw/F4F9M/3H3SNiYfFD5MJbgGL8KIRoo9OmkjlAttGIdPwovKL
XQ2fMwQyd0ndlddKN4iLRHOQyprb6ioT2ev7i5+Y1pAd8zqCf1x9UI7JtbU7ik6z1/sVSoEMC9lW
t8nsRJ4/V7O1S6ouDwqhjtsp0epx3+bAhUZZAnZliH6O4XQipq81GPMaIK8rJvPwZcDnMo+GXOM7
L2R+QYidbsdI/9o57XxpT43cvf/wp+Is2hxYv6wZHhCoo+UynBOVBu+JZbG6Hzj9wF/uitraWGOD
LzsOpslVhETc7WLV3pnr5NSjuvR9GGkzMCJLOVx7MdS0wlK7C7Vm9nZerOIUbaFz4nteW2zaZjwz
OVmf5fiUoQXMZbJeLTB/DtfLijrWvJ71SE2nTV7geazYbbXNLKc/UyOc2lbItLR9gcHzD0f5Rlou
c1Zgphomjj4mG+la+NDRDMW+S8o9hUr3iuozHqbAtPXn97/SEy/wymNcQb2AFN/6tOhRlRURa/el
Ym97pVsdyLAPvnH5r01glml3OdmNu3l/2RPvMOAdhp4Ej7WDcPRtxlaT82q3MGCjxC73maqOWJYp
9BASoUwPk2OMzW7QFeNxBsuOroI0z1UsJ3YdNAhNYHsdyiHjffgF25j5uYsiZKi4Xbb15vzRqQfs
rRe936q1V18gvh+Hksv7zFt04mSBi1ghrkR5NIKOmt4icVpv7PIuVNLEfcGb1tzls14zpCrPSRnq
Jx8SmiwpAIrC0J4OH7JUF1csKr474+RY31oMjC+ZTOm7dsiHi6Xr4zCO7DhwtKT81GOJaEOGAKax
qCYeSJkrhsiHnjBeDNNkhGUEHJHAWqLuDPJcfm5qI8YzqbQ/jGJJDATXl+GlgM09sp/LeNnnSRMQ
JizXpymF615qN/t4Ts55a5x8SnQT1+YfLNZjXKbrxljayrHDj0qpPirTeJmjyjZDMdVbn9n6rOBb
OS039FybM8XPibAEeonSh9AEdPn4IOu4G8atI7uww67qC5HzsTGqSAJ+BZ1gxfrT++/NiSyLDtjK
7Vjj/RvJkb5J3Zg8sgttWVNFw1fsdb8oz+mnnDqiAIh4LnhsqKUdHVGnkWIoY6UL1abHYKPMigQD
uVrOl7WLu+f7z3QqFgCpXW8xFD6ZUh+eUVxfUysfFio7xZyfWtdsy/ulE1DK+1EaNyP9qBnLo27A
25LqejNmWPS9/xFOEGbAXSCkwOQSgXGamoefQcFrYRgMDX6lZjUTwv4ox6IXUUtxbS8leJc2MtpP
qISYxY0Tz/pqCT5EKIZ02vesnrNXLSnG7+9/qBOhmRyXcRCJO1jH4wAVSy9vcgMXY6CW43WRYl89
dFa3LaJy3iSt1GMfNZ1zwmUnVoVPvKKXPHIr5lGHOxHrmYf3pNKEQy3tZw+OGZ6DjTAf1Vo3Z5+h
iXeVxX316w/L3BjIKg0sgzv36Lpt3XYAt4ou9pC6qgwy2ELXWcUAJ/BwQtmgLQ1Ug5vqzOt76mlX
OUBgz7QHuZIOn9ZQEy22xYJfeWl5z1ajTxQSpkihBbRRvVW7st/aUzSdWfZn2/EouwB1Qg61zlqx
aTyqYtRSazNXV0DlZ7xbN4Ym8aQfDC//NtNDf0i91sj8HJr3vp/N0va1jIlCKMa00UG6xxjNukjj
hhqq36gyQltAw6zDmsxfKiV6ff8cnggGP2vHdfjNV3OcCWlWFo+1NyJ01ZY6DsRm7iXznW2gzFFg
29i35wLCqQUJ44wZKawJrUc3Mwi2mqY6ylqqU4P1J43Or9q8Ti6LDkGE4P2nO3ECeLnoU6xHgCN/
dAL6yZVuzHUfCpFaz7K1n6p6KW5cHIXDqRnqbdJE5zKAE5cGOndkej+73xz4w1M3M6g0s9ppwrlS
sIdJc+ngJ67m6M/azfjceOP/oQ0OJRka+VoorK2AwxVxRzaXritaGlnxmMGfSJduH7sTQ9ws8dBL
WzQlvnEicywux6UxldQvW13/+v5en/hiYXkjkM2ce82pj/Y6YfogirZpQq0AYDw7reErkUMcizG0
276/1qk9Ro6HITj6J6R4R4fIy2kI8Do3YZy2w0Ok5fNTpg6Fz9Lurlzq+Ewn78Q5gjqJTwSKS6QB
xyq0jkmrAwwKFWGuNffI/eEUOqlpPCFv2aUfmlqQ4bnDcI58cyIjWBVrIBqSSKNDdnR7GrmWWrpk
NJaAvtnEaEKEmktx/P5unvjmkJakfc1swUDO9Cg8J6qXOF5WyzDP+gqKuTlfpri+B7GXNb++kUy+
GCKQU61rHj3QUs1dMRh9F3ql1TR+lAHsyqrIfWAHXuEUOVsYDtHml5/Pw9oRmhbzRVTPjp4PwLRa
6S5KzKJsl7thxuUWqVAFLKCWnon9Jw4mEiGrUtafV/vRUm6WIeff1KRwfRf/GIui3Wipql5DAXIe
yko/RwY+tR7TBsq7NYugc3746vd52bZIXndhM5lOt+FiTZc9e+xdkVLpj5PsrXPx7S0hjOED5DOI
x7ClGJEePSPEyCQf5oEmnZ4jdzA6iDxsR/rgReong1alYSNV40lLnCW70AaauttobrpdNKgkmmaj
CgOxrsrSv7XW5LS7SLXSV1dY7bwt0LAkHxjbtLhfeB9XwQhD3EWyjP6Iu7rDDk7xKvCbi/ucV25R
BJ4o9Wjn5gwCz6SNb9553gRucJBE4MzpPh9FVUq3qbeSlscE93KfckWFk9Gqfl6byz61hu/sw9P7
B/XtkhDyaUus6m5wUY4VUeIFBGRWVlbYpNIdrgAlUb6ZOd71Pj2CdtkqGWnOZQ+U51xm+CbSMD1l
9kLpyg3CIO0oessUl7t5jqxQpmhMbKLV6T4RHIBffRfXdQik1AMM2vHAODyw0hV4KDTY0KBsMs7+
jJR4MCq5cT1PbvHt/e1883KwFowXEIkrmdc7FldBp6N0evTZw9QQYucatfO5bY27XonFpip6rsFf
Xm/NNMEAUy+qtGoPn013ihZTS/aQhlKh9H5jC+9HHCcD5ts5R/jRM0p0D95f9E15vGJwGe0zfQYh
+6bTgVF1q2EOxaJqhDa6mspwqdMibNukD2fgOoGF19AHPTLOOcSsR+IgzWVlmCgrH40Dh3Lw4eNW
OAz3MkntUMaN8jREANX2KdIZgR7VZ80of6Zqx6vxXSJnSmrF+TzaXKn3uYofPLQTD11WX3axed1g
UD76ZB3pvepCcvSFHumU542OzLUVp8oHrbLcB8xkih96UyB9wIqFEcKRWVaQZ9nHF1nakvZ6WIfd
qFmsIVMh4umyTyFN+XqnApd0RFelvqogxBfw/aUvdpXNX97/Ft92nhl4qDZwH/pmK7TsqEY1Y4uE
DY+0sI4S9RqqgD763mQVFR+zTVt/nNze2lDa1Ve91aKV6cxWm/rKlDgdviSGU+zf/0Rvu0vrJ1qp
8HSzKFWPh+qqNOOW9mSFbJiZjBu+1ExuEyNalA0qjDoDj2WhJiklyAQff/j81aTeQR4ywj4vWFLV
lkGLV3vrq2DgS99GlLsKl0k11W0CDSELEpmmd2Wj5mimG/b8hX63VfsdavXZpsLk5OOsO6hg5ZmJ
OwYGzd1Fsoxegs2ApUHugaj//f1nfnuiEe5AQh3+KpIsdKIPT/ScNzCu5rIOYf/ZwVzp+b4tOvAO
y3hu0vU2NsFAYpxDKcQo/w1ntWnhhUQokoS62/Zf4sG0IXDZGsY8aPv5KsXgmThx8oQx5aJGWFMF
BFkOHw5PuqhYUbCh3qXjhhsejGzeZhsSIzidQ9mGSuOqfpwu1mYBwLEvZyGC2KmSPwFf/3bgNS9/
es9/r+q5TdB7P/rX//hQv5aPXfv62t18rf99/dX/+qOHv/gfN8n3tpLVj+74Tx38En//X+uHX7uv
B/+yKbukm+/713Z+eMVwuvu5QPRarX/yf/vDf7z+/Fs+zvXrP3/7XvVlt/5tUVKVv/31o4s//vkb
m/a3A7f+/X/98PZrwe/dVfnX8o83v/D6VXb//E03f18hNuD64XsZa6fkt3+Mr+tPNH6CqizBjxnQ
yqsm9JVV28X//M0yf3f5kz8BDVyrVNS//UMiLsCPTO93XKZAZWCERrHNH/rtXw/O55gj1MiP/v0f
ZV/cVbD4JWuunaH/Dr9AxtfZKOBlJClWXO4xQgOVU61VyeCwkKiXZYPovtptUy0qhV9GiuP4hSPb
3K8z27tbmtjeGFlmTDu9h176S+XKz4+y3ndAlZndrGOGw4OM/OXYSIr+oM/beRMhlrTp2/ZhdqNz
sluH8eDtSkcpoKwipS4jlDZLT5O7Rh1oOOtx/JBiKxn87ST8teF/3+A1tBztL4q+eLQz8CMjPp48
5o42Z7LQ1CCCdbNbBjkGE3asoYfZ7AbLjB7qmASWSP54pbieOHP/nHrSvy9/tKeL2QMUoeHM+x4n
Hww0jMIi6ocHx+imM4HoMPL9uakM3lCHBHxDVXB0kVeTbIVVcZI8JXOvoaJVRD03U3QoAp6GfJqM
W2X7/u4eJtZ/rkmfde06UZyhhH54ZCyU3U0r5vFSCrTYVxqFC01R4kBWUrlVMlX3GWUvZ67Qn148
x18qiSBJ4Tr6Y7Z6uOwc4ZqV9SgLIhtWPbta319HMQTejRxGW2wrY8JTuHVKSNIWWrgh4kK5etHO
rTu8wLsv7L0VUZ9sCtVumxDpU7IWqyrdMuSSiNUbnMAyJEZmfI3uHCoU58yhPHUqVtlXmrZQJn9G
t7/DVGF5VQOQLS1wzEyffUz6sj04zHHyDS6SM0cQJbu37wDerWwVR3wlxx99S/NiIiCKOE5QIXc3
+BJ1II+4kiT3lVvGjJn6uBbhYOZKHjAJd64derqD39VWTXNtEbbjR0qFmGI9STIGjYrxWlNM2wlH
p3MaEMyl0e0HUO1l2LSdidb50k0fGUJqms+eV0/D5EzF05KYSRx4UV8kQQrUwvXpnQ3DXoi6+aHD
02Q4rbnlXRnDGAotraS/HDoJ3J7ZcBUSxhrK3l5BTaBi4kabMVT7pEzu2spBy7Nu3BGRgbbR8kAp
s+WlhEKQb4vU1K2b1u0BEzhdpDy21mB+6wsrrrfCKBcqs0wkNibY4xiqok6YYCyK+12L1LKkqtZa
PCawK37QVvpo6/QWGHWN1Nzn/12PLHfc9RtdH8FtTL2Wfe7UxrvrjUJ0GDqZ9RO1nurcjMNQ3VtZ
YxW7ueor4nq+OE9ehwBLQN2vf3Ba2Xxhm6wIMTG9/4PGuzNvezNKcIZfRC586UTW62jGSNGM2iDg
XOa5/G6bs/OcFL39mT7NpPlVndqXtdUt36WeIueLc6fx2crK5bZNx+iVDHO8HyqI/Ri+i+wlM9zK
DdtyWVxfRgB0umzSY0wgauvTDBy18ofKnh/Ttqz6oF4q9REbrCjaUG8Oj25Wuw+LM7BR+aDPoz+l
bmei7pAv+9qq8hKF36Lv/VFdS21oWp1Lh9RpPOR7nKjy2RTnu11OIt0tmZL86NKVbMJIGwEw0WDJ
N+aZB3BiVp3hgxVJ/bJJk7H2C66AB25KJ9/YeqI7vV85nrl8mpAYHXa2Mpn2ZUy72LxM3EEX0l+K
cUh3sKXTp1K0uhO4EZBWv0zHbPBRXmyfJKbahu8A+6n3q0yldWEiVlxtnUHasW8yr+x8kaRWb/hl
xXQ2ZvIuE/0WnPRC80WTkfDNlhxx0xbNdB+paomuLRdM49cEMiPQ0A6ACjdV+XcjzpJpA7KY8qeN
UfDxvXnoXuox6ZutoigLOqmDY837WS4Wr4rppDRoOqd7MrjA0EtHLcwIlm5AvAxrsMzZkODIr3hB
Rtp1A2LCH+usNP1hScccQz5ducWMTlh7PW7GEvZqZMOGXurWDku91hFkHfpl2roIkNlhYwiOAoBY
0B1+CkC7vLJGy0qfqoYkyu+UARWa0l4abzfDqJ5vBH0q5UZvwfU/T64BFKKsG6vZYqo6Ta9Cxul0
EY0x//MdZ7T7gOpjyr+hveZCChtzlItMwOafpC3i4YPe6Vn8gem5hdQLL8qVGc2xpGUS9ep9DWD6
2VI74fqLPVftTlEjBVORpCzjoOKwOkEHPToOUP1su1uOgPes1nNtX5izIqDAK3WbBromvOVCxtgf
B723JA+LLaY8NJzYfCw1PTZ9ACUGgmi1p94MulQiH04uI6MumWXqV42n9Hs7yq15M2gqEYSgWVna
swVx+M5BDf2bZvXL8FkUNUUk8sJCNC+VbbdLF1Rjj9zwTawPDQW1rrVWcSUM0Tj7yk7swQmGobPL
Ci/KRq81n5GXY34oMvwVrNBTZR7lmzZK6N5fCKVQ0Y4CCfIx762eUntaHG7A0jJr34htrHL0PiuK
3WjWHMJeZ8ofijTq3WDE0+tjgxZOvC9Sbar9XHWHLuj5ywzfdKbsebbURfjajOtwoHS9bW9pLke7
SkxZcWPKOtP3cu5k9dhbM6V0mZb2p6y3h4/2UHrXitbGN0ifL9AfM004/mKZ0RVI+2kbZ3aMvhYW
kZMq2ddlqJ9kZYhHM56Gyo+awQrHRbN7P5+K8quIc4yGx0bzZ0QPH2RcyyfEr+lUejO94NEdPgll
xi8qikSIAOem1WW3GVGmzONmuk3T/GtlCvAXjYA4XiIuF8quRQ9L5kCGYm/Ymvro+IqI9DDuFAS1
orbIQdYPg+pbvaZeobWxaTI326h14y9j+iVK7Sg0jZySro87a0/DK9kqred9znpP8SEU3rdMnJN9
UlvXtEbETbJAxEfVYmsNcUTDQbWvlBZ2ylQtw5YABAOwF1GwzMujmJ3QLZ3V5zWZx9ivVXuTekW2
MVDdGBy5mz0HtUlzsDgbbpT7ZjzQPMjyeIsIzV44zTOy5BWhqJ7crxJ9mq1T5cWeuqu/yFqRf/Em
fdqPlTnsio7ANU2Wu/OQOZmBsyzzpjan76VXPWeZoEav4s1sNFwBep39BLbUW8ea0pt0KmuG2oa8
ymRtqIAnxYs5mhq8QTAlfu864hvpzEVpKAiulvp3dwREHSiF9tJkixJ0c8JtLtNs1xetGvtVOqp+
LapnXDjsZyGX+qNB1AvIL917BVTIpkB8hJFt/yONaxtV8vhKyub75Ig2HJr8viqtC4/+yE7R02fA
eHcjQqHYoHBLZ+teZTlCqFGGvMvSzr0XCLVtfS0vhwsRQ+7GbuNSJtpHPTfMoKy0OvCg8m5HpjX7
1BTW5ZwxbyuTxggSBXRPT25Q+MBA1M8iMbo2FG0077RSN25TGAuVj7pTGrb6SFeyHfTcH7LmxSyb
+LHUByS5wbw2Fvo9CE9tnKi+y+3Z3nYNKEyy2I8rlP92TCxuHL0pP2A/dInN3b6o9TpwZfUthmCc
euJSbxcFZTdNXrhdtVxWkfMhMTHW8Xp5HcNmCITjKYFVrmEFpZM5BWVcXNdgVH6QKbrfnAVbeyx/
aEZgeB0AqVqu0sXG9sfrdQwywPETDSDfm6WCAUg1ch9znV7HaLT7c26KDWqkF3WyLI/WaHzAwONV
7fmdrpz1vSXTYKjUH2MJQI7a+EOtqF0wlC4ANaxwa6X4Lty0Dc3FRU/BMD/EYzR8niypXJhLfJ9R
62Z+k+LCouuJEqq1Ut0v+I/5WjuVob3kW0M67bYonbB3wYU7stn09mT5Zb8E04hSdKJ0G7JBkK3W
qIdV7g4bSNP3ldlG29gpXiI5INpWapeZW4+BoqICEwOB9YR7I6zc75z6q+kNFDCKfFSG9KLDqURG
8Wf8kT/OPQJdQ9Ne1TDcwzqOvhYp9xtdCM3vGnFb5MrGTupmU8omvqo1SiNB1tMDfJENKXgzVm7g
NJq6i2nCBYbI3bBOK5Wy1FQCT+r84SEyxS5KU2Pd+8T+XM0O0KJ5/kFfLwlj+N+yL5Ygab/VhWH5
2KUjDWQnQVXXOS/n/IKofs9ss98sitddG+5MvJ2rG5OEePQJ9q6fL9H45E5JYm+6WWl3ZbuSlVV7
HIOxaqAGFFOrlBx3ryNL9TrgJB254+fIihBTj814/qb3Da3cqZsJe41IXTQk2mTPEGC5T2wRPcKb
KJ/j0daF71hJw64VEWI0uhG7mT+MuvrqdLG2+KndA3tjqpU2QZ7YytoGLbrS5ypl60ukKkLyE7u8
0GKpu76lWEv/2WucJdmpWBx5FzCtu9t0mIW51YRZ3WVqWwtMszxjj+J7fKlzA4P0EPbaFW316ULN
cm+vTFglB4iAp5wcmO2Ob3qx8S3S7DwPLKiwySbFLeAH25g7XBGlSld+9v5oZ1cb/Fb05uhnCGHQ
PAUGEG/B0zkvXj+Z6FWVszVc1MBybyUdHrZRUcXHVC2GVXTI0R/cOcH8w1C09FbtZpmFrWO4X7Wx
1LgI6EDpHGpLJgGw6ozWZWKlYlO3egNDwFM7OAOuIPPVrQW2pkCaRoaDV6ufKHsf6wKf58CjdZP4
6tjkiEaWcTr4UJv558EcPM2HHBT/qIVGx7mXZgTzWCo108SqURsf26zkQjOG6iUyjHkzWkL/1HlW
p2/TXpHPo+cAsZrmkl1ydHj2/uhBxQ9qN7Kvk9zoVEinQ8t/jsuWk87V5VDb9cUn25mTT0lUcFA1
vXQ+au7ENQaY1E38GIR4DglCtC+ylil7NRfLim3tm6BGe+YunhvP3EQIm3M3MONmcafLX5y0cXFM
KbV6r+n5jHeZbjavgib3SzGWwz1wmfEFYGpzkff1jFVoVTbGxsk967lrRZcEedlgNoT2RkeyvThT
UI80ynw99ewOXdpe+zbEifdsCo94lFtRStzNlAjtlLm1nyQOeiTyHExUu4x8fDCdpvojG4qCsBQ1
Ig/6qZmve4SK1MBc2oFypTetZpMlxjhsVQMGMGXybL6ohbA+GnZRS78C+lcFyWDVwkePuqVF1Ssj
kWua85p3sRz/sPsSL8mlXPn8nT1oD2budPeRsIrkUrLKQz6SHfjFKJRhZ1pdxn052nnQxbKHbGG4
yzdRWNX9rMChwe4jyj+JSm++D7m6fMgY91fra1ZbHIao+QgAtqPytWPE45vO8wBqKmOuh1Evl5Rc
Bkf1oFuWyEDn0zJfbPTiZh5cT74rEhcVrlxRmMyxLckoKO6SHyWMqvveAKzkm50jZUiOsHx2l6qR
3DMO0C7ZDXO5k3qdP01SaNCDyqL8Q+l7MyUSt83DkE8UqHCcq9p3CbXRJs9L9Y9GMEoOUAkfnUDq
kW1uRrTlcB2esc31l2Wcu2Cx5vk6wVxoDGv8eb/kg9tqWG4pdYU/jhCLP7iTzHANVqbKL7LcXRXp
ZqoqS7TMUeIROWFU4VwDJz6d+yIe08gJDD23HoxiSV1fIcV/ymdGw74mXazfFozJNUwNsLLex7Za
NhuFedrF0A9ztJ3xZQTN3dnaRWHNEerIcdpN2wUYTLfLBt2bb7Ar7UAv2nr6Sam8wvGd1IzvHfJW
zVessa02FvOUOmzwf8qAwRdlRAeipTRS2mx5dQ3ZAzyuMCcmgRyUBzdWJ9dX0S+JuT1aJ9uiGzY+
2UprV8GqwaeQYZfNvbYgzO0nI43U/aqEWuzUyMjv227COGGZpCo2WMINCQdLp3E8ZNjD+rBYieeC
O5x6bdguhTehf1bb7rNI6FIGjD9ob0S5ADguNZF9fb8xeaLDRpFOpkTFbTqAFQ87hKWK6z3yWGow
8z77LiHFnztb3TG6Hs+0zU/0XS0gsKgxoseI3uxRM3uw02zp16Wmdl62TWFkoZFis6B19rjHWPvX
UDc/e67rQzHVxBUVy7/10f/GcXdgD6lWTZ9Xd1qiO1PVK44AL6WiTLtf3EVAUivAE/yLvtoPHS1l
GKPTxnHOUpFrB47KBQficwqMRbPOqRWs7emDni7iFxg/Q/imlbw26w8fy65MG3G6Ig7zclIf4MKk
F0gkQ0pcuNJ3itHPjt/xOckv3XUYT8ejuq0nJdpqeMV/1GXW3MhoiX/N6ont5nPB60dchj7tiuE4
/FyJZ8ksy6AY6sb8ZUjSnooKaYyqj5INGbR69/6WvzlNAKmBODGz0H9Kph5teRY1rd1PdhJiHZyF
upjRyKBdtIfb9QOxbOPMN7zu6tGuMzKApw3UCczR8fDS1BnDgDBMQsSEhfzaVCi1fgIrXW1MPO/n
F2dUtOxrMyBiBHvJ/rM1/UsTy/9xDnkwu3x3rvn/cmLJ+f63fw0CT0ws266PvuaHM0t+5c+ZpWL/
jpwR00CYPqvcOqDnfw0tFUP7HXQYgwOgGnxnKuHmr6Glqa+TTqICIts6Y/ZVQ+avoaWh/r6COzCA
ZsyJoh3CI//6bHd/Hof3hpbrkf/vQ8MKDNaBMKyCZfjSauoR2p30KV9MNXWCSGbOLYPt5H6Qotm6
QwTcuEwq5pXgwf2mzJIbtbfjx7/t1V+f5+8zvZ/UlIMPABSQ+avHjB9kxhul9hEsRxnT7g74pMqT
ItGK63rdZNVyuhhowPqYo5Gfm51Mbq1CcahQaNFguTWQZlZ0WK8my64/FbP9RSQ1GUkzGeNHPUqH
ZafUMKC3belsysk+RwY8mveugZvgxoCOfWNsph1LazS0LZkIUz3a9jwV+xksvb2VSU0dMdMY/QzG
ps+33qQwsevEoicXTLO07GqedCmC9/fxp+jz4T6uqB8AXKsQIJzQo6urmWcJedoYUZ1G/G7jDT1Z
jjn3GarUWpx+o5tvbaFS4j4q0MJGikgOg9gjyNCpu6nGC/6y4jKft7qCKUuQK2qab/IxojeMSU0i
IcyP4zlD5MOQxQ5CZoRLjJgVMXm9AQ8DspJ5MgejPAWTZdGXgDqp2Xu7ym1chXBCqGi4RogBaFHi
jWEWqyR0Z7ZtRXQcbBsoArjrEBBWdjMX5OEnoK2e2RpgD3JmBCn8eFjKKCgmDys5Ix9oFzeVl8aX
qjAH5a4wZ8+kA9RXU9T5fWWLh0zPR7npmLcxztdyCmElbZLu069/TI4brBBEHhkWHYssuV5iJ6pY
cJ9XvWyivHX7R7Wtsm3dq2oUqHrT4QWp/ydzZ7Yct5G26StCB/blFCjUyp0iJfIEQZkUEvuWABK4
+nlAx8zY7P6t6LM/wiHbCoksViEzv3zXsTGP+aqZ4qZdlcgPKm25c5j62qmY+BMDZVjd+RI3oTWb
vzn1rb/LH7YPc1Pz42EiewOS4msgEo+5ieXYbKKgcdL+Fh90SxWmkBuKuMzuunPaBZXfFJDV5i0V
5krXL0FtNVyvx3psuUulc+6f1yYZfw7kBOxBPov50jnlz7zLtSZ0VdE/NI7s/Aih5qTtagYle9dr
c6LHSx+kNrhRXk23UA6Jc0C/7yZPSNLnJw8YyAn1cbubuGPlp78ZHL/4p/jhQSKZd9CDcZlHFLY9
Z3+d5NbSrJfRg6JJ8zaPSDlMx7DSdabmWa9SqIakox1xnu08nhdT/y78ybrq8XPA1jbcsLBS5ab3
m5cFf//l+SZRg3BB5ksbWT7zyJdRrKNjHExtKSC0mtI7Gc3cneiWUPkuABaqf+ZmxdXeS7J6vJSV
PNUZ7RJxPmOrWqR/RyAtTSfGpOaT15YKSkPbD3nfP4/6OH9brOAHInXrVCbZDOFbjYbY/NBePPS9
ugpkzd20xgDgmfVtZiCgIBdA1ufer+TB0vscYZWvf2um+p1McpI4vPKpTFf3ZkGZCUyyLHmsIYYF
vZmrKOnmGPaQhBxbPrYYZPd9ufyaOhdGpK1fld4vTFmwnZdZ64cEF6+tH81elDum6+qCw4pXoun6
vu4kMkUeF/Fe9NDo4dTxenlUPT8e9K3ITMs65xpH7LAnpihlOh/H86LUw4ro8pDiRjiurWofscE/
AnAbIR4O/ViqfL22VYlm30/qApta1x5a5fpvGmbfiOg1cZ1UmbEz+8R9ZS8/D1Zvk5DuBsel0dOj
U5v1WXWg41PqFQD6EllrBEYxVbsyNZ3vnQvDXHjaI3L9AAeqrE+lQRmaIfVqX2VeTxUB+eaenOeH
tjGfgqQrbk18NoRxcCNeNDC7nhgSLauvFhRJP3p6Cl4xniELrfQcWkzP5aqfnRlz8Dlwi/GD8Nzu
vZJV5Kgh5tpZHIZSlXdYhlXc+Un12Ar5mpmB2tNp9WEpsxvioFN0WqhiAMpcdHerKenznzS3Um6u
oDodMJkk/zXIwXvvuPjdBfbofu9V4n8Qdl3LCNRyCl0ptBubaJZDO1wzd5h2NZ5cVJJHsg8Rvev1
RXcGwEKwJ+6gfA7xZgACGPesYJcrAS9PCs/9LOV8Stc+OVlNVTWHGfH2zYTLLiQIugdGDKCZp7k5
WYPv7oh5rA/m5IpnawGyrVfrkqfJHFNzaZ/TQmg+ZWKlfRgnUZ9wQJbHdWkndn0HaUTbTX9MRdqP
fGh1/0b+Sf/TnC2TB3S2172fmfWjI4FbJNCCC7PboPBcSfV5C2pIh1Fo2L8lqgWfoLPvKMYQJmtV
BnqFDn5rLtN0KjbdfL6j2BAIHuGQH3ZjSWWBW9hjzkoq6mFfKNfrT2JQ2WHMcdGj0fiRao716AOR
xdq0dD/ZWIvjbJvdK87h8q6bgIl9nZu1seSEKbgZ8fwVSoqCDfZbl6MaU4vnApX4WML11URtq5mF
+eRk0xyKPmUvdxVLNoAjPFXdWFwtRbdepyBpSEr0IjJFdl06CL4DYQfH2nH1izXRGJyhdT0QaPKz
1dfxyTB5YokqNNV5ztx+P5EGG1WVXZ7LZL6D+H+Roz3tle73JxBRQR8iU3K8msb80qxFdh9M6DGD
uTDufdQVD/AC2smc5nq3uMBPfeUFR0Ja+m8KKAOnklfYR6aqO/4ve871Oj8W3uRMYT1p3gkGNf1W
ep76OQEK/pALAAfFFzg4Kmx5Nwu1PkejkPyiBLK+Pln6d6MphgwwJ69fZLFMx0WDMeJNWo4JKv4i
lGUCcm3VfflUrOreKvPqllK85WewphJ1q/xZ2c5H0HXkcLWWJi64KcpHLGPFzWjm0y9Fywizr5U3
V5qdBgfiKMRx8Ff3SPE8H59VzNSuQb3VUcI591QN63ufZeMPm3a0B5LsZtyLln8mjExFYt3eBMX7
+AeZ6sStVpWICpSSwc6rjSpWOeBa6iTDdnrYyyE1RBoTiGgBzWqZCleKrbuYoo762Sx867ZwxBo6
1FddWdQLHA1dFGczad8MmUz3KAjyM4ChOkA5e3vX0YqbXrnknc894GLdD89J3SZX5dybp8XPFxQg
k7zryqG4HSTfbeZPp/FkZWGxyX/7SS0xDSzlIR1QCTGBzd+zopY3RU+rw8ElDc7ZJ+VA5PZSZN2t
j1ojzPqZLJrKSdMPnbiUCVKWfR8D6o07cJGYXRnEGjMU/w72ai0/UCFO15Vf13GGieBuzKcqEui9
osHNcyju5RlpBG3bjUzCZlDuD/TMwR5wGbyu6FCrjElCLe6g5xYZ2BRicLGa7tPeLK5hkMWDMZv9
KaeRocGXV4LVQVNlJ5RD+nPHxewqaTSXziNOPZEIGDO+tXkokQjFvZN5R0rgtD8QWn5kQWOeksz0
z8zOiwrdiV+8hB2NzJ25x0qW5dD8TNR91zZxAXO+V71vfmuVoa0Qbfa7NljBlS+qEYmMHKfbbDT3
G7eba+34NFS1cXAm3f3WYkraS9WOp7VozFcvqPaDT6JPJORqfBB7wuO/mPVdYqf9gSFUvaixXW8g
J8abzEkRMaXZcHLbrRyua6mcr8tWXaxsXW7RE3fHSXabJsUwQ3YA60LEWYrkrP0+rUFwJmEP7Rhu
quaqTWyyT0QJzeNnxSUruXWtPCcHpFH12a6t6VipSSuipMQbnJnmR+vaM+zfXO7tbW/xp4qYsU75
3whMdjG4E6B1mJVp7Cvfbh5Z2eVlRQKHQr8v0shnAg/txFrCTlvteGkc7Vk6i36TUfPzoqzKO8IP
GFmMjyaIlkSBFU8FN7EOIuybnjT9c5fq1g9tVuzynpXPH9iJvTu3XuFZhwpHn61kk0as5jdzsh8r
P4Nb5RBSngwek0L1r+NUpo8TaNOveW2KDzKVxH2WJcXelZp79AeoxxCRDlboFnI3AuxVJ9eV8Put
eJfuipOjcAjdT3RcaBmW36YXxbXcPjPTJjEW3oWzqsja7JgTBRUWOUvEWvTuscmagZuFzXShCF4/
5Go1IghGvCDWlKX3pkm0BguryN6pSjIvJo5Mbu44Xf5o9QwOzJqkHcs5WZ7nqdXuEX+Ieaeh5YK8
ChbnB3IMJ6rI6XucLAflQ5MtDu+K/y5MzDU71JfsADZsR6goWrtzmnbgqo1Y/7yg37jV0E2gdKoF
yDQLq9wFAat+Pyq6I6qpaB5IzKL5JtCX97FxSM5R1dKbe1hM78VM58wLdQMUO2T8859sdC5UllhB
nhAdzLe0sJHIfaBVSp3hBnL/GYVpvTfKMeDExHLMaidz1Sanpe0re8aDFgQg5khb07BXqIzup6xd
FosnFPP6sUsRaIYJsiD3CIm53PF0FOkVrvJ03ued6wa7mTY5Z2+iI6qiFGPmcRxk8GSIsXo3Ldke
Jy57v9IONzOzRSWv1bimd9VqFFhsxxEaHr3gyL4TjJs/wYWYGev6WnhjU0fCCN4JpaSYJrcmRp7U
6144ecUVHU/6Uc/yII1yRaHlYdTtZNnpg+TcgMRyD4mWtZxiFu7hPDA6jWbR0Y4KyXyz4+RpXqou
9VRseHXy5Pb+QJKMv65tVJslyWjTang8+5rbYXcMpvJdzpb/VHboi9Xc84XHjanmazbaW8KxVUaM
mE1BSKSXfiuUnbwR50Jo5GJp1QEFjGqiEjnn05wVc30ATPde6qIvhkhplpQHI1iCfpcxlveRngmP
0Fj0HWiCmAjdVxf5B/JDT+oi0puhuNFGARO+aE4Nf4xw0t+7EDEPimGbmYRANmQiGrFLu7mDOgnb
zBRXZTNpN1PjEEWyHddltMzZPJ+LpPafjM5SDmLIwDEuEF2tFhGzHeSvNRrdK5ZyrZ11XRvlgfFg
XA85wQdkG/BtaCgSfV9eZrHKPELLSuHW2Cf6sz8UiBIg4uCTy1TjeTVrhMnM7p3TRNhQSYAjXxqR
IwVEXnax9Mp7RoFC0qGm+ERjvx2dee91hDuG9VyJnlhCGTCVYz+6t1sju1mINY/dgDRE+kN1tIpt
QZyzg3jlWiMq4EX0SlO7ZPStmCI596FZ1Tl1hXuHZdU8t2auvZnCwBcm7ZU3LC/zgeyZ1tXCBtng
YYLpfYR142ioXIJUjN4OvrcbY+83blfFjVr6yzim1pti875pynb6FYBF2iwjrUH0aEu2PNHbQ5hX
FXfOEWVOeyhcOcqtiBs2l6T+hQD9HKhsr+yprSNt0GoNZYdTDfE/4zKfUd5/hY888r25VGDzxakN
kvuFUejgyoYpMYbQ61oEOqvg9pOlqH2KnFrSoMph5Uo0GyhNCc57m3JivCI5Y8rgiDYDGXmlTOVt
Q4WsHeNcTKvQMkDnYelNRChrJseX0VSlG2nFXF30JUXALsU0wyrz+Nuhq6GyjCa9K88zTYkaDmI7
WLipjYQp6GINZNhJZCzbvFA4UYbJ8reuqa8YGsZfoG3gO547Z7OP/x376OrMa3Tu0GRv5Okfth5U
hKsnQ/OxzCjoeClzpFutcY+un4GfA70IC3c1ZCSdwrhGMJXfGmVm89RmtvpNGuy/gbS8OEIStzxA
VPeO/fXF6SjJZdsx9Q1Vlz+lCZnSYa+vATLlqqumqzkl4rS0SU2P5ZpTYemV9EBEmt1xN/vnp+Xv
fNAGL8ItYhLc7IKg3l/9QWlrmgg3tggG0vh33dRfKuQlcepacr8W+e8C+Dd66W/PJt/OwpzoknsF
7fc1tsSuSYTKMr0Kk8V+k5pqn6U7rFEj3eC/Ymj//MGYa7cEV0yuXEv//gBUaaPlTbpU4CaBiLIl
0M9dJeaILDX79Pke/lc007em4p+vXre/cUz/IxP1v5BfIjX0L8/Rv/FLj+1b9jcH3eef/5Ncsv+F
PJgnCQYFABL0H3jvT0OcZvj/2uJ0IZy2PpM/O2n/L7lk/YuYTBtvebAZV3kW/x+5ZHr/wlunb6US
kEHEprn/Dblk8Be/PoQWDAnJKx481vb8f8HX20UfGM2mX6Nj+NO98NiQo4H0N3oKJM9n6DGziNBF
zREbmrVeoShYD5gm7I8kMMv0JakpRjy4fWWNUeOTE/idaWU1doNZwy8XC0CeMeG0eRsZv1Bodgis
ot5aGjdyWo9L7lQ6o7s3stXsH9tNOJ5zAW7uNC81rANyc3eKkXg5A36yzZihVixsoeniuI1qzijS
E0rNc+LcJbg6q1A4RsRadndg7IEfCVOD1NW7vJ9CxP9KhmuOjmyHakV7Eu5Cq1RaZUl/kL5T/7KQ
91gyRPTR3WRG1r34dLEYF4oSuchzsA4RGo2gCtFBgXlOSd4y3I1oluJs8Mxy1zYahYl8kSs0qrYZ
l/W8PMwUViahpdrlRTNBEXdqmEYQwo5cwz0RDIELckmMQFwWefYNhqplw6Fp9iCAnKyw8XveR1Qw
NVF/UnXqlb+tca62apq/iaBxtXvwvHbc40jTs0gXjf6QV53hXDP3V8veksNcMNkFG1cCc/gidcMc
I20aUJIhL+3f2QoS71HUNepH3XHa9ejTVKqifFbzC7N4We6FvxgplqRUrNhtjK7Y+2SnAvJ1Rppy
ChoB0jlpCJDJSY6Msp53w2Wqsx68tZsytPAZP4XMzfaloa8nOBVzYt7PHKhktWC9PbebnClGKiPU
fgmW3o6YwVV3IwURtWEyD/ay89OACQReQUdc5rq0YzI/rWfP7JDSV3rp/0BbZwa7aUKGvrOcUXwX
tYckvsTUbcdOMtfDSUsHNYdTXlfdy5xV+a+GmLo0bGo7Nd4bp1d3aCTXPBqnBl8685v9ZnQwjGeO
1jnZJ4zafiSREy7xMIx5t+tZUyLWoVTEE8Lr+SeJ/pjJG1OXrKRy1WnYKpJWRg4VouYtJA9fLFUG
X8zm0rbg2uIWgvAdyKfa8hZw5nP3xSdxaQhI1aPOnn1jXwcBlQBBxyWp8+ZJeyxt6dsnXzNYbNLw
EbqCnvJFx8UoBUlYSt0pUy/om/hzKZKuPQEA5vnEl2idelCvqkE9dkR6sIKVEF2uuN1KqxHVuw25
ttJ4zfHHyKptdaF52DoiCJ5ptnGVTbMON8zdGqj2halXmrcU+BKb/efjuppd4vwY0SDibtIKtoY/
H7p+FlWw9xHUkEgyrHV9JYqNybDcskAOOPhvHhH35GpkWsdDP6XOD7Nn8DzVVBSYYbp4VtQ6+XDP
ewLOlInFftFkUlw5qPFuXWPWurDMhf1TabMtwzpp3vOihGSwzPxCv1cfT4PpnEYck5Fbt7Lcpb45
HdOq/pUiMduttemme1erihuvNEkPsgvuJXsA6ZG7dyItRijdmeM6T/TvajJGAl5Jr8/XHON/63v0
guv1UzChy8VRnDavc6kHl3LJsBAtWs2JOxajCZiWkG3RNOUzHrjg1Dlzc+1g6ZnDKm3zO4uBCOcO
3RrH1NB9b4N2xVOpnEdfKGiChgIDhOI6/Tj3vjmPI/qVmZrLPvVyk/dn8Da8brNsAuLxRjdlkO6G
xMxWMrzSzAxpmuh2reEtDwU5KahtuMreuUbVXBl+y2dgaeM3UhW7raMEPb6nwGEw9eGUkUiDU6fP
HpZWFIr30F9u13rsrtK5wYXvGBimSvlUeDK/WUzk0/nc4xltGjBgJ9FyGEWn1k5T1STfVZE/jmuf
nmQ39lf89CVVpOP4ovApoV3MklMBUBy15dgc2oJHd5KtNWwexfq82izobBJyJj3CN9BhBy22r8Bn
5ebGBBG1FqJkNyvFL+Tj1SM7dpViewjcOsxbSnd0ujT5Da8St3PQBUU8d12/x/eGYLq0sVyBl3Gl
iPKuyq/WAAYmosFp/MMXJfj/Sq2btgtwEbw164a3VrX5ir+iAZvTvO4nZRIgpyRELo8YvV1k02mn
hSUMYLHzFinRC9u5GTep696sZVmcdKCUAzvJeFXNhQeKbadn0/a7Y0nH8SvSTIDekXqIfYcnwwpT
soZ/cjQC8xedBA1qcnmEWet3myoLQT3OCPOcbaK9Y1lt1OxEOVgBY1VM71qj7A9XTL8Sfe2v07JJ
d5JR5GnBuvvi64X3qpG7llFE0f6EIcR+Qu1kEvV64iMB8CYDh9jg8K0oabzksKnBRS+n7sG2l2SH
4ExlO/Jj24+FSuhffj50d+zwG+nG2rtB9SX/MAzpPY4CQ3g/G1oJ97rSqVHbxBz2pVmi0Tf9+9Zc
vLcKyPE+19wMJDapKPFO1++FMTsX6aM+a/w2ufbLAv+lvhrfgViKvTkM8p6QoABsjqwlwKhmV7n0
TbxISFT2Dy/oh5vKFOu3FXgqj1pSZPtYDn07HQtCvYMXCEyuvibB4SLOC6PGhpvBTkK+Tcs1jh/3
hYwQFru5TkG40q00x5ptmP1mty1/+XKG08nndnj2e5ezn+3AL+kXWVfOk2RtQpGh7cZ4O42RKW0O
Y8D97Qbq1pa3n7NcqT2nQfGdW/OEV4XM2ovt1JO3a/WgPEDLgTd08CB11HQUYt8vjT8cCc9zPqo8
bc6rYHMPyQdRbkTiSLkeBDyliFZzyaqYyJ/R3rryDOk/oU1fBuS8I+xiWHoN21yaO/4Ps+NFgzo4
ObWyjnLtYwIAWe60YeIGzRBU7BqbxbUzjLoNduhctQ9IWKHvZ2TwoHLlEkxwYyZxmYGS+xm36BqJ
dsoCjruWvdvQvACN/GhWOmMJWZqt04zZrqCNetwNnelqD7OXobNvJuyrsc+5ibzaNUrjtcls43W0
vEXdjQEpwNVi2+3ByRiFOAN03GT1PHUi7jG8jXcuk1J2ZSQIe1j/iynPqTMGik9CWsVVkAfDj2yx
23tOZH86kxLTTGimrZZcGoov2If7tn0fF+mUBx3nq3kA5xrxqiqL46Ok2+cIVFylh3yiRtkWgddG
JHtxWZ5nB1SFkAemVgI7XeO+7OzSCDMqAe6c2UM5tWX1HEarCC70IQd+bDLgDQRdzzpiJUz5bCaZ
e1mS1tGjrFD50UrS/MEcFeeq3drOL4ajGxdfYcd7aHbe2bAGhVqARFg8im0wKB7JTKv2WqLyC13I
1gWbWmsf9DEZi6hEU2ZfGrpr+1jDloghR5vRuQrmjBfMlVg/7XXubgrOUCdCl3hvJ6LKd/qoB4AB
MIJTqCZLEUqnMYqFWzyuhSllYbGX3HviKh0Y1lHsire+TuUjoY4cy+vQF9e9MbofqeHB4GtiiRKH
aQtCy9VuirJqXwMjBbrN0cPyaXSji5bbbucK9nXKQSeWGqnCQHALlqE1c5dQDA4PaY1xesLpjN4e
scO8cfxIa7qD6aWmFY6ro13BIfrdbh0dzThz8ZEuuOCYPQdTTidQGtT+j7nq013m2AuBRSLznztL
FxUvmr0n4mrenvJJWGez9X2sa3R8jlHv1rxMYTXms9/m9VVQK97/xQI+iTysWlfu5AR9nOqj/WTJ
onmxgc0OBUTzq51ZDPNG2ah3Uxrdvd+Ry8RPLBL7NGqudcLnNswnvdTrInLGUX9NBhyE4fx5CRCl
oUyY3OIZ8YIPhhSs3bqfVhxPR4kPEPG5ZgtCAiG5HIzsyS/LmbOLnukKWt7zcZ348ioYakJMOw3D
xq4S1mrtMFfSFsH0N8BBmtb6XRDc9jwaywgI5o7rozf13kAdcmVdyo1TMC1wSoR9yr+bfZ6wsC5t
A1cbm4Vj9JYZYYIcjr2Z9o+M31OI4g5aCCz2CO/EhVA0KHB444trIhcb/MJaH7eeJ04CYsTZGBJ9
40pYdDOCCz+dQmraKz7kjVcRG8Oi+XAtNr6dj96u7F/j5GgPVZD1r1QxBo/pkqSxx/mK1ESrNqPe
Ruron/wOy/cj+SR92o3/QUtat1EjVkGeOMEl3aHrF+/F6BtrItRaX0Jc49gKZwPPltv43XILUIgN
WjRy7xceroVgY7TKT3LL2niuybTr87JxXxyWaA+5U/rgvzJKPukyV1d3OpPHgVDd7xkmwCdDM92L
2cNQZejgj2uljkxvy+0WGPrD+aTmqm4WF6MZVitmOOkP7sbpEUeP15KnvUgPylbjCQPLsBfIM59U
aXgHSiCC50639k3lTLC2JlxistGKa+m9N59MY5EInSVKcu7F3zhJOUGJRDjCyWQNNv4ya5R54vT5
wESYvrtaB4kuDCv22VTrXbDxochVe6wpnps1kXTgISLC5MUDu2QJV0tx9txSJr2FEGo2Z/3GxVob
LTsvOda7DHZjHNJ8ByTJaIvPL6q4+EVdPvV3FWWsMSrK6XqG/UWrEeynRWqn3rXKi51r5nFK3Aix
VGVD7GnVh5+3VpzhWLwNPrlm55N3zj85aLHR0XYzDPfYxouD1xrauSdwoSSDMmGyHD1geG4huhP2
siOfowxWLCiUzkVjMpREb/hNfsYiP91Dp72taavOjBfyWCxuf1WOkBA+Pe63Jt0Xz1NFPkGs/B6q
nAwP7/ucq+UgPtl76ohl1CMinPdWSWwH1cvrKWn7zDqqeg5+2uh8H+pBl3z4VgIrjmhKXoyZ7ndY
2E1xIDfxQbnJEDyDqYZ9MsDH1rdZcZg3+YJHVfvt0LbteHZcZ7obPI1FRDkQ27225v07sio0EgTx
I5eopPW9l9wJbXI560OxSSySoobayJk6WL0kM2k0FnFB4TFemcl7O9VxW2fjo+1X2olhHF2I0J0k
stoUm+zEtSlurVrY8bAJRLrEfLG7zrjUeZNFcNdy73RzDiGgaa+60j0kPohPjDzHcJFo6QkufCRA
WmtjZhTOVvi+KfQ3MUu3CO4GBkbYI54+40lJD16KfcEpYlfymhUdld9bv07As9GNAkcFxV0K6ffq
pLVLR2wxNN8WlXzrB5D+8lObM/caCwf1CZqdvp4qJ/Q+BT2oF+c7iDctucVw6EdTPwXPtV72pELo
82EZ0mLdq3S2schJik07lZcPzIPr3viUGXmb4qjYtEfjpwypQZCkZln0u9Fa4yXTysO0qZeYPBEy
+ZumSU1dGw8VZAsHYPdzpGr5TjgIevpkariCrbN5bX4Kp7QFDRUkw3xquCTdV9O09zyCN6mfXsqf
UBUtploi6bB1VheySBbYnUQcjU23BT0pjtjXOf4Y1seodkf/o4fkHCIHBN/ZSW8ZmQEwLMmD2jRj
3jqNPzqcXcdmJAjgbumLZd9sYjOX+xbWbBX7RVXeVYs4jfy0h1EbWej+JlqzP/Vr66eWLfX8YY67
Tei2kgn4A+nhTYvqMSbmwY2U5WU/Mpp6H/o+R+S2FiYAmp69BLjhj1o6gheit2sS6OccqGxBGkJe
ATCGxrTNPbkJtdmtrgjdKE5cJ+uDtYn7EG0Zu2IT/OF73MkGzdZOusmkSEmg9hysh0KKwVxOo7C1
B1pN+Bk2aWHhWQ/GJjYE9EsjXBv9vkfhep3YcrmCn9ZEbK4SZj0YLPzNq08iFhKoMbvR+8B4SUYm
u3loUHlR6NtcgmZSYHOIIz1hMcMhlzQog993Zpk9m6SrM1gl+EUCJz+rQPTXxSa+NFFhrrCgEZk9
794m0HSGgRVEBEF9S4hsaM9qeJZ2LbIrza/l82A72rmrffnif8pFHQtlyF3OHKFea8dHszh5o17u
ZDLm4477kAvcNWcpVuG2orUKuhxv2l22VoCp0C8zpRx6N3yjwoIJ0ELQsYbLhgQldqZ3B2FNAJed
lTKlBrLRtTBDrf60dPYIqSJwTKdkBV40jGMgxBnc5EKq9zdO3H7au3XGLEW0QerAoKXAAxOXkWpn
tAhjLlI2idg1gqEqxNRMF42jDEVCEkEDRPbKnm2GEGEuXXymPuAT6UbTb7K//hNiTmYbGYRbn6/n
fhXyE3IxE0H9Aee2nP1q1J0jqU84m5cGiZjdjAnxhEm/3HiF1v74C7PwH9wYX90ghOptBdcuBqmt
A+Gro8F3p6EzmvXNb4b6Ogus8ZAuBlkDgK67zOjGY2OV44OWFHYVYR7W9//87b+EgUEkwSMS88zV
w/apGvtaTz77ZOmLLqvBvaZqw7g0Wofoq3ataCTF9cAFHMQymBejD72J8OGdcieKM1KKmbhjj0nJ
UK8qfsdMtpHYLrkixOgf/T4mGMKzo4ZNDN2L7lXkxlWz8B/+2x/Bh3HnTSQEkLP334LmhecITbmA
4atuCBFTi+aBgQZZtvyRoO2bvrXEiJEhB0sK24Ac+WeeEz+07z0A2njuiT6LuLZ0OYWtmSpOyagt
5QXDcWIeqFOptJ1dDJ26a1YDcRdyTUv7Tf74l0o/PgVGJ7KHYZVobKUI/gtnownXAI9HoUK6TuEe
RC+A8nFb4oucJgDGWBYUqjLtFXxGgjQy7h6lsb31NM8828OWVLP2GjVZxuenQJScW/7GW/efXiSE
Lv3adK6ZBq/z75wjTvaRMP2uDF1ygKZDYlFmeoFb5nUxe9xLMWcfQSGhm/B08iZ/PhUBwUJ9bHap
6cYiTzMQK1yRCwioswa/Wcef1Rl/5V8xtWy2VZYTEiU8nl+sVW3urGUg0I6YmLnto1Uspf9aIgqf
Ym1hhb9VyMLL3awJu7hOTTMl26SBIb5JF3pZL45npc6xLFvSwXrks+UeLmxId7Mz2Mgse7SWbb7R
QkACCGER9ZvPjkM2Dkbh0sVETSaLve8YoImqqrhzMFR3/kHzmwpbNA/SL65O+QPcMaBr1kGeIM72
tbdWIOS5nwfhfguUhRsaKU3b/O4Z++pLwMVCJyb59rxLNv15X/wSEBeiReubYfYqg+nhz011MAei
XowWDPKGc8EZ9m4GH7Pzmn5xT6ka1vImQOOlCAFaJK6qQRWMh2VXs5YGZbGMkk4Zy6Ui3mVOQzlL
1/9N5PmXaHfH9amjYQEgYyCHjGjaL/vzCrdSEfeRIpYTStxomc/tbJRk60UZY18T105jW9dDL7kT
ImIyl8sauGlxRrHOf9vcO28hMIbsENRQtFFtOOSUsTMW+UV3F9/eV67uaATL2Oaw68hGpJ23Svmr
pvKbrAu9WscN5fdj7r+1blWsJ4Cj/Acchb58++fd7O/nAaYFJB1sI/b2GOtsS18+JTGjVLCLBMUz
LY/bJSCNiDsrT5VetWc364E0dCLlUN9KSna1AN3PP7+AT9Pq/19EvALeZCqRHB13ouPidvz7Ml+F
cpY6R7Oyimxo9u7/Ie+8lt020rV9RdgFoBFPSYCLK0mygiXrBGXLEnLOuPr99JL/mUUQmyj59K+a
GbvGZTW70eELbwg1gzh4cSiL/OxKscy2ce8GRvQlVkqUOLOokTerFurfzMgE/pNVZmxAulCBhusZ
5dZTLsb+a5Hwjh8Fqdk9oNCg9pENNe7MPsV3pSZfjw+FuSj5cMj1QPFNg1rr3c7k1stLhx36IOAU
yR9yYKJdTs5EJEMNrO5vkqv6mWJRkR1hDPLrKXK4zyTCfXCIMeh9COw0+hPdfyqitt2kgQ8DKxD+
6BaddihVy307U9z1hjlJPkCn62baYpr5we3n5BFpCY6NGphFgsCEjoYxXnPaczxh+ExVm8q/M4sk
9SqkvivKkWbrI+3cvDcC8rkdBMxKYBnPF9JpVbL+DP4eA6/VnZgppZ0hJvg3wju0BgWNG9KgspXl
P1AJxdGhejac2GPlczaEEBjMktIxaQWZWVeLaNoBcK3wCfIHQZsE4Csp0wBl7BUDMTeMmDgIOR0J
RTTuS2B6H5LELZDJ7LWgxs7Amj8N9YCggwl4P/ZHc3aCJxdAdUzBrAMdOtJrTw5aaLo/UOBMOj9B
i/SNLVKhnfoqzX80sUm31azq/Lkfijr7oI7ORIooe7RcNNUfetWaH82elgN8GZUC5Mv/qyAYQr9B
hYtwnMMhHrxQcdLs1CIXB9q8qwF4DS0ZqNmWqcCdDPi+N+daWx0R/0WFLFhEHKPjNUkhiaGg4JiR
V0T8kaMxH3NukQ76Vskflr00UfXcEOEZP4D6DM0UqDrIBXJhM+jxAkByiFwnDcrJF0lWl15h565x
X8yJRAtABnlCzET71LozRW2zJH0DA9fYsCVz9xlZenS70XDNXF90iN0R4IF2h+Jgzcph1no6Zi9n
6/9rnJD0BPu/eegfxu9/f78ECsl/4b/K2XjyYFGPnLpumg77/B/lbPV/kERAFQL/JxIOeLD/IaFb
yGNz6Vlo82oqd5ROjPUPCd00/0cIaHtoZCAD6RDs/gpO6DLlQcuWH8CbanEjoLuOQ8PlPdhngpbA
iAKJUkHqoDtt/wauv/UMqsPnvKGurCelBTcP2aSdB+YSJPdzaKJ1SPCE3YS9rNhr3qYOSc9t0woi
UcNJynWjeo6HNvacSit2PJS3hwJXxY1vWizo5VAINkSavhQmjslG7SGLi+BXXdWegnDNzqzku/zf
V/PnrF7I4MgLALxaW95oYZY2omVWWhwZDyPKjp5RG/MOtnLrs9HOQ9sC3XMe6lUk1OdhmATwQdCS
hcLYQZijWKpWD31f1Pe0WBGBRMgaoHCfTNrODOWffTVDm/zK0jVJ61tFJj0dvCxJapO+Qteix4Vn
IlFJVp6GXChIc8b2MSCd3Hm/tj4hYFKwajwWwElXu8XNRthKFqPGXTYT+8zTsUYR74zIdPsT6AhK
EVn93VT85RPqZDcWKTngPSi8l7vF6bR41nILoJI+0x9qeiFOlhXZv1kNgsqGznMQOVngu04zPQdV
K/xXl8fG+BtbiI0j7wOd6Zr66uMWcZRoTsbHHaYmedRLlzI9H7PbQ6legmJ/zlPKFUhsrGQpr8YZ
VJAgKOOZCNFky33VCfWgOFb7VBVRA4gl+mVHFkQmyDgIkDSZd6ztHR1lSilDUQmADyKQfqVbNM+8
8ags7wGjN3aLzsEA/AgfHkHiVR6dkROKysnN4zTW37Kmsu9CJ+t+i8x0T4T/MpD8uYiwjg00d1Sd
aHm1L4OBNjMAbxYRu3sfcpEWH6081J4dV20/5hOsluNoVtHvahogKzyouXd7t2wcRx2BDkCo6HgA
AV99RUo0Gs0R0tCo0pWPbtDHyLlF833d5dOnnijFcwI3O98edOP+YYdq1CvgMPAMre4AuAIgBnXW
twTWeADwGB1zbNNP4TQqD2ml9Hd945qnqo+bH7dH3vqyAuUKwLPgucnzLw9nPsQTZsFoHuuFviDL
3cPzyDBsctAT3lnZzUnShaLMYTiIVKzuAa2VZgCoIMrecOlp9ZLcT9ak/VW1g/Wc93P8bsgUiEfI
jsCA++VpcvtgRUWtAVGHF/bDK1GDGFOgUK1MdFSjJDu3epx4rQaWKdbKaOdbrjKDly2Mo4fMp00K
gPgVXi4pXUI71VTGChsKq26d9ZSclv7EU7qgBJA9EXzrd2NbWx9EXqpYxtl/K6BRd67dFV/gn9/B
OlO74XZAc+Pyd6BrNQxLxO8Ar8h2DqJPdIpcP44kELWqEciFR3I06K0Dy0Diu1e/3170jQuREI0f
ghksgHoZdL2OSDrStVCNDHCVRUf+oZjpo0iJ2i1jKk6pQPr+9ngbe1kgX4MGigwQSbMvx6sKCPCG
ObLBwIOeoMUKj25xDJxA2XMl2bimDM2S9UXIMgR8q6ktg0IBnSroMQuy8FjaAzwmQ5vHD9bYN/cI
GFrn2h6q7zaGp28b2Rb75anCu0ClT5C/4F60uibnQVfbQsnYY2afH3uD5j7QxxnB2Pmf/ONXnm/H
kXExgpQY1a1F6yrIxQVsMeNo8wS9nQ0Re3YA3ywZo/aUgd6mCauGfgrKFopVVPu3Z7rxer8efu1f
jYyCEpazIniy5ZYN1fRUtyDVbo9yuVVfInVqMwgfSQaUirva5dahWjVW0Swqv8i0+CD03PoMvEB4
pYuOIKXjdEdiZnM82Ay8MOiswDa4HK/KCiAFmOP6FnRxD5zd6DVVwecc4z/daFfU5XK7vkwP0TwK
M/QiNNmRuBxO1UOIsnbfoRfeqodET8PTsuh/ppURnFpgzo+GizmVBV3No0ds7NyIl0/qP6Pzumk6
J0YnRbkcXUGxvIXV3PmBCVUqEvS8Ut1qH2gI0czIRg1KVyve3f6iW4PKJJGdqxskD6spaz0sYF1L
aERoSX4PwSDz1RbJGldd0h+2k6T0Zftx57NePnEvM6WQr/LGaVQcr/oNASRBTEErQGK1uUA/Ls0z
bFnrqNbgYA+dXU4HN0RbMlwqsbPIGzvK5XQin0HgRClI/rRXL1wfYIsFTbzx8w4EbocdxhN0aBdo
ka3RJ1jUnedla6r4+ch4kAlTWb0cz46APej6iOOpSrFtikP7wTZHJHEny4JMmtWJbC037ysg7zv3
/OZUEQgiXyMepap7OXQWKbkd4AXsz/aYPKLJah6irpt+Rz3a9pN52lvalSTSz8+qoeqFlCFadVfG
vOqgW0URGiCtKuGeihyhDqipC2o55lJ9Km0LGacKQxX0lhFq/k4jyX2XBLzoApa9rw2jvRcwroKM
nz8JjTmqDLQdaB2tHiD0X6mALW3j2/n4ifPlnNyQOgOYVMAbrk47qNGtJ8Bu4I1U5IKScRQnwJb9
zsV5+eb+/B1S9pN6Nuo+RK+X3wLdf0wAMqP1p95IGXleHlKIiJ5m/T8nuf/zIbp8CX4OhbQelR36
yQQVq8+uoOAUYZjSAZa03Wdj1Mu7AbrIl9v3xtbmMqlEC1kmkmnI5YTwzkZA3Co732203NNjNztl
6qx9QjGQHi2gyF8LTf+ZFqRbiubGC8fxcsAuiGobMEDnT01WnPpFnR5wjB3vR5FEd78+N4vgyIJJ
KrVD5TPx6o4AaECRs+djZUg7+ZVqF2dEiuaDATrEC+euPt0eb2tzgCPWVLpjFgy+1Z3UNnM+lsKC
stMM46m3ze5cgQs9BjqdwNtDbV1HRH2WQUbM/liz82C9Uj2Jos7vSkv3WnMpPpatk77NDBR/UuJ1
2A4Z4lDdhI7Z7aFfinr/reD8/II0dDDg0/mPsxakXeCzYJUQoyqVW8596yKqMcW0dWZ76E4Yj/Uf
sWgJvs1x1J6jbHHVc0fD9oSODRoCEVy9t12ktmj1gfB5tDKEv0CjRsG9oXUNFpH27Ow8UxvhAEkY
AH2L3cCJWt3dAaKNtQ5mFXw6tGXXmZ4mSLdIpBXR2ymc+rdqrIg/43YuTqKY3PPOeulss8v1koZf
NOZRriV+XW+LzExmCpm0r1G5h+sR9YHlD3ViAiZWSqrr0YI+Nt4Erftn1Sg4zvZ0Jw4Ogo93LhbY
n2hHi99v/6brFeHxJO+WET3hwst1++pkGFVVD52dVn7gBN3JjnoHa0y7e1jMUf9aq7P4hDyi81ve
tPNvcxX/Izn7f15t17tXvt1I/dvUbgkeVinjYFRidMuWgodp10ezTt2jRLfc6W0PHqkEpLxkGNNo
c1PsHNFVlig3L8h7bm+0TKRC61q4cqGOYhs9TSlWxjrDiVrueLBUcQeMs/phK4t131pj+Di5QRX5
YrD0t1qsjp9ur//1TSFxOtzrIHZMGmurWzeyA20pi7n0hVLZnpHpOFZMWvIWfZx5J3DZHoorFE1y
1nC9+zjFJRpHDJUCsf+roTnvB23T4vdiR9bOQdv6rhaVJIet7iCruDpoIyI1AmWSykeru8VOAmIl
nJ3Osg9z4CzflnyxD3U9oTOCtwaiWrcXdWtT81xyA7tQlokJL6/7KcnbOXWjSgqh64+BFTnHWA1V
wNTIGqT0gs9ksco5dVDnMgptBxhx/ZBiYUqyQb3l5TFdRQZJYNY26nCVn/RO8SasBjQuFhygHhdT
Lc8adMCdJ2BjQIJumjmsNL2JdaKKSX1H41PJYTg34TmuleEIbs8EU21PyyMgPSTzby+w3JWri4zI
B2KhvElRRl593kBU9hgHbu6DfK4ApibR85zkNnW6NngETq0eQNCm/+LE6mwlSsyMS04nN/iru2oo
qwQuZlr6dtcFdwJawfMk2vA0gRP7TTF7+6FGkUbzsK5pvaTs0jcIEI5/3576xinipUManVItbYR1
bad1dEQZwq70G2PQ/gI3n98JtO1Putk0n24PtfFdeZ9ptdNbo3T4gp96NV/QZ3KbNjUa/n34vdXd
4qEI9Ak0j9p4OPos9c5n3boTZYxJXiNrPFfq6m2mowHhYIVADRiSrVJ30FCdIP0I+SaYcbg2hq81
d2nlx9SA7mDUBJ0nwsDO/NtT31hlIatMKKFTuATLePmp+SeDkiHt5HN3A8jOsG58GCdD80SA8o13
e7CN3cxUsQA3X9S916bkiyOGGlYQDiBwuJ77PBfvFms0zyhA/cblj2KdEqs7sYA8IasThOwMTRME
HyRCdHXvm5CLxnhmgmFaa+/GwQw8bu782+2ZbVzDlHUYQ6bl1LjlP3+1gxKkjWJzNiu/dxv4xdDZ
HoIUTbLFJhw7ghpDoSuZUJ+8W5wo+Rfbl/CXG4Luk5TUvRy8EFYTmZNNvC2C9gn3veE4REMwHQtj
0u6sqFysnf278SGJImQnk1o7O3g93W4AZiaCyndsePIVKGsYufb4BwC8v9UWsYNDOCj6r29VjiYI
RoQDqO0bq8cmG9RFBcHONG34R3nqOm+6cSneQ75zvtz+nBsXAoESaDshVehZ28sVFVWrVUpqEz8K
uF5VnWoQ2HPlUYsl7dYqi52IYeMdNWxXM03NIFqCm305Ht/KThwna30dnze8eDgYJKOzfcSP0QIN
X45PDawnHpouwEFznu2dWtb2D3DIaigZso9WEzYHGwlUkx/QL0HxFbmw/gndAATSYO88VahQH8wJ
6z7EJMovSaN//vXldoAy4ONAe5N44nL6SZ8l6ti3LVAtWkTYXNbRocVEEggt6qZc+Htosut6i+xr
StsSCjz8jSPX49V5tXMqbKaZuZ6Djeg5TpGhDqcJeRJl+oiro7gfon46zni+gjvOk99nfKHQeUMG
sFac4e3t6V9dUfwYerowYlQDaMm6AK2mY40iS+eCLB2752aC6Atuyjj9+iikiVyDiMyQMa/2WOCm
xZyOFi5adracki5BU3Jo9npTV+8J7gi8o/RKaRwIdf2elMxRXwDoehOkaujATX6vNeYoJS3C8+0J
XQ+FcwoVFBWjG7lyq2uvCm2uNgsfOtSpiz9GTsYnZ27x/KsR4/3loYj2cN2WkbYKTORyu7hT3lFy
m3XEakK8hSsl7ruDSEIAgQiLobx9ezi53y/eLAr2tH1kz9QyiMBWyZrZOFA+RkN4QHn/AsA2+OY4
V6dmsGmA5KOys5BXh5+R6J7JbJ0SCjfQ5ey0dA4F7l86XZco8uLCqnEQxbpQHc3hGbm/9gHgD3g5
5DIXxBQbxbi7Pd/rWqOcq/QrAkUPaljiqi6OY1VK3GmvewMXbHsMtQCgrI0u6GcEZHtkjY1GfDZg
LNMJy+shBQyUzATFwIshP6fIBe88cPIBW30Bum6AV1QUuuhsrj74WNVLqmW58JxWMb46aPVBOwzr
d3qYvZ+VFpHOqu2+R5Nm7uy0jU9PKIq1OxBe/rJGI+Wt1SpdTR8qQ9UTmTqBM7Eado+JJZRTsrTW
zt2ztfRUJShN0DdBAWvt8+P2i+inHscBymgUTBoNtMwxXxpOb5b1gIlbsyK9nCDaDN5Mj6dFqhQL
h6OaBM2PQdWp7t3eDRvnml8EEkTQucK1eXWuQTjq2FvmKlooc3KP/XJ1rNTZ9Tnl3c5Q13G4hNPw
zPOZKb/z/l1uPF0vtCZUndkTdOf8xIkGH/WU4XEejOKUo3p/GJSh8KV3mhcPKEwGc9v++icnOnXJ
dCQ66+oLDPC7sRIXs9fbWn1fBvAcdNhbfoW+iD+iTbhzu2wcdyqJtOxhFaBAt0YRxW2GWnBqqp4w
og53yqh+1qCdPLQOyhFaK0TtG4pb/wZQZBqRXB8UY2fZNzY5oAUZ7lCRpjwnLlc9CWKqqYiHedTE
kL1WOyTTcb/9hJLo8h0nXXiot7fUxnGGLUVFGlEI/HHWp2rM9XR2gwCeoYKZ14NkGz4I1JDMI9zU
ujnSCMKOFXgvJIvegBq4M+GNJSf14AVRiXGYsvx9r8KNKDFBCeA75ymo4pzUbOlg6cE8uauQxDAP
gWk3H7JKD+5qfViO2Rz9i7eSAMNgwR0dWMF6AYwsaUAmNos3jghiJT0CHKUWQgsVSAvfXuuN2MpQ
KflKzBjhpFjHkhNmlqkLc8ubUCoPvbSCFz+y9xHMxj4jTFL7jxYHR8+BV3vGjDQziLE0EyMLTBlG
s4t2WCjXH58nTVB3BEVPtLAufc6U+TSg5KaHG3f1HKKWdSaibQ79sGQPRQEEvIftCMNk1yLvOrCj
MiVtTgAlcrmsa44pCiAmNGcTmqwRn0HzDw8KR3IHK3t9mgiBXhgn7C5TNVd3GOLPrahiw/Q4VvoH
J6z1u6SODC8RqIOnqRQ3vf2Fry9ohpMkAIm7MfV1Y1aJEDHXRWihZJfmXhFMiy8EUv586er0L4ai
UUahD8lUIr3LgzNmvaM4WWF5PMba0ekdzk2LC6ozIURze6jNZZRMUkoUmMCsLeGWsIkVLQpMD4LA
09Qn4SkWmfAHJxiOVZzEO8Nt7UpiO6DANMtk1eByZqoOXdPSyO70ua4+AgjOThzd6tjB63pfLeie
55oI7rC7SXYuw82J2tS6OJq48K7xhwvdVJQwRtY01prjUElT+jFSnwvc4c/0S/a6MZvj0Y/BNwoG
z1UzXXPKYA6pgyGsn4yQt+AXu6FJXpcFxT1u0c3ftz/k9WVLYU0edlA9MAnXNj5JHsaZljLeaLGA
eojCUTSbzdO45AZS2qmFmkRlIaPmpvcdhLKdLbs1XRqflLkkHdTUV8cRuX+sMDOWV69m9xwEprgD
0hRSlHeNh2UK9/rj8ghchqqwfVQL3zxTArbWHYBqHlOE+hoLvaakec7oYX9QWksQO3aBJ9rOPoVW
uBcfbw5KKgfPAT4pJYvL3SvQyMpM1AA9EJfGgxuK8hglBE+VMwcYeQz13VghrPXrH9YmrSRnJ/OD
bXc5qDYlwq3HwvRalM6bY48S2KkFk2IctGiwfqRqmA9HVYtTwDFxgQJUY0cfb/+ErY8LAJBSKa8o
b7nce68e8i6axwW7V9NTg858KCcx+IumBF6lLJ3X991eZrQ1HnUosjKeEYrhq1vCnZwsyykteoou
5m8q8lIn0J7lHxrIenFo0zL96/YEN+52yl7gBGSNwAI9djlB1KWqMu+FQHJBg0gezfHJJOT1Q7v/
dnukjalRKsCym3OCf+m6tZF0KFLAn0dJDZh1gmZLuZixH8dISyQ1OkS/PBqYaxDXRCWAttbedWWa
KdMSqzaCWQjX92gvHWzUU+GMojXZohK+E3Rcz44bCIoMOH1ZN1jrV+MJH+WWEoeYL2vZyeaBPo6J
ohzzBP883FqGnSDgBQ96eQ1YoHXo8BLbk8qs5QAqjJzRSydZaIpZ/zYZsfPNWdr8N4yA1DfqIoyv
OUpX7yKo3Pdx1dfpXWC70UnN4/GJVoRKo6Fo0XMKnM8EsOS7t9f/OhTiRWVfQZsiEOdLXO4rVyj0
xIso8Cw9s86czOqoz8ij3B5la9U5KQZ3Pw858f7lKC0aHnAxkD6MkxGlyrbEHya3P+a22953Srez
g68vQVpyPDAumCENzNDqrAh6f0SObeCl6AhDl1XcoxuUArf5YjpFpo1AblTs4UivDyglIeIGvjIP
HKfncoqGgOAbWVKgFyEybEuwIUrS0DgRZvxyu4bQjqiZEAUknCy0XQ6F2h+6CZiP+EkWTQ9daNsH
w6pxxM2wn0hHtX5cSpThbn/CjfmZ5IZcP5AjJCD4clC8yCa6blYMzM4E26Li8BCOdv8h77pup3+8
NRS9RRtiKwfHWaehNdaGURroEQV1TfyoAgtTNwuuAEfBmNK72/PaOqAmLzTjkAnyN6sTQOZnjeNY
4OdYTOX3yhqat+O49IhX06O6U3NR8VAbc3ScHL35hkNc6bdFWGKhgafroet4atAg6j/hexI9S/Vo
//YPXLnLgtMggqAYAoiWU6pS6rxc+TLLkDTEcMefhjnD/EgT8UOsV8rbJDYlr3jMMMfBXPwdMkfV
m6AZ4+cWNay7Gr3D51qU81sUHEPwFWBSJ7XB0Ckpmv6trkTFH7qpCB0pM0Evs1amnT3zcnuvLj/Z
/IIMQSmdBtjqJCJeVqLu2UV+rxYfykrN7tHFjiRNKjoWaL8corzFTr6vcEqy0+5O4VGFnNA7b7JC
D30wI9XOal7dRNx1cAnpBdJJ539XAZLEiBV4khjoiSJYFBZpixiiQQURG1fx3lSD/HT7820NyHHh
AaBxJQs7l18v6IoS0xFE3CjBY9QWteKh6vUJjaCivK/w0t7Zz1eHB64bw4DPpXhmcd9ejoewfG+Y
KNAfkelEJQm6CvAE8AgLfG3v9tSuUiXZ8JOjQEcQIOBWa0nQqyQorBrHYaxNzCmoEv3QNJiFFEZ7
evapenZznOCL0m13ht6YJcIVZBEkvOBB1/GXQjLW5lVt4JLTOz40LcTM6VsfDaPv39+e5VXawgic
P+kFL/vj6y6u6JKGUhSECyvGCUsJapsKRTB5VW4viByMaHfkc/keGf0B+fV8D1h+XQhmfEwQOEIw
BugTrTZQxIjghhLGh9KDRrXax0hnDcm5sq0ECx/657HHOQraU6yN2kccCebn1K7qc5gG4064Jge7
ONDyxwDqgVJJbZq29uXuqkBBaHYI+yXUXeQGEcj0irbYs6TZODMEC2wrR0iG2pqzpdbRoAd2aRzB
8g+n3kVeWQG0eEAV3fVQaN1LDTdnRa4Gq5KOC/nw5axmCCL2BIz5KOgo3I9FWDz19ZDtrN1VWCLX
jqRBgty4EdehpzbmwERQ6UfzVwR/oyFPGhhbxV84+yX4KnW68Q5FW3uH4Ly1lpLEo1FZgKO+dvfB
O5MOjxSFj7XO+iJ17tFWtCr1tBi1lvidaPZqQ9sjclio7VHMXsPsGr0eMBuHt1OjsnrIDVTP1RCR
o1wsINQTNAZvH9Drryd4FsnFKCJD+1i3NnPdThe9YDy915U7E5Pwe9qN5un2KNdfj1HoMYJUwWbe
XhNp0P0OI8rTkKEQ8HqL5H7ii8ad34xVnwHcRDgGfwC1NXdwhNeLSdCFh4nBSeACWlv/kAVxpnuO
ggGd8NwHTXI2kN7wYydQH00nm3ameX2nM55BhcbWbR5uc/V80HVHOKV1AU0jjucb9lTc965u+66G
9jCdP8pwJqbsJTJge8GCjGMu7xaGhlSCmIljg9db3S1zaCgjOGpxNPUUeexutI9TZ+p+09q5N4NJ
PoTa0Jzyfho9M9enk2Ip4r1qgt29/amvHxeBHBfVDLpPnNX1jYs4YlBhwY2UgzakflDXmKtpnf1g
mciP3B5q6/OyryjLE90h4LC6edBLHhU9QDUi7DvTsysxHRttVs66aQ8Hre3GnehgczyTtZWMY5mY
Xt50bSa0Ecwo24mN5YdKzgL2VvaEoaADQ7add9LfraUEOMLJNKVmzhpZ1lujRbqAiEPq4HSpqUnm
zbiG+72m7zXnt64Bydum9A0TFKzD5dTiVkktUTBUY4e9j/bl4IkCeblf/2BgFyggEtJSHV6dj3Cc
wyioEY0a4fgigp5ZhwhNf5RGk7/sAavr28Nt3ToAkMBX0SBiEeX3fFXXwnc11Stbg9jatjURVqLd
ZWmhwPZs2ocWZvex1QprZ5NcRzyU8ZgbpwCqCF2py0G1aqb5a3cGksYa6Gglcft30zz1Z9UeSUCK
cmreOUqd/26g3vgwper05fasty4hiMOEGLyXsLflqryaNWous5uCATtiIRN5mdpDiu/r+E5TXPcj
+W5FMlO4nmJV42+3R946H9RqCXB4Lm2mfzmymND5tkbW28mq+tQaXY1AaonMWdh1h75F3vr2eC8s
+/WlR8sXGQfN4RVbi0kVGcbSlhpyIHGUig46cruwJcPe+Xt0SHw9Pc/0AoGQwMo9CzE99TDncfFG
nYbyixYUyXQw8qrCjnkqtBDrwcomqYrxMzpMfTmgcB9l0hYbZN7nNra0HxlF5+5Y1Ogtn0H8py0M
xaKiSmJZyXdhd9OfqTUVqCwFeFMdzGTpi0O1DNUOvGFji0luEJg27gXCrtW+7tAOL4cFgniNRdMp
Si3rIHBF8WOUdY9Rjcfe7Fr1EUPP/ICm2B5u6DqnJiCiPI+vmBQGoi9x+Z1d0bqVGThYXSwI5c4C
S0acExr125hpLdraSdN/6DRAqQfDTFmOPBb6x1qbLdxtutj4UjqoOWPH2NQI3qLZ+c6M+zo46JS3
p0M89gTeoLmw2Q5pvcA9ivJxLyDZuFppDYN5ehE3IDW4nEIyL7kZNQR2tmJMHj6h2QcU38IDCfns
396lW0OZdIxBJdDzA3dzORR6qVWlcSDZN8Au+XS0arR24dXIup367MaFJ7lB/xlq9SAWSAtqyJkR
BJi99jjoVfZlkanRgSwQtxoQrdN5MsvldHuGm8Oi0gwJhToF8d3lDA0jRE4lZoZObQ3FwTBaKZY8
9mV8UKu++uK6seIHRuPsjLuxsnRPpYIb8EIKEqtxI6ctpojfc1QbkZ9TKY1YdU79FOjqt9sz3BwJ
0SxSGW5v7prLGWZ52WLSlpIxR3YBIHiyT65RNzrusVb99fZYG08xL+N/x1pFGVNRDkWILPQxajP1
w4AWztdK9qVvj7I5IxxQqakQNJpriVdDLZ0x0yuUPbSwBsVdu+/7Ui9Q3w/2uFJbQ2lSZo+EVLIv
VrsyLl0rDUAUHkWFaQ5qRfkJqE56xm0o2imVb+xE4goaIbTwSBPXoNMht6dRjwKymbkB9ISWxUlx
Ruq61RDepUmtvZ+n3Pzj9lJufTCwbXJj0NQiB77cHDHGBHY58MGyOWcvxgM0Xh3U/O1RtlaR9JqA
goImH211jVA+7bETZGpt0+h/hE3xvSp0+71Vp/9irzMVghTEp6hwrT6XsAcAqsMksKgY4ufSrHlF
9DCsvGUJlJ3vtTUpwmmodNzF5C+rsSqpGIGguMBHcew8UwV21/UUNct53iPxbn0lgmlkXQS8b/o1
l18Jj4oRBwDuRg2J2dOCKeCd3QW/jHSklic5uzCtWSU2/eUoFWrno4UixtHumr+I+mo/T/XlpDOh
42ANwfn2pticlKyNSh1d0s7VpCzFnY3K6alPUCp9wrOGbCvI7ED1bo+zda5g8P9nHPkdX8WU8sXR
MW0TRzHC00LOtDroBmrgNoYVSGK42QNeG+5O7XAjnCTxIY2mtaCj0LAaFFYLPpXFwqAtRNNDELTx
5yGeOyzKbPs565yy2slPtpaT/IRqj+midytWgVWipW3Sq2z9BtnY+26p/ixCVd/J6rYHYZNIdgvk
/9WrNTtDPupWS4UnH7oHt06A6ut43f36F5MEM5WyGXWrqzaXhgElLmDiCJApfkJ5BsuKLG68AjcL
OMLO4+gGP24PeT0xKi06xR3wjygGr+kHidbplTay9zPyA881K+u9Ngjn4+1RrtMbWc/BzRhypiyx
rO5BjCr0KIJoC4vEzu7GpF0e9SR23hRYrh4xBK8PJboTRxyHev/2yNeHgJERyaSgzGUFc+zyEKAW
UY3AyvlwTpG/E4qIPwNq7h8RYm3uhREUeAUAar496PUhoJAkK48SQwsRSy76q5NHdRMfGA4f9KtR
pjKmA4/ORgPe7L4UvKKnfzMccE5pGyzrZpfDaXFoodojhyut5ijc2D0GPKDelHTfZqwidpZ0a3bc
lghpc1kCL5L//NXs8O6hK7pwxNOhh20FLM+zInxlNIj+n9I+V3bquVtbVN4mkhdJILJGRiOlDCcn
JHMhtwqPdDTHsxo5xk4LdmujgMegMPVSuFmXwJIGMTwoiCBN3DZ+Q+I73iljkiC2PHbY9NWOB3Wu
8G5/uY2p0UVCUEQSHkFKrHYnIF23g5AtfUDD8RGTw8h3B26Z26PIO/cy4wb7ReoJylkqcq8DYaO2
rbzLGKXPZ4C2dhEdYsNq3yL4lf5yMkOcI0so/LtUU9e9uJFC1GDlHHQ9UQNPEVNycCLMZtylKo+a
UfTHCa+lnRdgY0NatOllt4otctUALOolNqqChy4y+j+0NHQeaGoVnxVlRI89yNOd+Ed+lMvllHxZ
kBb0qOhxrlG8tpnTtF1mtMDwKntnJOPkQzq2jyjDhMesrsYjZmL5A7bI+XsH74edPXP9NSFHEDuo
9GigsJqraCWLBuxjZxtofh6OXx0rUGsPEfDcX8o57HeWdnMwWbTgg1rQr1d5TT4uk9ovBYzgOm3u
ajwRn5pltu7IUrW727v0mgGBAo3hvFDoKZ9eicYXCrYI+DjlXjRmuHYXw+SrHAnfTfr5MewmDH0n
NJCmyIQYrExPxuA0727/huvzyLh0q+QrhXbMGngAigZ3vQUtHLR4p3sVz3A/jJdo577eHEW+tQSc
hH+GXPRXFyjZOHs0c3Jv1PvujF8x/HVafDun/vpUyEAFKo0s7jEr/XIU0TUT/uAU0URLuVvEy3Cv
d0P4EFvjnB+0smt3PuDWtLjDBJ1/E+7kGv0dGi1CycAJvKUWzftOS63nocKD9PYn2pqWDSYE/Iou
9S1Xi5cnNvq2mJmCl0uxaJmQAMgW5M1ddcoPnRbujXf9LrCCr8aTv+fVx8K+B9EQk/HsWXnOwEN9
Rph1PsdmmUDZdL52brTnQXI1RSjF9L4kgI5y3RVFQg2Q9M9D1F4nvTFwJe/d42jYzRlfHA1t6HIP
tn91yBkPSgBVKAfV0Cs5NTsqlrZLsFMSShSfoqai8SOAN/Aru53La+0MgdwgYwnZRmCTwJ1exSoT
12OJkG/utc0wu0dMqcIv7KXprb30A9J1cV7QdJuz45z3rl9XrvhTjTH+OjSpmjx1S6R/wnsSXdE5
QRIXV1DqSNNAX9ko8j9R/eD353n5maS+PWtWM/9GBXtAsk3U00Epm51Ab3PluLNowPDC0i293BxF
hczzxHHy4nyynkbV7n0T58GT07bKzk18tQ/lwjEMgAypMrrGIfSTLaaR1NvLrPmrOTrFn1gfz3dF
0mEyhUFsMhyNLN5TvtsaVSLEAKXx3ysSYOFGxJRiyr1S0WbfXaYK/gM2JwGKOae8U1Rg+rrm3z7i
W6tKsQQCMuqNgP1WN9eSJn1QWwpGuiY6ZE2iz16LACd1wmIPyL05FA0fsGZoCZLfXX7AcWlnXGB5
3zoQYQecR2qsUsbAi6h8/+p9zAdEUQ+BdzACsvB0ORRCl6MxOgaGaiOu3jZdNW8wO1yF0ig6CXyl
fr+9itfvqRwQ2KIBBQFJiDX6QpkoteH6yWM2hViCa0bpngA6Zw99o5RPY7i0j8qUtGjypuXfsdvo
eKEm5c6LurGBGAXoB7w1Gg9rARc3Bz1YFk7qocVge3hXlt4yGdUBx9n5jRu49cHKjWJn0I2vytVJ
TEhZnYdvjW5p8w6yomPgjoKptB8gRfRx0eyW1gtIidurvDkU9SlEh+F3EJddftW6ILmcR4YKGzW8
a9ssPA2O3r9pzSb79csGxI5UFZV0p6smPeqDgyEKhaGG2pXu6M5JQVDpWBbNXrnjKsQl+pFadsB6
EXcmhbucVZgnEqYUpAjB5K6nhql5h290czQH1/1mmfXkDxrSqY1ELCAqtZcWbS0qwGwp1UUqQWHi
cviaiMj6X9LOo0luI8jCvwgR8OaKRnePoRFnSFHiBSHKwHugYH79fsXDLoFGNGK4EZIuDDG7UFVZ
aV6+p4Yoi7dStl4MCsyttaqftDocDgo7O28tMFOAD7JDgBPYePDFSeOmsIY8WAyhMkHW1q95CFNV
FbYlmqdGfr1/XvbuA4VToj9k8zRKL+ulGQNFEjubcnQm9fqpcKzmXNV6eYH3ZzllWlEgb502B65H
LmKVscjt/Mno5tFN5mIRKLvlwRQaAgrlIp9fGeq2r1WZOY+ZYcQXL3M0hB9MPfvz/oJ3bVPOAnvB
2w9scr1gV5vmXugL6crUG89LqfY+kSGIyc6IT205/JUhqPU0TPYRcG/vEFE5lnS4MLaCN1kb9uay
dJUkyQO1X6KHmdz3S6pSQMBdHcFCd00Rrf14JiVt09oUla28lDpPjBRon5ZCdV4r4TCwPKjhQZVi
z5Lh0cklN5G0/ZtF8dEmk2m9LABbl5yWblHO41Tm53Ry2svbN46hUcbeCfZAJG5uRkldMLVV3A0U
oeXjXKQtAqZ58dI0rXI1aiaWeSQVmgDt9OW+5b2Xi1ok/RbMO0zOSff0U8wN7BSCwtHC0y2KFuhe
alyaVu0e3dlGtK2d0Pp1EveraGIktXXZShfU2A5C1b2bSrOcCSvcAq/2Zv1zmGSybpIFvZl6j4Me
w9WHeuqpycu/NBe+bFo5R7RuNykUF1UiTegWEfez8vXC60RHC7GesZkw/jmZ3fAJ3h/3oKC2dyUZ
SoG6SNYxmPlcW+mLaJ7izstwr8P0sTTZTxep4wuv5TcntOrl1PRO/WG2obM4+Kh7D4uUfWBuDrCk
s0Uxj6WAxqgt8sAUelufzD4Zz1OXRQ+WlbVf0752/3K9aEKk2kVPu1tc9UiZYc/hywl8cBjQexCV
bBY/ZE0M+WgW2DxyJ9JnsCEoxwajSvUmLc2jgf+9GytfUKJ3ANVU9tf2ktzWol7BnpVaOaJt3hJo
jZ1eYvQeD27s3tIY/yHppzrEtd2YStvJ6ZLKIOxBk933KtdmlD/sHnK7nM9jt5gH5+h2afhXSeJJ
14zq4raVb5uttoRRhFbxNL5EbTc89SqBZg6K580BHRAMSjLSF9Eb2cYjuST58pAoDYq0Hq6jymUH
Ki8uRSvMgxN6Sxog4R78QzdaPtNbv+d1pUkxuCBiVZLpT73LROObQwLxFMz1y+tMU++fccqnU+cN
CU1xa/gkqtL2ddg6LsU4Vgfe8NYP8WMkTyoukenLLaAwVxXH7JcMP6wk+eeqtMbslFud+WCPlKv8
sKi7L9FQl9FB0LBrlwoLTMMuWINtm3fQo6LtBRKD8KD+jQJ7cgZ64LwbLErhZNuIFQ6W8Xrf8++d
KKY5qBJIEsAbsL1H78ssmioLzFFD/XAZs4uTjur72UBP4xdM8arBlYcXIE9a38tlHCL+Ura5Bd14
sdxk4cY0NkIm7ZH+1O291MFqcIB5sSW4f+Nyui7urcHE1GjqlS8yZt17YtygiSL1AbyZ/vj2pclX
C4QNsFCgm+ultYk96GXecFtK62PsttWJt7y8uH28HFjaWxmJAqdDgjVv3qu5TAxXGVlZbieSm4ix
haUpIn9Kku61z8fyAER3+z5KiAhRMwMZZJXbTTP1OVIcZFMDW2uai3CU7mPjtvoBJHLvFAJ7kXT/
cpZ926DX9Ioaf1GnAdSmqI4rmn22MlpdAz7nfH+r9hb0syn5U36KdMrE7Mu4x5RbZdrHrA/TKwTe
4heuMnkUjUjw/Eysb2LwiadQixC/gTQsm569snffhy3UopaYwu8OHclT3R/25XfOhpQZkewr+C2u
83ppUVeioi1QUKGL9k8YUropFsNBA4P5s5mZnrd/yR8c20BKSfqhl1mbC2GlQv/cTOABaLoLOsjT
b8xIvU33jMlEwGQ/CmFE+zQrtgew9VDbjBusDEUtWoDCYXVq2jr9NqEf/gF46VFHYucsMpdAXYFI
lJu2rYXBwOdi0ZBncWpPjIBZJzuO4VROD2lH9kzx4FFYoJ7J67dxU8Og1hPtjyRQjaT2oxBlFhFp
Pb6YwtH9Y7/3yMo6JhNVxCpEu5uMyYgzpr1xukE+hqqPdIn2txYqZumHiWRXydFDcxEnCOLJU68R
rEknGFDyazmU5Wks7OGv+79nb+kSlqByTEmttiyiJrPmo6W0CaTsSvJRW/LwPU4PjiI1OsI/7jyr
Di1SupW0KhkR3VyLDvEru1jqJEArBZVup2kvWT2AtY6TVkBRpKHamnnLw1sXyOsDOAC4EcwDMJqt
b0es08Zz1Yyhqzbxzvo0tH424RCsNEkPUtTbe28wWgw8jNl3OsH2psIBpN+p1SxJgmIacz/pGnEG
sIZWS8VUv6fBrXt/abcuFPSerKxS7GOR2zyNSWFQYj2E+gtUcV+p9RZn5gaV630rtycE6iSHXInL
QYt5C+kYssnOmWuPg6kfjaBo0gaurA6JHcRf/Pum9hbELCuJGZxVt6TtYwnZXKkpUUDErgB6Y1J5
pMwf3Lcib/O6JoQFqsLof3AKOc3rEwHnKG1BEU9BCSXVJ7X10ottwTvVkhteM/4334mU8lPXzO7b
DwiPONVFoiHZctqkKUyeO5OHcmzAC4yUS+8Nl87o5n/LJUUtoszmg7O/cyCJhuR0g+ygMHSwXimi
S2Fn9dgL22IGQlXlqCgP0aOnN/PVzpnpPdjA2ytO8kCkR/8V5kb2cG0wr3v4hQoi5C5twmvN0C4k
p4t+CpFef6JZZT4ZyZAeBC17RplRxYeR2UMyJg/wT5GEyAwi82maAibny7OeDc7Z6dC40uxBeWfr
UfUpQdvsILDYuRWAg//PqPz0PxlV9RaMBAAIOqF2eKqaxX2mCTWe2j6PXu6f1931EaZD8s/NuBlK
7rO8HUXNeUUcd/6uaSOyGW6ilJdEn5WgKzhKZeW8eXqMPBBAFVeeWjQUr5utNCEVqqY4n4LMYkqF
rtscTHCSPxGDetT3LPftbgZ7hGiICchEfrOL9bB4iGaVU5A6c3Mi1OnPJgyUp9FJnYM3eMcBkNr9
IAKk78VbtN67MFQ6gXD6FHT0bp4X+BbObWgwZJSmqaY9wIWjXENNLd9XBorn9zdzx8XR3pPdMMow
FEU25ybTp3RovGXkvRtfO5SUPk6NmX6+b2TncKKjzOQx/EzEGttyCFGTVqLhOgZDbEh6xSG58rzX
QZbMzUFesnM4GfajZykdGzQEm3DGS7Jsrjy8p1vSnW8zsVCRVMunwqLfl9dp97tSiPzA6M76ID2g
hCf9qMaDu97AWVUWSjPJGNje5PlxmasBXOvdQ+qMnX//U8r9WD8WTHIzJs6AOuUXmBbWpmyrCzVv
ZNyfE5l8UwDCnUxGpF6o4hVBSuH/oLK0aw/UJkgcwEdUP9b2ZhAX9dgSD5mz5T4V+ZS8j/OoZt54
iorvjTcUBwZvDyQLpDcredpImrcdp86Nm3HSFhFoLRopUSP656Sb+oOXaMcKzHMSYCQpgaDIWC8r
jpfM0BtlCDiwjDYDg3hCn6g8cMo7H4+iDaOMQHE4lduC0SKMbtB4VQMRG6NBRD2KazhG2VelHZLn
RWvDgyrAzrLkmJRkiqA+xTu7XlZljVVCU3cIvMpUr7UjlHN8PGR/e8cIW2lEQEsu7WyRyourZ41n
L0PQW13yW9T24ZPSzgmeedQoJw/Ob1CbtAc7tvctYaAgTIHMSaaW66UliTIQr1gDmKbC/Q7vb36K
0ml6iGdot1MxHVHf3N5pMjDqjpKkk/GALVSz8xpmvupCoANVIJQTJ81Ta3JgqN4ewXh3do3+Csgm
6m2MYm6nh+ch9ZauLznypWiemtTQrllMSnLfc+wsiFsMHIxLTA1x+6AtVqq0rsaCpjDPf9PTtj+n
ZoW6YHxErnprCbwIeGsG6oHJmFufQbMqdvq0IhZx1faj2anWZ68oFp3hxMaLD5b1Y2x87RGx9mOX
IErGBW9eT+i2RIJo3hQMSVwJuMBLCdFfEtfx4bUgvVrosjwMUTGLq0VMA/vPnFgwSJWpSgpbq1bu
hygT/90vitWdMq+vvozjPP+tuF3yeY5N8TdxqwdQr4EJ7WGmxGz4+agbS3B/g26vFTOAFBigypCc
GVuUiGCwITOipA+SiHqNH09F9SWjbRQxJucaPiTrDGF548G9uuV4ISSnOsRQAQStHPnN4+Xhcbsi
rvtAMOD1dQoXBdZjYS3auR6Gub8mw2hfTKmxe2lHhs/tOTT+U5y2tv0li03vwIXd3nNot8kdJYQD
jvWtXvcUR3k30mGAe7xLnjsy5fMc5ehXiax/zhInOnhv9uzRkwY1QmucMysv50+Bs4nUe6alPcFX
YemnAm7cs9cwexuDnfQH9LMO3oTby06ZGz1yshIczM2D2gnaKnlFXJk4SQPWoeUGltlRtLxnRbpK
Orb03HHV61UhAApMGzBmIMrUu1ZI4F5oSbUHJ/b2oktaIklqyINNPLIJDsTSalWEvGwQ6W5ypu7W
fjLDJvNV7uCb0SHSFDEqw+A0grcYgnQGzJ57DeE/8mK+tRTjt8JBjJWQfHqwwyr6/f5l3FsaNBXQ
L8F3KZnR1x+whnuNSSbi4tqc3FMLKXnq62UFf5lh53+/3ZYMRDh+FO8p2axtdUo9cGAgq5o7M37m
9QvPFJ+y90KZyyOVqR0nw4EgVpXaTQQKm3W101TiCSKSN3VQH5TJc3zY7iq/BoT02MzWdNJJ08/3
FygXsHbRkJkQG6PIwbsAsHy9wFBrJq9XpYuemgGwYhK/Ftk4SDEB93WGMeyxDoVz6Wah/XHfsvyb
t5ZhbgZXBNCPpu/mhE5e5C1LzjYODUVV2NagHsH/j+73+3b2jgvRMVxdciQNsrz1Ct3ccQYoukg7
FirEBX1EP6/dGr3Yejr4mHsOC6Ih7PC2kptuTNFAmEdlDqE24/L5KaxylzqFviB122c7G8Wf91e2
s3eEkvDEyGjPAD+4XtkyZQlasTI5LS0NnVAQmkPi1Y0vlkV7mHv0iON48HxhLEdEaztnVQZepB1c
e1a8CflAZ2h60WbEEdGSMSdp5EgTJGAFDL1X/qBFWPqTU0/X+wve2cqV1c33NfJoXpaRQoMB+Q8y
hfn8rEXRdKq94YjQZX+BsvwsKUM5Nutvy6KVRp1xapMaJZfJtGegLBU1jYE3GM308dnNtCN9C/mX
bq6EbCpAViyJt60tTtIJqwkiDg0WwEyFIDpqow/huLwdj82TSidSRlRkCFtK0nwaVQhkE545L/qj
z1PnJV+c8NIag340dvpjcnC7Iup7FLsJoBBElJ/5pycc4oJw6SsQMnbnFh+tOB8eRRSaQIeT6oM2
Tco//dz2gd453RN80NWLMWb9csI5ZC+LZeHZ+9y2ENiw/4liMzwRaXT/0Wul+ppbM9Jw0XDUbdy7
VUzSkaLR+Ebka1MJDaNxqfKal1OPF0kwBTV43gKurAAZBfA4V+doKJczfX3l4CG9PXOUmHGJKu6Y
zsf2zI12b/WZ40BjpdbJ7DduVn9SS7UZfQr2yW/aMrva48C4T3Rg+PZeUY5Ryd4oiaIEsUUxCGEA
GZkp/vazbV+WvvGeye5zfxFh+GYXiSk5xwepM12kLWG13auhPU34rHRWSmZ4HVEHSjvaHy2lajo/
64wj2qLdxck8EXAI4JgtDbmqNC2ULQPPam+NQZJ49qVARsNP9FZ7uO+fbo8Oi6OvCnMPkHIOz+a0
h4OemvAgBUXvmJdeX7J/M6V0PyLY251rwbCf1TMIqqrZEUT/9uXBMp6K5hzFE2ona8tGZDSN7XGn
53qZTl42he+qgpcuDkdIDsqsbl/vL3XXIGJLtK6peAFZXRskdG1mL5Gxsus0zw4jfH5epdWpaCf9
EieAg+/bk2/Z2pG4cInSwaJJITPYzaeNTA2hlxp/XCCD/pS0xvjkaTDwzCg/BfAz5a8VYI5rJerF
N5f2rzdbNx1ZTzf4AXRINolspOfNQE+Q/M826StHCUVb3yhcfJjX9qeM+Y4LI2bl+zQZ+rOmN0eo
tZ1DvPoB2/d2bBStGJ0+6BuaeLRHwJD0hXjXWdPRoNPtI0RQQeuK3wugle7zemcnLXO8wiuHAL3r
LoAO0jypLsSt97/o3oLwdlxIKolwxW4P7Dhadi2aIWhsWvbhjKOZwwEl+NR7s4AGRQiq6LQmCFck
2fp6QQl/WGvmMARqhmRqqJmZX47wFNZzoZ5i5ZBFam9pjBISOLAyYr5NWCbKdqqtWh0CK4vKB1fB
kcZ9tbyvQWqe7n9Fbecaypob3Bz0ARGl2p4LQ3ZBW30A88fIMtEXPWw/mxXnOy0tb/HRArYuqC7P
5XXWGfM/x3DvfHSH2CrotA0wDIGW0IYzFebqNZtD+51TJWkMBYE1H9E+734XqeAICZ9BjVz++U+x
AH03qkF5PwR60rcPg4Ceamrjz0mUewfOaadwQpyIVBgEA2ACKVWvTU3CjbxG47OoVd1d2q5CpE6h
pFu3aX1u2vg1ZV7qimzOxN1V3ZPrLf0TI1vtwf7sbA+/gyCCehsJwfbtaWbGcAeI6oJqyD1UVpPF
8iFus0+ktgbzipHz5mSHd87mA5MNELpuu6oxanB1kUZjMMXJ8Oi4gnqlEBTdrFA5WNuOR2ZwAPw5
7oK8cdvuUIsKUN48iqC0DZQImBF7XNIiDZAa6QNGC4HI9Kp4aJZ4CYwiOUJe7pwm6txU47Ats7rN
yR9sRmmTyqXbkkTqk5sb3wvEd34X7eEl23GIpHOAILllVIK3cOwGipZSTUJonMvaOA99Vn9ewiY5
IAXYXQ9Ac4rM6CfREV4fWavJzZjcVASwSC1P6TKO5zhPNIqmSn2wczthCrUaqDCYdwHkvY3BGscr
CzowIrDsuPgyLF35lIee8aLpme6LGmmqMtEmv+jNt1elAHlTSqEupQG18zYuwFE4USDORVDkjRYw
ckOs21TpeY574yBg2PUBks2PXhxwHjz/+oNCbgzfkkXnr+295qJqRXQtyrQ6T1n82ldW9puw9P4d
vqgIhL1k/uC51XUgNzr42ns+gLCaAXNmlcFKbnyRNrhu41b5GFQz7Hh+vnT0m1Qtn77GpQlgOp6h
Sr//LOwkEqChmR9mipLe7pbrxJx1O19Smrpe0yd0/IWBMJXtPLszMjsTCmQnJYQv6r7RvWsiN5ZG
OHSrJM7r7z0zSjjo1sD3Jn/yc3tSXoy5Sn+7b2XvmhBZywNEKMYk+dqKkxqJZbao4Bl9ZJ3DUFT+
MmfNh0mvjibMd78i54ZnhMIRwIa1KS+a0wFlLxGgcAyBohYyYpsMojrDBflvPxXiS66aRyWAvfXx
XoGk4MS4vF1ro2ahWYNdVWMAMcfEoRy6KlAHW/8w5NbRg7y3QArdKqdTdhm2fbu8XUJ9jGdcjiZi
99G2+iR5aWCQtr4Yk3ylogq2XEsf86PO0N6dAH1KWQCXxuuxiTHHZTbNHqKFoFbhp48I4oNadMNl
SLTxDKbwiKHjyN4mfg+1cDLqFHtJ3aeB2oj4nDdtdVFnz71EwjhiFdvbRQtledkpB9m7Ja+QfEJi
mCsRKGDYviK5h0L2EJrDGVXw5KBLcmRrc0yNifH/TAcGAARFP4+z5T2VM/Wwao6PMPq7pigW01qG
pIoW4vpwRr3RwBAJAMCoC+tLP/TJKRaFegYR+/YZPjq8IDZou8mceluSyISnjJXO2ayU1rvCbude
9RYUgMf1uNx3KXuOCz4cBBIl9o3GwnpVPEBuaelCBAxSmdq55HsKOYVw5JX3DiHZAKcdeibA1xvX
FWcJpXbTJSg17eSTqeQ2XQUrfaodM+pgEV6O7vfedknhVmYhyV0ZeFovzEUkHsKaCMAsEdpFtQfz
0pTosYXToB9UPnZNSXwDgq07gyJ0dqNSX0ICXXUuzxmioZ85GAM1ASs9MLW3XaBzaZFQJCVz3HzG
NnR1NIATEXih6B5LcrtXRTlUK9hdEFhym2eUru8WrARD1+LG0AgFFVMU19QuEMCyxVD5SVVnB2/a
nh8GZfa/tjb71BuV4aYOAAbYBvIro0zus6NM7l99zmCnosZOkDJa9gunnn4dLAvAy6l3yiDxp2ws
T+u+GVJcFKWN6t9Ca5ngino3PIgKdr/jjzFcOdgM3GZtxsrzdChHDj0Tzmn6qOWR+RRHXdde1QyM
6f2bvGuMOSyJ1ZAY5M2z0gLxqqK5JicQnRn6Rm3FT3PfKqR6Gl7e/wVrAALgp4SjCEnu9dI0CKxU
kaU/YCjVBzscUQeZjKcoP+Tu2lsX3w5ZHTBPciRgbSnUUkdTmLEDO5RHgbqE7SOSIF9iUSkHsOO9
1IDcgxSSLB0Rn034YS9Na5cJX7BG6uqrMsEs4FR6Jpmvk7Poe9UvJyU/LVP+9f7H3KtkINMICzX8
LVJ5dHMJIttTsmIky4JHe3m2R0S+K2uurukgYHgfFOuaF+b0W1OL5A/4k8LnFnLE5QRbd3au4qq7
2mlkfFPDobDf5XZc/jsYYv7v/o/c3QfZG8CHQxWyPczwj9ep5vH+eepovabxCLo2V6J/PJEeqZfs
PRb0aEBZAJiUvYj1llslg6mNw6NUhh4EtfiHi93NMPzrYB9Q9Toaqt5bmoS2EOmCTAByurbXl1rC
UzLxtGczbGKlnX41JQd61bu/kgQyUUgLTeaeUDGuTXF1Y1qVLM1uUiQZkIFqv0KpLexTUiMn8gs+
QT4VLnRAjHdt069KCgwyhUHop6XhAyQE/UOpJ8YJYcP4fP947O0ZKDiZd4FaAW+6XpgQThyZI1Vi
IRv4kY6G9VSa1NGKKENY2xP5t/sG9zaNyiZVA+BaJAwbfyfMpneNJB1gLzOVxyjXIYQuRbxwSfvw
4JHae3ahnoPlgMKBTE3WiyOZd6rZxFYlTPGSZXavBKSDwjnYrx07suPK6BgjjPSkNu+So3dzWUBW
G1ijET9axdyc87Ap/rz/5XatgAkAhkOeddNpZaKnEAgPU4ssuq66iCrWH6NEH73r/8/O5qxTwQGZ
yBMYAM2a/NmdaqBbcXLQv7uViwABAA3ajzNOQ3ebb1imlwgNIdig1o14frLzatL8qs5xS6LJsz/U
Pqn+GueqHR6MKtdIRoaYaXsTVMlf6Frpxlmdre5RUyMlDgp6zoNfJrmDe9Od/ltbapriq0acvPZJ
metBWJcUF1oNQtMPos1K6QZnQ/giLI3lNDBHm1FmSM1HtyOVOLdVtnxu57w9IoneuXBy3A+WGBIS
qmabEs9oj0DHTKR8I9eFNqBI5lfDrsSDWaUlNP3z0XzT3qkhHOTc/ICTbzsJWViaXg0fRAA5blr4
46i2vtPX9VF6vBMQUppjspZQmoLYtvKgd02Rilql29O2DKLpoP6J1tSgqgvturQlHH6kRQdHdceZ
yKkKGtAUIMnvNi/AQmdxMXo+pgqnx8OYTtlLhz2f+QDz7SE85XBPNn5gRCAKXfuSIaeqggp2z3HN
LApgRfbVoC98EMvs7ZZsAUheTjnNJ0/PTxFurehCV6KSpl2jKn+ALB1Tf6Q6Hty/4nuFRhm20LqX
fN48oms7ltdnZqe7PQzUyaAGtjtFv4kcVfNTWSb23003MgvTtF00vh/bsn9FvH3+ntq2op1NLUPn
5P7v2dtHwjfKOqgdMYewuRQgFusU2Cgux6B2tUSa/gAi9r9S64/A0XuW4IMDvCVnK5iRWy+8GdVJ
DRcU0l0qYn8KjW4XFLPZ5IcIjR4E23tXQu4lOQSlMaaL17ayKcryzlC6QOsUR3uvR44DmFGkSnUy
obbNXrxUcXMf8r/p+/3vuedkKKHiZeio8FhsAtO5y9tOQ+U2iC0VqZG5z5HcQZ/no+ZF9onJ9PkX
NpCGKEO2Ds1RxuXXS40txTUVRRBG5HrmK47iQK0Ms39t6/XB2d1dGwGmHOCnGrclXcjRvDaz0eqD
qjf7R2Sc7FNoxeIq7Hp4tCQH8v1vuXtiAPLCBAdygFbHemktVWEiW3yM2YnwOa4UAwkdT3syYu2o
ybG3NBrMUhydIhJwmrUpAVdRL2AOYIS4s66DmNNTXDvJxenC/ncF+wdxy497tUEoMNFLrUCWDIgo
5Q/6yd0Q/Y2wnDIFUdDkORVicD2/n6bneiqXyB+LbvpSLub8t6E0PKw0buMX28jKo4uy94l//hmb
S0l9rjMj6vCB4LPAjM/gJnzBFmwocfQLLwbuDqTLD9qELQYkjg2BLA4zNBC2DafELDVQnGl3adrJ
PN8/OHu+HCpgef+k8Nf2pdfUMYUjjQw4npXslOn6+I7Sq/rHfSs/PNZ2DxEBpipCQUUiojZ76Jpt
NynTwBRs5djndNTmi5G4TQDqn1Fj2x3fWUZavYtL8HlVMZmPRhb1VwZN28Kn/DX1lzYbHGYaKLpc
wX5Xn8vQsh578ueDePwH+v3mt1qSXh72Tw765r3WYVEsoRsbGC1r+3+zyBHXbik1lX5PbzJQ26GZ
XGROJ666nrWfwed7f8SmkV3Q5k3/SmpDK9CndLs6aOuxPNivvVNIE5N0UmO7SCrXH7Ks4Q3SqIED
TW2d5NSMofsAZtP61jFue+BUdmoWGACEREcB+octnXpFTbOLwpmL5xgkyFMRnTO0Sk5LAjQHwqR/
euazH+opOfKeO4tk3AlYMQQFDMbd3Pi2WhYCOAq6oo2qc99MXHQrJagLNGNyswMPs7NOmKMZ98bD
0LbdzqKa8L2OwmUWKQ1d07cHyNVLc3T8sanL98B+9UuSqX/q09gdpBe765QUb9Thee23WB2nq5gf
zRlPokw5gjSxinMDteVVFe4RBcOeF6UKLzHUJGcQnMvf8pMXLZlcmg2t4aKXRvLQzIPul049+F6K
1LHSu85JC7vxU6TgYpQxQXrAmN8s64RlWphM/UL+RgKx9eQhCKi4p/WFGF39vLh9806nc+2Xw2G7
b3+9pGwgNqQsxVaH13HTBlQ+ZVixaMpHq4ysF2bA3CdvRD1FjdvMX5bZCQqo5H3HmJ2zm4ZHT8ZO
bEVU9b+/YYt4dRngIB2BTr7Wu/aPSaUpbaM58grfQfk0Ton3qUuL7O05ALEpzWnuDXnO9tZ2oRcr
RQF8RHRi9GHc0J9DwtYDKztRgBxtoGVFMUFquKyPUwRJKwBirGioOnyO4rRKT43ZOx+WcVbPYUyl
5sAb7bxUzP7Ktiq1LdnvX1tU1aQbwk7lY5rxvPiF16qVr8ee+e/9t2rvUv5sZxPfMDIYI6hMLZIO
SH0ZpyI8NzXIm7EYmwMWsN0l6aB8EDMhOdwGpLkWLZFqDdwHWBGDFAmFEzPXRxXIvVMI/yrsMhxF
REY2BSbbgL2yTtmqwSTMj/RQxr7mdB7mtglifO1DMdtHw1i7XxEmH8lxxn+3bR7XrmDrHH5UdKvy
SZ0htO4tpMgQUYgP3PfuUZSFA3DPkFdu82ttATbR9/St7Aou9BI1Zc1fXPwbA3d5EJVd9/oLJ0RS
FBnMowD435zE0YVHOpqImYzGKGCWFeYpLab+xUA+8/FXTBGfkbAAQd6OZGnz4iqz7MlpHfJ38TxX
QeOm7tmpjKPB7b0dQ8AKpnX+pVQtX8mfHgizhUleU6Szaqrm96FZom9IeljvxlILP99f1d65l5G8
nBGHoGT74JLH984wynaSmrqfGaHOf1fgLjg4F7sLogxGVgs5HHn7ekG9qjBq0vPiUcVTLqh7NP6Y
tfXDWKrhgW/aO4JMl4BihusB/sbNiYhQKZk0l4e8zofoAte68pC3afZ5MYb2Ak1XeOA49q40MAEW
JTls+IzrpbWMokeoFZAgmFMT1IPqfYyjafJdqh7nJDZitHqX8Pv9Xdv7nuwX1VBQSEQsm7jYTpW6
ntBICaIicz8z5j8iED7Uz+EIo/p9U3sR2U+mtlkJuXPWZDWlFtWNi+mSxInyIa8cpfbtMfZOTm8V
7yenBB6Ju/OC+8b3NpN3EypTYgdK5ptzs9RpYtYKOG2pHfSebPNjbrVqoOrz8j7R4yMd9r3LAKiL
KQNZ6QHfvt5LHbVEWGFHYOGmyrCQaU0XpVPfTuuEyBrpnZwtw1Nuw78+FITuo9IHQxRrj5pbI2qT
HdI67Z1LzqOkpqMMAZRsvZY4hMMJ7S/O5TLMYHTm+ZzmlIz71tIvRmag6hFDTX1/v3Y/IMA1OiXA
ngDNro1meqGnUUeZEOhedq17ZCgYCTlqru1ZwQVz7ClJgvrYnIoQAhDDTnIaG1NRAyNAX2buw+J8
fy17d4xwFc4S0OekyvJs/uSEp4UZXEtw8FM4Or8maTn5DPXMke9k9q8EVHJMjUlRXhbtBhgL+X4+
2BQ0nNq1LqlVFUzWuEdTX3u3iVgUz2gwxkwAsl6RVHVP40FlQEjpe5jWTRkIWMW1LrLi0XGq6OD2
7lWNiQJAzEiwAjY37xjtPBXgBROUyCaD0UwW75orif3OVJb4PIbA+I2lti7Nkip+n9klanVmeF30
+UhLfm/ldJqlvAcUcbSQ1ivvRzHquTOOAW2l4R/DzNNTAdQF9TNkKLQoNf98+9mBz0wqiaBwzDzA
2t7kILEx9Ngr9b56cMy4Ottm3X4VxjweYKr3LgOdUQmdgEHhVkU9CWfXG5lri6fWu0Rel30ZEVG9
vn1BkFARZUEcSCC5WZCW57GhTYxC1aGu+KWWRsGsuESvivcLs2yM5jDLxsmR5CcbH1K1YwzyDn6v
1O5DP7XCym+0UHzO53E+6J7s+EhaCPTNge1A47ktuHdZR3nMk1RisWVfjLQr/TmvxwssaS3jDI57
oi17RFO486BKaU/SJ1j7pSzB+myIcEhyV+tHyBeU9JueusZD1YrhZHRt9t9stAuTosknLxyMg5Oy
49Bo64E0pLtN6r/tpNfAH+jmMR8olES/0Ln/pxOt9aCm0UF0cnMkKRbJ4Uc5rWPKUb31Cm2BaHqS
xBTd4rw7zR1AgYqm68v9I3lzp6UVXjc2DmgSzaC1lThrSqr3OVbEMD7ZIGs+lEiFXAgOX2KhvJnj
XJqDkIEZdM4L6dvaXJQbYytq6mtV7LpXRR3aQBFmijirZrz1stE4JDSAhAoHwpuwDUNmOphh1ddB
403Dk+kVS9DNafEM29ZRYC7/qlWBFVPE/jQqIeaVWjLrVal9VDhFVDfAHEapJVFbvtPa2WUuFe8h
BOHrw97SPNYUv/3Rm97M5SfNkxNCgsowGQXGtfkCeq8q6QD/FBAenamUNS91IWdLCcWCtmxofLXz
UZBycw+kUZqlEr/PU7Bdc622yIoVURNIvaNTx0T6pVLQ9jSSMLrcP6O7psi5AbRRCOf4rNdnLzy5
nWXUgbM4y7VLdXyLTbBet8588Nje+DJWRfAA1ySlcinKszYl9atswB11oHqRbNkbYfenHpfD5Ee1
qXyqjN76xFhG/OX+CnfuOqAjiReQWSTI2LXZhp/SjpFWB5NWQVcwC6KLqOp/4TvKZZHs8HwDl15b
GZHmJfXlnJSiL6+GpeiBm7ia34+Rd/6FBUmMAC6MEulW1DaaHcUzQxakq079YhRcUqppNnRD9+3s
HQ3qTWA4eezgTd8uqafUHedmDcFXUpzdJv1vGjyAKcI76ivtWZLDeZD2sSBq+euPB8+wp1AmqQJb
W9wHF9CK36Se+k6kVv3WJ4ZDSP+KPQL3IEGja1MRh0QZHSojVp2MSDmP6tVdJt7Szswf73+/HfdP
Q4SBdw4FMzLbSUuOQCIgMS+DqLKHxu/mXE3f68R4jxktzORUO27959tN0hwA8SUpgG/68wjEGQkL
RAO1G5Mz46Omn3bT4mtoZ19L1z1qku9d6Z/tbSKFKQ/ZTIE8qDVo5qmqe+WUTvr86A6hAV9DHF/r
JjtiOpJbtH0RKGVw+DVevBuZkpLn2urUpgx0pSzP1MTVU05F5bnNlxaiU71+F8FIcTImWz+4ebfL
ZY5UyoeQPjIF72yW6yRWa9ctHqyEauwxjxYjGHtmPkSU969qNjaPjs5Vub+n/0PZde3GjWzbLyLA
HF6LHaRWtixZ9kvB41CBRbICiyzy6+/qeblHsmBhgMFgAHtEdbPC3muv8OfmOItXATGgRYaO7q35
XZOCuGJmGDTg3xnmEEN0CugjSAqHiP98iGG14h/AGTBZwuNebw4/ojLDWsagVYXi2c1hJaGg/WNv
K/3B5vjX5P71W4QRKLQlmNuBZAEp8utnyaJU0YZPBkbmNglETbhakiEau68qDCMUgQgKbo3r2dT6
kLgb0M1x2XaQnqW4q5j4WtIOpgp1DmrsBwffnzcGmmqUhTgoIH2p325cM4+m7/ISX0OUyUcJcK6N
EbXy9Pf3+ufxgEkTuBEwtgZEAE+p118A8iInxWsUNjJOoRYXUUEwPW4++06/pMtUfzA+fO9D4YHo
04EUgDZ9Xmb/AxZsa2lzA4RzV5dTfrCQgJs7ZJOXH3kbvvexzgJaaD1hYvIHugl8e9iwcAzExwbG
YxNXHQHPlJGhcezW+egjRP9Pf0OoeNDEw6Mb3CAs3TerFrZOMSA3rNpacnYZWBhv83EdL0osr/2a
F1FH0pBGN1CP5J+rlUJFCDMtd0N94792ZeN2tGvGL3Koyys3sfpqcrL8nfdj8aQNz5GmK9knpROB
8ZX5kIzz52mG3x4BumdwFjYPbxUgFUXLnOXCQoc7DRWJmi5+MFuqThnCN2+baoqvh2LNXtYkaj5o
Lt97VSAunNlpKP5g8/p6Sazw3wr1nKG0nvLfPrDmttnMsBd1/mzB//0IVXzvcaAcQX6LieOZwPz6
cdkgGhpb4XYrkop+DlERLjxSMOAFkdXE9/lH4M47B+e/pmYVTk0UMW8hfTGU+TDNkYVRRzrf8skm
BOhpfqnr5SPT4XcuBjzq3OWhA0Dv9WZzxTmf4g5hOTtX2Hk71Mbr/RCjRzgxkMNPKnP1zjEhPkD2
31k7oNcAxcQpCkzz7RQmWYA4YFrrdlIx+uRyKPWOEOq5cFVka62Bn7ruq7ByOiYaDMHD3w+w8/t6
c4KjwgRGfB4A4V54A3IOjqrajandxYv3L9LnMFOv+3Btk4XDcc1nz/AkGJARkS7i0zp0Hz3/vU8P
3QKoeYBZMVs7r7f/OdEat1EIr53bWbZ2Lxp5G6Tigl+aKmJtLeT2edV+udBj9dHE4Z2VdU5dRzuK
rx4385uWAgLCIpmCdztdR9XOlAu7T2PGr0BZUA9//5LffRTQGAyxzwjlWwrPBGU05iYjLGAGJBj3
G8uJB32v7QU43n9/1Dv7E1jP2W+mPkOib0ejo0+g0Yf7xs7HiKM5bpFdJtzIBSieybT2e5fyjxrd
vz8SBKrXr7CWGdKYYPGJ5OQK09GypgLdYFFGrdii9Xp2RfivOl045f3/hwQb4fUTTVWuMoqoBVl9
23astJgKTet2XXTZR4fCux/uvDcx9f3X+er1o5bIJYLmHYxauzn7IhqvrrdZR4imXgUYUqop7//+
At/bEAgWAZiNJhQn0ZvPpnmp403AxJSnXhA6DuNlM4tfIhX2HhLo9VS5ormFC8JH6p53agtAFWCS
nvM5MJ16UxfD48C5TFi7o74rISnsbQtzrf/eJUKVBgTmzAY6j9LfHLKr6X1Wos3esVh/Hwe13WRJ
QiHXXKf937/IdzYd0vswKgXCBXuOtwCoc3rc2Iw2qqRImIQ3n9ktC7IiYHv7EevnnUMU1Q8+FmZ5
kCS/ndnna5I6sCr7nc0y79qQSHNlPeR/MAaK3KmGk9Yzn5fhNORDdy09CHZ//6x/cp/OIyo8HwAX
OmJs/tfLdKuruRrO3AT88IBI3+XnPAPFM9GYH20GoCbhZb1nqH/IMJXNEdX6R0GG7+wUyCnRsqII
we/wh62YjNcwCUS35/2iDqXMl7vFNKAnh73oG3Xx90/8zmr9F7WE2BxbBdzI1x8Ydugu0A4fGOYV
/EqNJX+avRMfPOWdzYin/As6xQUa7Td3hPIJr1By4DMhQvjrHHclabLe3DSV1lcdgg8+oWbRqPq2
j86d95YUSjrozXEYwPrqbVkX6pUvNgYIwJLigltd7waJURITcrlwwkWYqSXpLmzZeKjqoJ7//vW+
9zIhNcYw6zxPA4D5+utNZaeozoEJyCTbcORULwZlxQFOtr/jiKcf9GrvbVWMe3DegayIMvbNywST
J+eDwKGwYdkEMrrBndKhE7cbUP8PtsqfrxRTdzwFE5cUdddbcexYN1bOBnZszULXB14WtO0RpUHA
2iuOsG7XOyYoFFAUv8jfv9Pkz4957qjQ1ucwCwLv9M07NZQ5z5l2u6pgCPrreCH2qY8sDlrkgCsS
r2l+UW1Lsa+iuTb7uFq7o5sH2h26kecknoyVJCr7DA6BETQ/c75M3z/4Jc/f9euCELxfABQIQgdi
iPLo9ZuvSyZHscBI1Aa2XqXb+Sby3Uj8FAYYYNXT9VZ+wkh/17B84SQOZXEhMvufKWxoMMDjgcXR
WYOOUcjrXwPWEqVmzMP+aszKyymavzKHKK91ztUhgQ3qXtLtI6z0z0UPqfZZLXL2p4IQ5/zn/1OL
si0dBaMOKick0sh9tIU5IQo+mvER7HU4QjaTXeXx71/4n4sCtW+OMR1oPZiave3fQCqrMuXRansk
kLQYPrI2zCW9c1IVH6AH/zIWXr/bCs1pjuMSFzAmIW/erV+xJZoeVlQ0mnIkGRnab8TRrElJovly
mgRcyY/IhzQjyRZwYdp5KMM/m43mbN9kEuYu8VbUN7W3tm+jys9fl9QimSKq1/oZbrh6PSB8mE3E
DbG7G2eFTL+/f11/viO8mwJfGIwkzpPNN1UKmL0jVRKL0ksVt/lSVi1YUdFvNnIFueTcf/778955
PehOUEIA5ALu8rY7Q3IyfnzV2V0lc1bCD1M3DxssDz/bYsHX9sHD/jycQFpDL4gZDg5e/MfrFag7
KYvVVkg5V/Fobro0o8XXpVuQXw8Ljb6+BeulWEiEPN5pF6kIyZNF7yU9VJiby4NazkbVq1X6S4r5
oSPjWKac1PHIb1gvgJD7mVPAJdF2m/l+RvxCo5sno6HiJsDREMJAl7q6l9vAP29+0ymJKxjQH6gs
+F1Fa3+91FHMduOIeogYxTFG7lQGu0QwCN24B8uoQHoxBbevXSJfFEgvR+zfxQzl19oGvazisPFB
Iu4RAlp26jvlM9KNMC9vGxViaMLgB9dcId+FSYRlCzkfpsjU/mpGhcdfLPieSC5IJ5bCe7CB923G
YnqfhS7RF3ApQybGkChbARQr62+bhgnSf+6vQIIA1AK2NdAqzB9evyEQTFOelsCtWSUawpDL3hYz
62Gf3DR7tfJq/8GSwM97vWWhQIKT8L+EiLNk4fXzEJhSJg70bhCGFX9xudH7CcZL98MCZ/m/P+rP
rYXeFD0qfJTQAKAjfv0o5AAwA5Gn2aWL6Y+0TvhVtSKPE73jegXZyUcN+L8zrtefDYM8rCocfOeb
5i22k01rBu4TGLwrLZBmuqZ2+5JKL/yxw/9wPWQZ/cfBiZftUMFSdq/WMe/bEcDM1lYlbejTWIfl
CVe1GEmH6S+9yq1Nfo7aWENwuZgvfsrlvQgjcBQu2FbfwvIZjb6Z2XLZRxL2cei20tDarjQxmVLR
cLjaNcVz5TL2UiBn+7NJ7EBJUfaF3vdMBUY2L4tny3s/tiDF6B9DtvSPsRyir9MMhhw8JZb6mQN/
7IkVzF1icqu2nRi8fWAyin+Baw4bb91QuZFqHVCwn9/Gl9Tn/hnGb+VJuS79tc6ILNmV+Sb+QX1n
9T4JyHghWiG6927jdY/piDTVA5+Ve0ZE0QYcPaKub7WDtPyq75L6aYPAjt0OjscF6bFO9ePm+cLv
K5rlEwwOnNzULmXxUNzTHj7ibYOyCxsPfgEnVTfhOZt4MbVRZuaXyPbCQZllxXoYsQXgwQn7IPgy
IKqy23mQyXqgGrR7UN05djpPqL9d4NMUEz/AvY4kMzDSwwhs4rOPJNrXAbkhU1vSfJXEQ/Zztflm
XO592KI9Y5iCfbC+3x7lZ+N0VLKYkmPvQqTxZn0v2GZgA4P0FUqrT8nUqGsoQ2TV2hV/8MHDzufA
/67t88MqXLUoXiB9ATXy9WaaJuglVl8kCECNVRuUrw419R+RfP6gvp0nG+fcPtxMZwCvyF4/BuP3
3EDNF7eJHHi0H2oWroA00X3BcO4SmzbhkbLCX5WzcTDPVXW+EFXHkWyTITEfMVuR7Xp+4usPjrIN
SSn4Ns8e4W+5mXAQTEVYK+RPDCjrPldeRTP4YkVj4VNeiuLLwpBxm7v8LAVMDGwU2FIM2wWcVCQs
TgcTJlAJ0gh573qy+jkg+j0DX2rhIFGwYeG7tLFdRZz2Vl5QxDYA2dJTnLYglEz0QReyy/ajS3tO
aBA02Xd9idQNB8HFPuHU39vZMfxtxc9HTqMcqZd6ZAcQFbe5RZzkOhBfzNXvJRZmODbZLNReRk3y
gJOiGvZqCs2dTV341lOWb8QIWoijGdn0Ugit72tvmu9zHmGLc+rwpS+sdKHl5Zh/N3oGqVMY52+p
gqKeMJcl/rOdu+0zTXX0tRtZeVvBVCyGKs2ypU0KBtNS0+vuOmoa2NB1akA+eG7S8UpyHubrPPb1
y2hNviKRxvaXjm+Otd3GTXyIbR2+YvA3Xa42SBBCOpp89nk9FSTyI6weOzbeYYg0yl1gG+LhTF13
lHhfj1nL0kreQAqO1YVh2voZYvjqhOgAlHfwl8YMpR+prwlCk5DoMEHQ4o9oreDA2al1u2KqH0AZ
RyBKW8Fz5xv2A37DFGSAk499waCn7RE7pFU0LgfD8hXCtDrIxxL6mGQ3d4VBT8YR20hsZTu9o3PP
79mAquWTr439xmUMN2iGRMInTPiGmgSaLl8HWE1GoEOG4Wccu628GGFdvLVd1NcvQTAboeJxrGtB
fyheANauj7Oa6lteIwe2XaOp+bHhl38MViPAAR4c5ddpTGTfxlHePMVho3zvSk71bh22pAJtiKaw
6RWZRp7BwujUrhVldz4ZeNqGCSoiguRiJsHJyYIgfbk27nnsa/dzjlS87sGI17fgl2HokImkuO43
k3a7xps+I9ZA/AtiYhRHu8aN8mD7CH5RFl4Q2QGzxernMKn1F5r4Cj/apD6bLlVdQJy9qcT/RlMx
2D2vw/ZUQLWyPlUZQ4Qpwtgj14rBLtH1strCtBWvpdzNoiof4N8iHj3UkMVV0eHbI+ifz7I56wRs
SIdS9EfsI/bJZnONPLHBbpPEnTjN1/Bm7ptTwfJxaWcRyrA/a+04WSaphv1gSvzmfFjn7HJwYXhB
HK4LxFRVdORyQoIAfGr4PyIM9HZcaqMQfaTjlwK01or0WcYe/IK0ZYgd0nyHDYG2MFoKd59HhUrb
kq/Zr9mqaiK5h1KHBLi13Ka8tlii3aweGaTI6RFGU+qqm2ldXFcJBTGSrbmOL5GUkRetlJ0oJGFD
NaRtgYjZ66wxCF+KQor9Gjr5aaBneC10W/hMkaBGQeplpSY97Za5bQJ4VyFLtUEdkuQIyBmhKbst
0RCxCzoLfQdVfvldD0tlybQhzqU9p1XZA7xs/Ewyi0V1ymXW3bMoZyjLM6+rL65j6bFfBJqogvVZ
y0XJ/J2nqRIPKQJ+TeukHRWsaTHCJWiNknoXTXP4VGWprXdwoKknWLrq8Fhh8DC0U8YpSDmsViMp
EWo+kyRIoQ6RHTgETTXl25XLF6tO/ZbLHxFF23qpJBvXPQJ/eHwwNfxLWxCZq2ZH8ZVtpA6BIS1q
jZZPyD89K3dz0d3CmxxMkhSeNuYEyWmpxVFSPXIysq3pb2ZWst+YVFTVHkT+NTtEuYexQKXW+HtY
MNUlcDRZip1NuuwnOm7UQuMqs+PmATu2ZyPDeziS9LQ1mk7g5FRLBYp3KhWQxryY4lMUjQ3DVtyy
pZUbZDo3KZadxp/WzSfN0+purpL8GxPNIi42rZfyHnJgrw5mbHh/GJSJH9au2Nazd+VwVy0c7wTp
QBwxKUJtWNap0pcyLfrv8dlepkVCqX/I577mR6TZDuG0zmHwJBr75Hnr7YSjOQ38NMPis8C8Ih1f
gNnlM8ylhuW5W2FuTpatmiaEwCEoerEZtssIDYo59HlXP8w2QXxLSKaq2IFIvNV75UHMIUoUAQ93
Q/3bBl9YcA/M8IxtGc8EuS+RulxSGv+Q+Wb0afN98oBUjczvpRvLUweHPX3USrkaX9JoP9GyRPUY
27TcHhYr2VWEEhWVBcVrYQ5e2pcV0+pzJKLY4UJ0/XcR5jEl2uj4H+hrRUooXacbS7HMd0uAv9cJ
plZuBPM/L8Sh4E1zUYZ5g2AJabWWOBUjLIcv09y0GsSfnR+gH9mBF2fzq4bbCZbyUgcDhpfpzvBY
s34z85kP3iTT9AX8gOlO8WTFXWkt/B07T2N9GhONGxNJY+IrqswcwfNJM45tNYOsfFrEzEWbIw9c
ozpIohPK1AIyKqz6TR0RwTd2EOwKn8MfcB3hMF9InSMCesqerTU4C8XmxU/wdllKIpMrdmm8WFMy
ZrMa7qlx0AOO25yaG1nD3uRpQ+ktrkdMVDjBdGVrEHw5yDP5hSd33Zb0DSmznvr9im09t2xOVIbO
YKqh41Xbakk5rxj++CUd96CibQ5oh3PrBc3lyneqGvvnWElJSWdGfeeirvru8x5/TZasgB9QsOud
llBHtIzhpDpo0ciGgEcgv4hI6gdMlPNpP3dJFQ7wU11SRNZ0k2xxOVGY3lcaYpGxXFLZohW3B6XZ
ChCCpTwmcx2wOqwrlhudmG0Giycky3WSBHSKZ/lJ3hba0E8I7QZsnjBNP0VR4oeWgVHzPTDZZLvZ
xBQ+8DrGa1pja28TM8bVcRFW2JMuIJ74IoRAJVdJX3xxMo6mFtmW1Uu9Af3YpYWCd1SVegqfNqHY
DbzeaU0AIvvlpuC5r8iGnwqK4Aj8opnSSJEwphmADyaifN35sV5wrehYonlHeifuUYtP3rI+DXeV
XyViv2hc3qOxqi9d6peoHfC0n0gvZbA9ZnDocJnK1CGXKXaiEYiAPnbMp+IQAzlvCNWW/gCFAGJf
lHAxf6w67bK9LjP9RSaV6onM5+S6KecNr6VPsmcOgAH2ZlEXXcCSKKp3Pp3z7Iiz3FxXZ5MEYtYk
/gXAoEA+ZfAoBZaa7kxQKJvijHJ6EepFxK00BbetLpZC7uBdkfyEQiE6vw2WYOkmWbfraFb7Azxd
hk/ZWDBkiK7pqknWCLORFIr1b1DE4t7oXA52dKKQfoBbYhh5OzJZL1cZDih5Vc8yjNjLDlwTWOhV
p60HE5usi7H0gC1pTduX03aTDy6lu9oztRIBkhzu1Sq3ADZAMFtaNXvNjx4yZQ8dhsGsXLoCOcLM
1/OFSKOkOiTjkH4pBsDARxj+YBOYEMcPaI9Et6+SoW6ueYdMRhJTtdyorOi6S5XgsiI6E3CfpZia
PMbOJtOe+y3+jsw1Gx8oS609SrWYL1UcMEpCD8HuiwWNVGs4jOBI0SwawapuxchgihG0xMqhPqGy
ziBGB1TaHwFcReXOYGIaw6w9w94dOO6bA+Y1ESfl2awNAT/IzEYzN5bIVjSpIzl6DqBVyEOwKPIg
QmkRreE+06bA9+NgMfTiGBx+sDj5Wrex5zUKyqH41rl0Mq1CShAOIyxrXOWAT65tMPBOc7EDSSvF
sCoCSlGZlXTp5G6GoLqZmL7awNErndJtbbFu23JTRXbIGRAEQosGjHG8ewi38GQ2E71o/4+Tohxw
9PTNsyx9naCCtDkVBLk5pTzScgHhD5MdXaMMQx4n6UBrfkLhnKNQy8u5JmZh2Q89wD+MpMiPcoc6
Mlp+rofQYKIBR7SKFMUcZij4NKD9vqnU3ldZ5/YjuIUFARFd67aHjAfHWdMgfsRuUe+OSoj8tGVB
4mPAbyo59kXX5202SsQWbdnQbS2UiSFps8HP98XGF7jMgW/xyzBWKnQEorq2o0FySjrUQ4UrEJZU
9xTH+FdfTLhBJNblRrqt3K5xMqCszkaL0gQJv+mvoeP0wfaDeXFbH/XXWTevEdzlirBfeAbrmrNi
hbayqbqneF5X0850SUtMlermSrK1eMAbSbLWog04QHORVnsxzOGZyRU8lw6MtaTNZ5rJNhSsukph
uFJic8X6plhWXO5W1IOAlg2T0R1dylyh2NLRTtrIr23jbPm7LLaiuSr0xJ85gkfw9v0cXrzHdGrX
TZH9OeYNYK1kzqvLZMzntK1dlt2HLFkHIH5GXYcudiBzdlx/zkeGMnNmEq95mRCe1JYGGfTEZmk/
tUPQ9Co1MKJrFwhMs50IvFftzAx/nOEjbMB3taC8iEZ4fqW5Xyhya8plJMA1p0c7hmLbz47n4wne
8sUvXom824lJox0vk4VVFyuEYOPOiXJaiO2a6GkbUju2BQDD8Zj22h/K1Pc1KYYSMlr8DaBifYxO
wM396MlWzUFi2zVa7LA8839w9dHvPJIwj7JBe8SH4zzvEfZOp5+FmXx6U/WbcvusmcpfAVMSJIdu
WqGTRmFKXCeF3C2NBOLWIRlI49ru8Ve2DLFkP5NoS394w7CMYynPxgTQADhMSMT6a6WCn5icSg17
EtjAtDMwsS82ykGvRBp8j40WDxEORufzJ5hE1r+rZC2Qa5FMNd/JObjqeunz6WHwJf8Ks7ZS7cQc
u44AuHXbaUPW3i9kAUyXNSquBsmjsfqRxF284P4VwBS8rf1jqhfBLqYYYruLmmYLNmAcht/9ki5y
36Ew6wCEDtlLGNT83VdyjFpEnMQaIEzfAIRRiw0XZ62bJoXeckOKOZ9N62tfPUS2wJQEjtE5iLAU
Zna4uel4rVBX4XAZbXqEigVprINhWUXgQSR+K0QKcAKVAHy5B7DPf04INvrHS8c7tFHdoHYgTfkO
7YzEXYTlj/y5sJw7Hh74bHaoypQErujN7VLRHG8DQXjAhKo5xTgBX/lyiM1cvMR6xpCgbOQ8kUyM
1Ugkzplhb0Nc/DZliX5iFueRJzwX0HdLAVoz1hd+735wyzOEJ0y0DAXUYxR0NKEwCNGFwYCmJtC8
WVzOs8d0toNpBcnogkxbhxL/2fQmQ3R7mP3PaGDmVhnBfvTdSL+EVYhvHtUysGq4QD+ZBHbNLR3Y
9rQiwxyfL4+gZFV5vZIMviGsTRW4gRV6M0ESwdIbu6LHgdgUss39GhJ2nJG5/Mmu4/RprQXgFqed
7NBMG1yLFgC030UcN0QLZ2/9ua4QsUpyNoYHnNfAEGSIlu86ysffRi+jhlxJVLadt7wbyAbrvgcY
emWP1NPuEt2A/11sU/aJYwf9CnoEcU8BOhnR8seAbhuelZAHmbhcCIWHbk1i9KDItc/X+smgM5wJ
B9zwPUncyHdgtVRyb3SJ8ht+xw6TlWKz98BxVoXaepJzi6HMYB8KtKDilDUbtAEy7bOvlpfDvU/T
+XvT6W6+NquqF4wml6ogsSmZvhaW18Me7Tf8sEOzjDvhTDNedhgd/BSA+q8aZEEOJ5hKVg/wKjsb
zGHsqFtYf9Vuj/qlv92Cnh9oN8t/oDJfruB9R3mbTzx7ElPXrGQYBgDIHqPcm8ptI0N6UwnrYBC4
OkecH4ovfR88xQla4shZ1nK+WxsF9D/Jo8Fe4CjWhynveUTKlOIwD7jPMCKLxyhue5zZD1uCaxvK
5gnYJJhxBTyd4mQEUCrZ8CkprV9PQDfyxw3VMqZ+MxrnfUiQrEQYIPgNiKMKl3MPzLRVInZYPjYC
jN/3iMAj0q5D0vI6atR+nbLQt9Yr+J6lINndKZvB8Ys1TVff5hgh/lZIxH0aDRpe7MVzJc3Xrr5k
tF8kSrbYLA/YDQCHEJfjbx2Tg4UXdbn0rWrgk9t2nc2einzE9GJCVsR5/hINybXh2XTiADIoWSzk
usfVss3sqRgqhZY6CRh6Lpv+saxBPIGUO5od/PiY3FFeIEnAWZ+jMMAc/TddlnC9mnn7qTqcqTfx
mCzYodB+T0eUwvOp2MbUXaxGRRflGjOPwVDp6aFfmmY4OtQv35sQ0MtmeksPmmam3/W5kQ/IkY3u
8krnjw6zVEG8KasHKJb7r0YskdgPXVVo4qIUPzKsyCVvy2Ie0BouOQUUEFZcHRZ9Y9FmOMi7HZ/o
mWvspnOq5LBO31DUyi/c17gYKxpphv1fY44F6q+/ADayeWhcM2yQrpPotqo11rBhjAcYZHQGhUJT
iB80mwtHphkELfiKBaYwkUldT6BZHwMBlT59QnlSfspVqFzrVR1ObNRJQ3RVRJdqXqf8ainNcjn7
3osLtab8qd8AJF1z+DyaA4NFr0CtP6NFyTNdfN3QuPB9AaAb14MEYHUxVTVt2hWj/yfYARXyAPXZ
WOy8Wg0/YIjLHsCYUshVSQBO6TFpjuDO+6+FCdWNDVGHIVuXxpcg98sREyaLjdD1TXedYJ41kXTu
xH2UJrjbrZ+d3A/TQL8z8P80MbPFwYgkZ2jCarXlPYlRTj3SdU5QRqqhm/blTN2XTQ3gwFqNU4PA
ctE+QbgY/ZBYAD8mMBt4i5kFfcm7VN65CRVEuy0mw3wcpi5Hv1lgfFzowe/nkjmkHs69OqnBR+yQ
xC461Tj4yj0cUvJh5+aKDhedU1vflghP6IkWJS4e54rkOs8nX+3hToDaC10wJMxpJfihsSkbW25N
crkBqMd8YTT+KDEZK4jnAaVr2c9LDZDdTAPwszLHRY3TFtUGA7uvwfGzYljcyJvKjg3Ko2JLf/bg
ZPwz5jB+bbtEJagJJjhaNEzg0PZwjm8xfnMVaUZq75Z+E8kOO6Ov4OKxIuovb/yaH8tExQxNBN++
TFmxxG23lmO2myJgPqgmEi/bagz5l1GB033FEb+UEguiyc0arU3SmqZP7ubt3Gbi8Cn4Fbim42eK
aJAzqSRNPhUopB3BSA1j3V51p/lc9LQwHYseKwMjERhlyfROodsZHmjabz97kB7qyzEf/FMtBLsv
TX0QTMfuIkQJt0DbbQpcIF+7HHSDprmZmnV5wcii1hfQSPVXaIjMz0gxnAw2pPg/uj5K77dlcw1q
y3kCVxTtwJ3GVYSkqnoDdktRRADUqXKFlrPL+P7ccM87prt6h4OVNQBvFm8uRpC9gB5pBfOLFZnw
6tqqjOOwzBd5u+Y0fDW4tj9leDkCXK4p/T3WHFXv2S3vesqaMRzxGce7XEqNMlYGCqQ8w5/FAuFZ
BFbEoH9tqlFoRyssc4Koixy62H4GJxAv9iFbKLB9QPvFtzJUqCBSS8UPcCNg9zTB+VOSChYdzQ0G
vAD96iEHQIV8myLerVihBY5vFUHQBJ6JveMD62MylvAMQ/J7ObH9OJjpc94gM+zKY7Dh9quCfA7t
cAl1ri43jcQQJGN/B5uk04c1Qo+9jxeJyya1nG3HBqD7E+TR2Rk2LtC5rDNGThcrUCtPJtdBS8Zt
wsAxYlWfk07WNTCgCHcHroeSDft8G2AqiKIvUQexdaBC7uPaN7EhmVnW4jBnUx/d9sCeEWyrOzXp
X5pby28DqxdkFzjRoeBBjmW24hQVaZfulQoRCCgzA6XT3nqB8fTali4z/sl4Y7YjChjNIiJpBm5T
E0DehDFdyqPHdAp5DTf6tANFirC+xDm4r0wyyP/j7LyW49aybPsrFecd1fCmo6sfEok0TCY9RfOC
oCgK3mz4ja+/A+q+tw9TDPKq6+0UJYEANrZZa84xb4zIFkO4UsGL5iBEpTDuTMJ3ywtRKpNKIYZF
x9y1qo2tilhNnV12qSrKgxoXY7FPp1E4y98rkuoQw6vob21tmNlqKe7sVm8EjOpsbWj7cY2u9nAy
rPpKsUaO+fOoajtryvTxKEyK6HQM6qH8Cch6mCufdjIHsU1T21H4M/Rmh/xoM23zQ1sSj/uQkbzS
/XA11s4L1a1C258Az0/faLc06l0x2OyF/NCzC+2pUmpLtTd5To9wF2rDQFO5NWZ3/qFM1SLoYTsX
v5RIZ7Mtl2noJkZLHLdkSSSc4NEwFZWPW3MinXpZBlIYQL7bmC2opwqBAhUYOipQHjKeDuaJtnes
3WDNvXJbWHrFTqMfa4tmSTg0Eolzpwo+KQvdhfvdFobtfO9tN3O6bUKfNIpX5mSndUsFKjGLx9pl
lfnhcXQNg8mdjOQwJUneXVpSAMf28b2B/I6dKXQOU4NlY5sYw1Ccq5zQza1LwsYY5JTO52u75vev
VqpLqwCEPwl+P6IkmvI7O1aV6TmUE8sGvRLp7RrGN7dma5m3pSzeD3utG1gyY1WnlUJ5bWzOpNID
dbZbJxt2bTGSJdKVeTKyVPZteoEgKhabanT66qyZ1TkNBqswsmfIHqHgnNu6TUDV01R3DVKTeZWW
ctbWhiILh14GxRZfWmbpPmZ8MTcwAdPpvJUWp5lZZX0NuqkDiwDvWT710RS/NdOsNXubSSBbT2YW
PilRU6mrSBnGeyibkb6ZVC+7SarC6Fe453NCllj+zACKWVY9R20WOpy1DG/aRTV/yGfdkOE+4nP5
0VsitdYqWme5RZip3WNAosZkUbP3Vr1HHW6FqUa5opMa5evMTednKZzqBj+0difdSHU4MLVJ0Io4
KWkisEdcxQK77YoWSnwsOXtfudA7EDKbbWGtQjuMn7s2ajV/sJpuWBV1LR8LfZYjG9lBVddar4tX
CZT8ceyz6Uxhs58ji6nsfd8CvOeQZgeKwXdByGW2N9JUoBno5nPaQEMeVNFgHiq+nnE16z3tm1qG
BPSayZid5w4hmSPHBo6RRl0XqyHWazICaIzTmacI9L2YtemurmqH8qmTD+Va5Mjb13NM5/cmZUa8
U5WmpSYNw5RwCMuJJX0NAxFCrtmIPmKe7l0iLETTWTU0j+iO3JswK7RsE5Wh49xUJH8/CAItEeyY
k/XDq4ZMUoyxWrkOpVWUvjVOWdBE3rSwHTIHUjPQsNwfJ1Jwz9tOG8F15KLYD+oY70bEzNXRwsqU
cKS2WL69pqSWAU6Ofg2wSWo/o67G55jWrdyv+zCNqD235Pey8Jc0PkXomCthOc2ziFibgkkW6DlS
ju6sxplH8m0/h3JHWSsy163bFvEBNZVSkGyYFHmQhHN/PyMTaAOOkfJ7YWvxKyB7112NsTUdCsBP
w0YKkTw33Yhc2Y3j9KqrzYTWpe5W6Bbl3NFl6fTmwHmJ4ysYfu+42BsiXyvsuPNR+tCHoblKt7cb
SpIP6oLc1RWBoy2L1ZCbykqEc3cbx5yMV2RxAc932Ok0a3OS01WXGkPNI5ksdRUzA82rqHFyZjzN
Q3AVDS3TueeBVt9qlDQfaOyjfBgyoNQ+w5LCdTon9SGa2GIFA9adgcltCSW05kQ8ZcIw71RvCvMV
0z7jRm9lp58rddMkK5VO0GMUtXbOGa9F0l21TepumIzceEOYarzp1VrpfYfmlbbJNa+9ttpoXrR/
ln6sosa+Aq0D5rWomMRXypy5MogTKa8SpLm3RiJEcWg8u4qD0BzSyBeIDrogtMLIpdfDJmPjNnTF
lxICZf3B6qOaWqZmiY2mF2mx6WvTo/7DAZAibDcNfi+1/rlk7TX9XIOD84DFopzXQkX7Rt0tdqJA
jb0ESrpjtAc6KbJ61NLZTYLZVNwXp2pdwxeinIaAjxt6QlqUBfnuU+uZe6FW3XGYSLnyISFRZXeL
ojzTK4USdqxxktuwQdC/CWto3phDaW5liboUi6hsqxw/J831m5Qw6Ps0beZdipQipwar0JpFHpTd
N3Fj3WkTYOKDxnp3PReazX7gc5Hmb7oy1OJglVyoRyp7ulPoUZl3smdTRR22TptNMcXWfki/vMqp
FRbIL7gjCOCQ6TyYRydKeA4pwi7m0vXrmhq0k/P2rUpD+5Sh6ZikEfkJNPIvbu03fd5y0V9yUByZ
VBSXn/9Nft9HGitRCJbaJGX4ACe5uq2IGNgWtPD//FKkJiPWhR7FqnJq2ILAo+Uyqx2/1tAVGG7S
bSM767exJsovWCWnqtqFl7yktP8KhYBEd6LQi8e65LMbXD9M63KVhaQlZE6RbGWa2qu6n78yMXww
QBbBMJnU4M1QBp68ukzWc4iExEM/IPV9Pg/T3mUi/eIBfnRXKJrxtOrgT38bIJjZCyebUs9Hwkfg
7IgC3Ai1bJ0PFm3ftLG+kFN+MDY0ctx1NvK4JejUvx8bOgrxtsXh73u2+J6YaraORjTmSV99hQf5
6PmBRoRWxcTOaDxRiWKRE7VQEs+nAtLcIghwjjnb3i+e32+GvWVYePj0GBE2fIVTn25tNRanQ16T
0lHEr7JaP6La0NaNqxiXg3AHP83j8EbYk/aNzmIf6Ghkbv94LsHjg+bbZM3EUbM8ir99cBztHGwa
PNS2QTrvJx5SFVRahvGnWSUa5q5lSLpU7kh/Nk4upKcxTm4CT3HpOoO5ImIAPdmo1vrDPNZfYTt/
HyoGEEh6WkhvmSe9kw9OibWW1glHeCXOpu/0T2huSpgIjxjtkq8ypk8NG8udLV5d21iw89zh+0eY
pq0W0uag4OVo7rF2yhdBl3rDruaV6lfh468w11k0jF9YeX6foLnuQujg+1skzSfXtSe3UdjQ8z1Y
g7WpievyRW86m8Kr67US2dJXtULbfD5ePrxZEosZM4iNMeC8v1nEJJMpMvpKHcUMvOxI3dH4yc1E
4OCqMzMR6JpASQrc/48/f253CRJZ/LUODqD3Vy5NQUBQMXl+aMzFt1wpyhtp5JRSx2ksLj+/y98n
ACy8EI+X9Y/16BQckxhtWg/C41pl5G7VUYqtNtNH+PwqH41SixMt1iK+f+2UPsCxPKSM6jCBTlaD
Y7iib9WXxUGij/9iBfporFg6zi/MpM7SC3r/8ObMa4UDgcn3UGtdTJ0ML0y0P08aPAY1mEszHFds
AlIr+PwWP3qQ8O9IQSNRERvt8gj+Nr0oqUr9s+dkO4968ZzrkVWsc68zxvXn1zm1yi7fIMZKB0On
BXvMOFkbWkUj+0DaHlYCrIIgYPni0k5b05HAPomAgfCZ3vrRIIK8GA33T6Mql8szjVsOnUu4qKfR
7/2g056lueyHQLJ9E1j7KtUdAufGFLah2n1F4Pto5MBsXFisBnX7U75mDIQjldhYfbdXhw0ZMNch
oUFr8tHcLxapr6508mAhiM6JFDzYyK6sIC80Ah/SLFwXojb3n7/DDy+1ZLTqYCvAjZ184JSzwqgJ
Tc83lcT8DqiCJHQjqb/VSfxVRvnvW5clWvt/LnWyGLHBsHsaTZ4/xB6wap080Yj6WUDGt4Ugk2zJ
z2/tdNbULTYuC9FB/UV4tk6ux+EGmFuf9cGojNoW99GENEt6m2zJDjCMadg4ESUcQ+btFzPZ6UP9
dWXAQHgKl1X31LuY6j2eRl3vA7fN3J9FVXn7jO4vYHyt+uIb/OhSEBNV5mZog5Z5MsfYgPdz2ak9
ptnB/Ymk3vSxRdx1Q6N8dUw4fX/LXWEXW/jASxrD6feW532jJxEqVsWYjnRctG9NMTYrmhP2Te7m
X7niTmdPLreYcyHFoFkEeHlyZ1rXE3ziekMwKQkaSdvdWr9ME3goaJpWFb8H3bsv3tzplLZclOmE
fZm5HPS8k01oYg2icyqUmS5NziUxJ9sNoEjuG7zCG3YcVkCRpzqLe+G+xHIab/94yLKl4S1yPDK4
55MPf4hoojWy6IJCNt22yzZVdWMUUX9VxK4V0GqtkIxUX930B2MIZ74H2syDe4hr6v16MfRs5rlI
F2RNSp/G1pXZZ4dq/4yaBC3B57f40Wtd3PimuwBwGUzvLyZ6hCHszTqMUkbie4U9XlRN3F6Fmow3
nUBsptSV+sVr1T4Yu1imwLSCHyTc45RUnidOpEZZ3aFEb/QLnbItXRfX7r7nXeXtxDCOd048Z2dp
1+rXnPDyB4rCRiBw7Aryb2iVhV6RUJnCrhGEVWisNMLFv9pBf/hbolBbAIJoTE+H/MQhnVTpFFGy
ikFPdO68YpRYuyZX2l1jW/nr5+/io9HuYHXBkI52QT3d3WH2LAvDHvvAQBWtoEFU8jAwUDQhlpnK
A1mqyRr3UnjIkrzdhTAvhs3nv8Ev6sPfXWvLB8feyCbpHigyEor3w6GhyKkvCUZBVtvFgbJbsXHI
P985UZKt61bOftV21rFV5zqw8goZN284EH2f0UpB4PT5r/PR4CRqxmWfDSzCPEXxIOCPwkqnxTyP
cXEoZCevBxVzhRJb37M6cugxTeKLsfnRNUE+sPcFEstqdbJMjbmqzsoYdQHOoNQ3pT4srajOuU6l
O2QrmndUE4rQdL5YOT68LmEBC6kSWcJpIppGF3yOKbMRXm7Y9A+6cgHH9uSQ0k2Jsc0qarxJM2F+
8co/vC5ww2WWw8h9+sarLp6S3iq7QNVzY+ekmW0jK+7SQ4jrez1UUqMpgpnsi3lneYynA41PiyUM
IDYAx+Vb+NumeETe2+sGTg+AmcN9kkztWu9t6/7zAfTBF0WwD7ZxPmB4kaccAbSkudV5cxvYTZUG
HtShPbYARBRt9BPb8uC3+qT7bA0MeP69sf/86h88WtyaKgGepoZq73TfwT5BNpkWM5Ty1D6kNqp5
l0ymLTvUNuhKHX6AaL8C5nwwaXFRqinsChYX+8n4ZSWDNOuxZvU9PWTIKazOkqJ65oSJ71jj8Off
KKgjfVmkSV1WT9dIt12Ay7bbBWYulUNrt811jLK32qh4IxNfzbtoIz1HXv35s+Xkz5aOB6sTxfx+
/HQ4JizU9F2g9HO3lZVW7DqrVgNctu6Vjl4dg2Ajr/8XFzUpb+igUZa98/uL1kWbqLnFymxncXWY
TOrejWspr1FdT1u11C8I1pXZF1/KB9sBtgEMYZ3nqEPgf39RGaaOnZthF1Rh0VLkNvrbjozNnPWh
wYL6+R1+sEkn2AI3NaOWi50e+ocOBWE/jGy4JN5iA/vYmTXOxq1CH3PV4d72DRjdmy6bm8fPr/xb
+ChLD41QEmQXcNYSefv+PtVyZomXHnoiKgX0J6S4EDQhf2LAkJu4NohHNerGenXrsMa7jkYZMYei
q2c5wd/3dGMQJOpjGa9RNeEX+Py3++irYl3mw6JIySHi5CVYw6gqzNysiy5iNZesdMxDkX2kM66u
wmj4U7Lfr4dB7ZoKLHsysjLePwwZu5ojBEeWuKdmbXXQC3SKk9tE7/Q/XwAWPjC6UWuhF5+G4dAr
MtoYP1gQojHfsuX9VvKVb5lgOLt4jXXp6UUW/PnjJBAX7h0IffJ3Tj4kLG2VjYi7D6yiolaglf3l
mJQy8EKEJSZZbzefX++jmRjGnusZbOZcUqDeP063VMndlOUQDGao7qa41/DQt9097kcN9nQRXthV
lX1VN/ho0AAyJccF5OVCTXx/1SGJvTHCUxCUvWX4tidQluWJskYYqCxIAuOLN/nBTGGgEDYN3idh
IKfXq11mYNrOY2DJKDvWVtI8NLopt9TTsqfPH+gHt0alHBQc90fJ115+/rfl25qpdc5zOtKGRH7p
uMLBRmxjQFR6xN+g4ucvtmUfXNDEZc0iTq9vYfu9v2BZmThQMEsEmYjCTWmPb4WZ6Dui0mroR1X9
xQD94FGC04TrS4cXpsTpsYhGek/fVx2DlkkrQNmXbdE1mKjL7a/g4b+obidboWUfRAIamC+qyScT
nx0jHbOTaQq6NJY7y4BaIBKlv077VFvbY9dy/FTLq6Rv1bO2xl9jtd58qY599JxAwv6Oq9uEcGA0
u2EJZHEMK7yNwqa/cDn0nTEe0l2JiWUXRVn3FZ7sowMDPgUOqRQdrd9DrmbNIEIT/VtgNW2FRCjE
iGXpk3Ugoq58qFBysIuVU/TosR7vK5HAHUEqpLx1RpVgCgEI0K4/H5sfrGF0A2iTaex1HBpY74eK
qlSAURuGimZ3CmKjwl3oSwNUFhRdtWZmu1nxWsyVlfHFAe6jK1Obp5BNLwJS0ek0Y/XkwcfRFKSq
84PACZMN+9xd4Ci3Aq3T8we7HZLV2Hr9FzvND4YrLRD6ShzZGK66/v6WI9xfZVdrUwAUPUZeZmcr
MgKNwBLDVzHcH0ylULaX61ALh29yco9Gl0cGy+EEsyFcxPnmWGxR6kz0cCfEjXJudo7Qhy9u8IPP
f5lpiKBgY6DqpzV0qVl9k1UY22sJ4URFEYtWG1zHbh6nkhkAtEftfz6MfnumjGY2mNbSm6Ccd3pC
ofVfaZPbS76+pL1otbjc6pU5bpFS/mlfUOdSDFgIFexi3N/y6Oo0H+zUgYOxiC7P8N4lq2xw0RlR
0f5iI/PRXUGaMniDLtCa09W+1GqZurYiA6zAVOiLxux9C9FKjExpzIPPH+GyjL+b2YAIUpiEkk6B
FeHtyZfoYpNBCQs2IUEufYECm1b/PFcAWD6/zgc3xdzDgUfn+fE/7/3w1yKgB5EwZJAPcBBMPF/4
X8j5jbxKvHx+qd+G/8JFtNkaM2Nz9PjFtvzbwmdnHgiCpWCObVXsur6tgxZ35brrFbmh9C0fVC0f
N59f9KP7ozxnLDhZTgKnYVgxjDzMqhqiI+RrcDP05KaU1OycDnHs/+ZSBhEEy82xV3r/KG18bxqq
xUXf1JFSa7WoluDPIYn3nP/qx/3b6/Tv0Vt19V8Dof3P/+C/X6tagviKu5P//M9j8tpUbfWz+4/l
r/2/P/b+L/3nZf1W3nbN21t3fKlP/+S7v8i//9/XX790L+/+AwsEvqDr/q2RN28tzp1fF+E3Xf7k
/+8P//H2618Btv72r79eq77sln8tSqryr//+0f7Hv/769QX/29///f/+4cVLwd/b9WX00sjf/sbb
S9v96y9d/6e7FBt/7eA4jC17q/Ft+Ylm/5MGKf8/5VrO3IyFv/5RVk0X/+sv0/3nslWhygA6kx8s
IWZt1f/6kfVPOF8UWeiumjonZu2v//ubvXtH//PO/gE96KpKyq7lmnQWTr9qhjFQUEh+y5VYYt8P
kapic1R6HtQVV3kOp60m8tsY4d+uBdWxM/S89GXHIdFtp7WqhxeDFas7jKSEg+BU2DiVZvlZWbnr
NCvuQ13aG2eczQCHZYG6bOQ8RQlsM8EwCHo+7WNt6N2utuwX9EnpFaCy+uyXsr6rKqyuuf0kR+vH
4GyLPnxpWh3xaQ0oMarC+Qo9kgA7Tfq2DtvloCeKEtQJKHMcNZN3BpUvupow/vlGZ+nbOQ33HXST
Fbz8K0vxnlPJVF/X83mCl0rRJgIY9Q4Dgq3UQdhrymZQFOM42QquEzzdGGLKuVqHbuigAw+LbYyq
5GaC5DT5vUfecxRX0GzRPQeCoKtv0+CGO8NKTUTJbUJkfWMnhr62k169W8AuqCor5a4GJlD4UyNK
39Sj4SGD4ALxBHIPTmLL2GHVcbkdB9/BJHp13teOp9z1/InlcdbdGEwWtphe7ajUlqCbyhVC2/CQ
oBBZCzvUINmoGA0caDRrKZOxWEetBfVXicvq0YuHbelUWIMrWT/P2RRtCLdFoJ2kptKC5XCyW4zz
ZgjkZe7xCbqFfibx4HiBwo2mgPIS5RyvK876IS/Q6eLNC8KOV2cmdqaunCYCM9xrM4te7WqFL3tH
fxjk1O/ZDhd7keG7g2T0akA3quCkd8lsB3llyp957lnQg5Ve+BX64yNspINWX2vRLtW6hVFkpX4l
8sGPs65chZxMSJONe0n8SNxSvnGdF6VXD5pVrOZ66vwoaYHrCHNVuNK8lVFV7tvBehWi3iqK8gTb
aK874fcqiy6zZt6WEzJ8rbhp6E/gIet4q5yBrnqa1W9tbJsrTJTNWWPx9mxwYWuUq+RU52g8aX0E
+CEOeurm2x6v/5VZdGsXlCAiiECGOy9x+vOoNgrE9YpYl1bzHQX/bi4NyECeQs4IKuhoXlGjSjbJ
oJZ7zr3ehT2XMFworMpvEtV1hPkkUzawDPPz3F52Z5m4bsWCPRhr904SSHQ9IaH1ywHzrkZnbYd6
ZbjwGqdYAfMzgsh0Yr8ELHXIsPWtpmjrOY2+n8YqomOcUG4DNnTfiAitstUl5z2i96ABZrKHrhDt
dUI1HgelMo7jAAgK8Xs9sHmr73FDPjm9162merHhdmkEbG2wnXWJudAXWeenZvpYj7jJDRxgWy81
XNyHTuIXVnU/zI24UFHc73s9JHMJSTwuVb1Z4ZpPzh0xoFvvwedJ2hmrEEAMelqVqaJVkR9WJi5r
uGSrLmlMzuMqgq9KU9ekpNtHVObRzdzW07nVklCRUxg/z2LPfiIU4RbetwOcIr1N4hI9vIH0n9Kv
b3joQ41uiG9G1PJrR6vLPbuiy6r0tlXMXWcUqsJM9+vuCD0K0e7k2AcYM+JYANHER101hRekpo1z
M4xgYGY/2SnpFLfGcp0NurqxXPB0oVDPe3UkkkA3p70xI2NPDKRHyzR9VjP3MwbNKID+4BxFR30w
gZabRYqPUCIYR0AOg7uzK/3oaWD63BJyBJ4SxR72bmkcw47vrR1fSQozfEq6GzmmtNr6aA79GWdX
6cTnVn2N/RE+XdsEMCqzIEoKx5/czD4PAWAaUnvDlkxpAwTaICEje+UYrYc4r+8bLN8rtbVvCjRa
1145W+iss/ysDt15M9lG9YPMQQejWDZeWUWS7tShrO8stYEHMa2TzE6wAhq+0hffJJlMq2bQMGVZ
ZxT4Ue5oT6BgmCpc54Bdy/TVKmlWutl6+4mAsBUb1OSONPU8xGCqdnthFWeTW4JJSN1AR39HwEMJ
sw7VHiaAwbmfypJ/3k2UgKI37yBL4ZT1bczzL49EHCTYd/NwZ1qz7RvyR8uOaav2dbHlo5uggM8P
w9DrrA5WtEY31T9YXrEejGqwVsPYjgxib7hKm+LFAnO1waZeB7jxk6CbLVAY43QWL2b4hYojPfwR
bPgupNR2nREpV5psJYClJEOzW14Ws3sLr+yQaRW/GHJQp8UXGtZPI3a0AOqFDGxdJI8W4AomXCgV
DrOP71A10UkiXem4AM+MthsubaXFyw9/25yrIONhX5DubGzlaMxHD+PxNzgW3S7P57276ImsOM0Z
Hirh7XrdnxmxGuCLhANxTm0atksp0gaZf61tQ2jbeFHoldcswVDVqRJY+iot6sehleCjuvq2aBsX
KyyckVhj3YyaKYT+lbTbqgdHUIlmXBOmfl22ZYBgoDuLjHJbVG2+G2qKIkSemHeddjHo6YhPYrDX
Vk5nIDZTNajYxJ+36RM2C9x1KuaPVQoWwOgUaxdKxlbTKQ8kC8VrBqHG0VX1rvpMAhVJunrPGmHu
cqYQSD+6t1FLdDg+t2Bv7XEMha80UGssBf+1bQB+MggKmK3+qBa8mr5x7o002Rp2FwizdVdIhGFr
wF+Kih+NTtROm7NuxOEr8KZ61bvdE0nr/Fncbr7KQrOx5yR8FNiLbkDVzccwVS1Mr1LbzoQon3dq
3a3UwRbPMTL+ECBLEwYOGzF0Xkw3a9wAS8QOuLyxRthWMZomYpOY1h9G0W1kp22JbjnMdQri5DEq
WDDTR6/LL2hsXwrZBuZUba0Ud34TGze2Vvqt8TBV8rZMreso+w5AnRZEDtPUey4aZa1lRy9M1o6x
z6r+Ue9ZXId2PXSYN3tjJ4phjTkUd5GYXMoEHDgzo7tZUsnPRGmvIw2nDZiFvZ1GD6aqDNhI7Rsx
xN0uHr0KJ5xxVU0RSxXt38FQg24Y2iCpt8bobSo7PzOTRymsTa96zXYsypdsyi/VVl/ntX6reONj
rcZn0Bkv2s68hHdz1TFgZnJQ8PZ6MFUMmoStkzQ4lisoIaq1x5ur+oDYEpCbobeiRx1d5HEEJ08n
RVThHbkQ76B7PruZmeGFdp+VbNQDlHYSgS/Lw7D4bwTf2rTK4IdvWMkqHC1tGIRGZO1TYeu7MQOU
VapPs6hLRKwa4IspvBKOkuxMGz9Ir8D0EpN521N38TNV9oGD4eSmbvi3bFFHr4kCBDQe0kCngRtE
TQa0sq8AtvbAJpwS72YMgAr6w7GQylvMMQ5kO4NLKdeGaH7I2DtKXay8KYbrFG+yji0YbpoAX3Lr
G8uv5YjmkQ0b/waeRTL+EpcdkwIF8DHXOt5jOhSPDLQCA2/9QL3xonft17JXbwuOMReYSd/YnQGk
A2b9aDTGdYEY0LfRko8xsg/lFov0tQsafRPpQ3ipteMN3J+bPiy3DZNBW8nlIRqb3prKreRCOxUR
wIuEw3Pr5dG0T9K3voKzWCyenq48zjm7nia3fRQ68pk8s+JI6x4Xdl17l1iqM76VQtzwTV25Rf5j
JOOgMhFcVEqh7geZTQFSfxBpA13PdYNA4Zx033HVo2YJhBod4FOBfMxN57ZTsG3j0pMS63XtfPfQ
ayGGwuQWijReR/CjqH6SOWULt1vHQ8lkjo19rY0TXR1ETCv2U9ie8OrjhLQvKZ/JIMwithhRvEem
Wp/Tl9AvOCn1QUecZB+GNwhlkqewic9B0h8xs3oBVcfs1o5zcSi0tt6wIje+mfE7apUBpGzszRej
qvVdMdoKTAVd2VeuwtSrITJepYQDQacZxSHi3KDoJus+vZ/ioHv5cEiqLA00+HqcoKz+rBrr5naC
rHs5hAlcVNMp7hSJ4YFyWQGHo+BxlE7kYRKMxUFtvGiTOI620qTiBUYeJVDrM+/ZrZNoA7weig5z
+pYggcofirT1mSfJdhlJzyXFsD+rcwTywtRftHr0fki+D+JCIiCkkCmDVKTgHpxORUIfP8VuBkDT
jjQw4255Bu8It0zk9M2eeFPtftJsuIpmWTFIveZVDwexyVp5wMrcQHDFZ3lPgENN81GxfRO9x5kx
6/G6cgtKPe6MsbwYJGgTr/qmmJZV+SNuvcspZkrSR40oZqc1dz18j9VQa6Gyo1kYwoiSD5A6NCD5
tZnzVPP+MvVqOCLZ9BTPRY6z0XNTgsmEFEeLQvplk2HBhuEqt5KZEsa9Mh+zvvXW2lyLrWxn4xl2
i77pYUCdaSmbAd+l4LXKha76NIQxc5OyrQ9Y1Lu5HDZ92Yqz1vOUM6Jt+4PezjS9MvVhhNDuW20/
fpvZbn+bZKT549w3K2b3Yqu55aL5IbS0ipP8Rp2sYV7JSKiHUJAUp5XlFDRO2B5zGWKGpVFxidkU
kYiTNj8HYyEGeBlcHgO7sVbeTN4DrAlFX3XFN8epoN3ERRhkjlBYyUN9B48Qsk4pXr2yNbdEf3hQ
KSVy7DqK6y08OuM8lQTU2K1mXiWJ9SQ8xboH74JifC4xn/GdPUi95mBj2eV5iCxoG8Y1HFBbsY7Q
V+9w4kALI69ij5qMKCyneOoKxlcInRrjb3tmQxJd6RBEfdmo7kFfvkgA+N8IVMiue0OdgCdl2hrH
5JURtT8h+bC1M4ryvHKs6cjpfLoSg+YFXV8+DmBxt4MZxef1kHVQmMeZ6SgaD47Kuo2AKx2Ae1jQ
46o5vUdAOF/kMlVZZ9nrt0o9bllB5tibfBej48WoNeGjC6Yau3dnwwwNrY1HP2ylYnTcORwMfceJ
NXA9kPUstzuDLplz2ra7s4EKNwiRzL42Ig9QoDNQrJfsdtelmK1HXXjyGq6zfsNGzfpuuE13MakE
D7AJNMZLwZzOTBSbEJsaHz7nsMewKwIRhsV1Yb/GYhcl9ZXotNdo9JBD73VxE1ed79o7oyu/S9Z0
ELpYaryqLnaeAznFc7AwrCBsKeeesJTrXAeyEGXZ8M0wWWoVEZWvjMiJQkKj7Ap3iM6VPlkj1J9v
0oIsAh58epgMJ3sDroWDG9LWFmNXfpeD4iFjHve5UOc7vYNQiH5u+hYXmvdYjh3nllEXT9OQlHsJ
Uu6Z0rfLVirUmHaGZmqgJRWwF9CQZxV4oqEX+Y/KSxkIHeKplmlJmzO/6WWvokCrFgqGi1LvqTAo
a5t21B0gIRHIYRMNom07unIZhFVTuZnY1HKugy3yaJqRkrH/z/unaFpoVLE6VTelXVZXGfe4zSu2
jb4VyexcGuboBFYptMuard8+IXALM7FLKZ3Deawd9ak2HuwkLS6mHNC3j35X8YBPmeAuyzEcb3uo
uvPa4JJxUAn7AmZG/k2hA7YvoLPdFG3LyRT4Zr1vDLfy1lMswrt4RMG9GkXlXJkAJd5CYCvrnC0x
i5iLB3ZsM7vFw5o6B5omybbSe9ARQsQu2R+u/t3C3r1S4XRs6NRyhBY6SkGhGGupzQ6HhYojU+o1
q9GpujO17h1QNZ4isoOdjRDWOMJ73yNvvipCod/jB+vPwAu2B7AdlGw4WsHuF56zDqmF2XA9bLJm
wQYTZ5vP7VYP3RdQkGB7ALSpPe78XCkL2kNRhkhYHXwjr+pjVKfT3uqHswn/t5MqhzI27poG1KDQ
YYVFYtP9H+bOY9tSK83Wr3JfgBx40wU22x/vIjqME0Z4txawgKe/35aqRipUVamR93ZKjWwoFbEd
sH4z5zdpR0Bdpo9T6vUHm9orGrAvRpMUdO7bwlsmIHD1t72wr32jV1EBxc5MzUc+xdF0xg/b9cJi
tXcl9uJ4coejL9qo7G6XwccAKbv0IDUGKppgSviFH47qLqN0hVdGJJfjaGB2IKEWDqQojvVuwH7q
FDVHDDoJM9bzttkJ2BP68lbV7mO/brHZqKRY/Rdbb9i3pEAIl4Oqf1aSA23GWc/2/MnZZPdCZzjv
9YUEM7Bvoa3T3IIxH8nihA/KGGjYzm7uuqcAWi+4W8zLevZdZflPmIjrBa71wVkdFSHlIfeDlFYI
4PUb04sKQzivU6Z2DsJ+3TtL0e7RZJxbHSd4kztn30K+I281HdqIuEUGRAVP4Pmt9bQ5Ex6rfLOi
stV/AlzSwegUzRMn8M7r1yUycAscPEAIGuj83gBu4cGIZd1d3ze3Bx4M3AoWR7nGfmvYoetS5+mO
/2n1QBRLM2G6t2sCaNH+BmVQ1ADVIIfDbIynikY7c56cFpM5I5RG5QQWyh/m4t1vvnENaOOnPnht
062MtNLOnwQtYMIF+tkJ2wpv12NnGJKXW+/ADtGb+Blf7MpV0UIMtlhHPGrmmtgKmlWV6Tex87Kr
rW6HJPPZdrqdn5ecPs4ZWvVXzz9AXo62YQ5rL3jZtNtszD8bKg2DyYyrhkrW688bwNnYyf3XtHee
Bg1aBF53Sg7tHrXefuqWTz2vrlnJJx7NhVaAtIR1+Qq8PqRuSJba43Bv7sr0QrT9EsoiPalaPFGp
3lU2Q+KudsFKpT5YL0fFCA14pmdPczsNoV8gSupT84hSB5g52N1CEY9i2ltcD9q+ZacfVgKcVkAL
E3ZisI+c+m+wz6OUyWMM9+tS6v3TQmhpbR5hhIX0iHGnO11IgxdEGK+N0Fk2Rty2xdXY7LLZOzGq
sUNWvTx+BPsnra0OYzae3KDjPNPZsY89RBdUu6Mzk0jTHbDjXly9OazWA5NHyn61JH3HaZKCQFgV
wIGWr4YZ2IhMgv7Whd41Ss+NatUuBwEDeO1JeZoXz4kY/j0ov06A8nCvOV4ErXsmog8DZzkc5wyq
GfD3jYw0d9Bgm38qcMS7VKQc5sEPr6v3VlmNxKj9BIXMwN7exiuSQf1RyHWOvbzn0TrMVbSUfvYW
NAD+O9ssDj0qSq5lG6Jat37W5sRtk3N1d7cIcB549QJteJ6JDd6lGyO2qT3lA3nlgf1FiDcDPOAc
BPd6YKIpCRJvgAs5T1VC3I0wgATZz2lxCQo/BpOBMsFOY7c/BcqI1YBU4qdfGJ8U5yqUJJTsNOk/
VK0FsgSkRFcP3PAIlM+kpMdeqj80I7Rvh5ErD/lvrb7c04EcG6Xe5SIu+voemPKpHYJbeFjn7ZSk
JJBW9Q5EdA/SKXJ7fpQ+l1GdilNBrmWYLdqrZl4LrWenQTaRPp112CV+s8UbLA5TJ5OpuaxVe9QK
/3BTi58F/52ajpYBMp0zJCOi55YifbGZU1EE2ScfuF1avzJ3wIP+Oqi7GbuY5m3Phjkx6R+TItjP
zEV7EhfS1aVnZEh9o6s0/pWVSphP53J451EUUnOEzCDCNAcRIp6IvH9dSDxY8Zyam/WAltmfZGSY
X5z1WyVfWbfQ7NEOch5InrvdtpwF0FivT6T/IXUoO8gaUQsf9FuxMLZ3o8bMbYJz1/JMo598Xwjh
jUi8PW86RG8InMuLtFcrnrKu2plsa6La9F+wcwEQXcwnG3D3dZCCPsRMu2gbf9qLR9RYt7PN6Z5k
giYJClGd7J5dA/ULTEzfOHepeul7eTeU2lHA6OSqbvnJ8qChaRxllHvddoFMH29WZhGz6h1ynTbU
THn8rf5judnuDn2B6vkM9Herm53RTX4FcYhfQxOTd7Wa8UVXdnbAOrReGGfZ9aNVjz85gph+eFQy
dj5dyAjXw7K6PcmRu96n5bjsUc700UYIo8vjl43GR5plyPPhvD8q/dXT2rvKqMJaWdzLueXew5l3
j2ymGeFOz3bFdNilrYGCEnpwc2K8dh/jaK8XYEAJtTX7uvmjh8jETpSknK67mGDQBCetua+Kaj1I
YP6JD/SGDCrvJScXAcXhWS/1+75/U2Jmwt28VBqhPPMYm2Pt4xwwTqq0E9WwYWu334em5pqdCpWp
g1P7SNk2pzzc7MqMALf+auuLe6zG/lroDsPcHsBl/tQzyGXMAos6aINHkLzAfZWz8GcpxTQm7sSn
HLy0YaaE4jDqaJHgr7DnkJJKaw3K+pql59J0pgNsw4w+JB0OwdSJRyPwPsoiK45S4lg2RBHct16a
ngoQlTnfQuR4vXcNAN2A3rrP84TwD7alhv+t44+h9Kr1vTZXabQipIGFWHnGgWQVZ28Eyg21NoDq
6QKvcbkIPdLJtmy9gUS0Lw61IQTj/EDxgIjbW2XI/gDkZzAvyeBTHCFC1iks/GkEtK9VL6vbehzV
cFzp3p5gLnw2yt4b5nxRrl/sN7t9X2vtjlHCa4VPTHOWg9H7j1sJMQdHHhOrYGa675zIDHu0KOsm
ya72lruXj1axa4bxtRnYi6OJiKxttBn+FmPUVIO6GnI0d46t5p05L7/llNDhVvriABX3W76mVIgO
5xVIxnk/6cVnCYFlGx49B8/MZHM76eu1yOxXn04RLGYFPYuqKUMSlNDLH4d6cI7NgjGZjIUcIOPw
nCqtQ63vb/VJjlWzD2T+vfZZ5eXMCgxOwkx/3vz82G6s4WGIupG+crWVHZx0eG5e2oFTIinJs1Ye
MYodQqO1+cmdS5Io0jRRqGH385C6MblPdZTZ1r7bNrKZBP/N2kWuO6lj0Q0aGTqb/po1Pmluyr0D
DEV14/ZYYelQ5jw1SLiEej+za40KuJSwjh45acHW9SZ2Mtig+6FVP/uJEcXkll1EVrGREMxUEjVn
DDsQ4OKO5MR74nzHI28tD8XoN8dR9M0JSQ/Pm36ZiOIWU2hJyzu4xviVfBZgehmxv0qkeUwCRwLp
8Jmb70GgiAyZY+VUV6axG7aR3e7GJCzVq+XDrSkfhUIpPuZiOOP1KX+4wu6O/pCLE8RICvsZ0z67
bjOBjKbFTqU7u1vWRSLcXB2HxZFHzUU4FaCpjTocepR3pCOYZTlF2haMsbUshFN0qB10FM0RDJ8B
jpT+A87eu9ZQ04my3BszmgPTUkAsAdDGo99/ZKyMHkzajdhnGPVELEq7Y2xECB2E1lj5k3a1Nijt
opv1uAFRHMqgfF4n8ULU0pd60rXEFltwoTQkumBk9V0IUKmBJNCJUfq1owEufCHOGny9I1qq8pWA
Dv8ip945iol5NtZyJsyr/gBUIriD831Pama7L4Kx+zF69nRYTKFfzCELvq1Kau8wqZePAt3+3u4m
2Px5xvS/Gb4aWuvS6mx3vZvfr7n5pM3mbSjLG/C7rXteBksx/GRjURId0C6DiDFk/ah6TDgBekXP
JCqBMTTFD1xiJAqUDA21+BZ2pV0fbWLbyLpQ7lNW2GYM2/DVDahnStNHXWAjRZWLvx1Av6wv4yKK
g1818tXU5LUx9OIrSxRxIHj9ht9cro3Ld9hZ5X4uiv4Iz5gIJFFepxYlS+oVkLn6JmEItWMPZ+2a
sW2O+biCJ7FUcexyeNu43W9TrytxrDBD1fSZOrLeIX3giSY3U0Yqp2yYeklsQi9OgX5ZM/1zZHqQ
a0aiyTweLQhgQnH35Pa2mKSOQVllBfssdTntO5jhB7MvrPPvQq9/S331L3VVv+ix/ked1v9C9VWA
+vV/Fl/tEYC18ucv6qvbn/hDfKWZ/8B7C+zpZrxAOgyW4j/VV/xfKHt9nX9YpkMlvf2p/5RfBWis
8FrBXjCY/mIz/6f8KviHrfs6TEakVBYmnn9LfXVT1/5TUXlzzCJFxathwuSAvfbXGFTTM8Zl83hO
GSIPzq6WVm/aMJV3KHTy80SMaDwW9CYpi8RroEuJ/OTWpTiF9zeSRONXIeQf78Q3bhmSeDjQUfFl
/NkBMKYN23OzhRAfVLRUc/E1da3iYhHL8NtaA3sCLJd/hXeX39tVjlFpIgJ1z+op+zJK8spCKgHn
0d4Ym7PKuyXOuEbxpDHJ+BvnwH/zRvFxYqfGgIEc3PuL12QGXZoqi69sgEufaKVm7cVwIp4uUk1O
Jouf9n/cWr/oGn/RyP2q1/z9u8EMp+v4mVD0mjcx3p+/G21gbpmatE0c4lOz5QeP5OFnzdCp1Fys
cXBprFhLpw+EDZgA8T3xxGYjJH3cnmDuKQVVVexVBTvv37/r/8d7+Zc7/l8+G/4X3vX4a/7Vbf8K
FP7nj/9zLtrsR9f8WXr5+x/84+43/nGTNf7uuuIeR6fFD/uH9FLz/+HCVQF94KF+v8l/uTP/4+Z3
9X9wK5rezS2Mk5Wf/883P3p1tJyYnXA6ef/WzW/+nsz657sfTa6LKlfnb+Pt8YK/XldbNeabMSHY
wz8ORpw2SHh+oiBmEKHWw57Yr1UdnAWWcRZoIjfeDNJsSZqBU1KjfSjYeGf+b2nVGb8tsu1OGkl6
x7VevWRpvOLFz1S/W5Bxiudt25a91w79A8Y39+yups0QfRD7DloAUQpjnyLMcFb9a7GMxVfXKBFn
qV5z33EItOQb2cw2QnNZhhl6J3Gz5IP6s4VuQrOfiUeZgvsqaMnbHLcScd7mYeiLMwiR8xF9hGsk
DbBjVATkLsVou2axg5y+EXCSNsHPHhKvYvaDqmWXpppNKPuqG8teVDoxtqskKzYS7JFJXJyHHlz7
AF3oSKbS7D+ZQQ73Py2MZTnaaeN5UTHLpjrpbHz5+qZsiFVjLfuW8OLglfyOgvBhIq4OY+CuvESw
NF9yMGz3asBTzRTJ1+ZD64Mt3yhA0hj2MKNJeKfztXH8lKnOltUVOgFQ8/vGspkJmQzcqMoz71Ji
VekovBjCRwsbGzNxZltWZIDb649x050USZS7Ovt+Zt/wkKvUGI+sikhttFuP3q7Q1vq5U4F7b5o9
ip+l7aorizjGG05eL0bCikebmf3a7ZcZdVx/Ii1cOdG6bUYi5Wp9Qynp+o91QAhmMuYlb9hhLwBY
GgtIQra8amE75v29R4M1vWzd0k0R7SpVLYu0QCKYHfVvUM/h1qY5YTwEbyJUaAXEyrMohf+FoFSa
yTLN0EhtWMkP7BcsYKWiGCLYhuPjrHqLRHb6xJeAusiguNPa78CM1Y85d4ePblX61fbq4jDcQoAm
DTx5OGWzR7geS82GHYq7HYO6115APDVPwTKzYidi3YstnvBneyIeIizYSzz3dSNuc9t1243E2pWh
VFn11hlieBCdVbtge5U8+CjldPYAJYzTdpvTTxRpy3e6IRICA19uDFc7HbK3JxC1lAsovt1UekNO
PC1LXzbr7WcDWvbgcta84WENnJhOv/spKA3tiPRYl9APrFGkxinvM8sdc6OlTrvHQjj9HkexOeyM
3PPYqbYsJMit2cpwLsguCCedQOhd29S0+ZOVlp++xuCK8FCtTQQQsCs2IeuhcqdWJcrJGQ4Ko2iv
viS9K6xXORGEqWdU/JCM6qu2UO4n9IfaN5clPrPpZjb+zkfzFxMIvnCefDe3kIk5A/jdX0wgQHdH
3R5dI4TP0UGudkV2+NOT/D806n8+b//bVwATgRHRsW3rr25S1BiDYFdhhIMIxeYdSMj5/3yFvzx4
g35i19vzCs1AM4WafZT/L6+Ak/3m4ALC4PxFVA9ZTXK5OEY4ebHm2Afkc3/zCubNo/zP0wPBAVtK
zAMOLBuUNqCDfj09SATIWSOxVQeyYi/XnLjB5002/juzCc1ArIHWh0+WMciv/Pba2kW6M3uvvhpO
Bgjbt2TpJsMyNe/LQGGIgxa5yocwZibs8EkEUj+n0JeLrullwz6u6v/Obfir84BPwNXDRMqDGYHR
AaLTr59g6KplcAdGLcFmXHTA7AHTyw6Rn/r3QHt/vJKJxcdCwXIjofzlB9dsQ+Z6rdHYr/1L6ovy
PHvbY5szev7X1+7tL/rlR+EjYdkLGOGjvOOH//UjkcHhNgUpySxA3LgpRGSp7o081o9//TL/9ZsD
4IcJi/qX3/6/3ITEZXT+aiD50aFsks/FqLj1vyyte9BU9Tev9WvBffvu6AkAF93+h5bH+ssNz+hw
tJl9WOHkL8e2TAYCTJZ+i0x5zv+2Dfm1Ifr9xfhQuhUY9GrgSm8f/E9+rMpFMeIvbEQWgOq1+0YY
AWdEoKECYAo3P4ns5JNLJ/8OCAAb99fHzu8vDQUCN5htulwhf70ald2LrG8F+z8Gqy8evjCX+Vdw
26v5U3bfqmCxom6tvR9mrdWnbGy3JwshPMOBZbBjW+RFd+CgL+7LznbNqHIRyDJ7Sm+qOGfSbvr3
ej9DtWC1zJF4Lo2pf0VNy9XiTOX4kq6F8SXdZPA19V0iX6QPkS40nQEZpoGgZQg1BNztrrBctcZ2
1guNKD4dMU2/jUzzqe7outT8re6Z8YNfM9Wr2/uLF6FUxGPhSP/JmRolnzLmPwSWDswnTo2e6tY5
65X+bez74qGG5buFmoUyKEJftrHURwsFBz0onqwp+8n5kK3sUNqJNKuFbIZb59dvMfwJ41lJtzDP
k9+b7JuXbHgeNiW649I7Ill7Tf4o1mx8cFp2+g0bjkODzWVnj0hpwxxhP8LNfjbFfp5ARqCXACo8
UJyQRuP5LP99XAcMf2+eOuCcRv+tLDRsJhuDdgrPtWqW+34bZMwqc2iujVjnzxShzXlg8hizRtMf
A4udlyHMLu48272A58sjbaacIhp1Ii4cZER3b4KPb5J5Zsr8TNYBioZyGKQZupXslqvUJNKfDOuv
BrAqlQvDMYa6016a+eSQzO15a2yVnXruUc7lkSz86ktAQm7J8+7gEMaXEOFtPVIYBs/wLQZrb2CB
r5vcQ+KgkRhHB/KmuUZ60UQwMLJOp+zC6KxVJ35MM4F6SVKcn84nPO0raUDiJku0+7J9Udw1O8QX
LrsEkBT2ZQqqmThPomWdy5iper/5rvbWmxtrlmDC34NRlQFpt7oif6B48KJBluTNuKXbl+FYdOI6
jfO2k5rGoH60RHE0ezzhT9NITlOyIAafzg1f5X2Q+8NRpQGHB9w4tb7A9tosVjzIYol8MpqKWoXJ
uB+8kKVNFqaZbSzMkAovslf45HFiBHpYmAhTwc1gUaRCVIkcda8+obDIy70zzAqVKeEgunmvqkyW
32fdcg3ChtJRO6xOUKtn/J7lp+y0oDtb5Fsc63ZrkbShl3ajtQmcF7dqRUEWTYuCPShWgqsHV5Rf
GS2XpBbYaPMINONU39v0ZAtelrFGCmsITzu2QnfJDaa+fG8r8kKTAvNAbKXWmBDHEzznsIgSZ7XZ
Irq6OX6aaHcSW5vUgQWaeFggNlE+2/1vpqHsQ6k3TKVLzT+UQkyf/gCewEHVwM211P4cG3YdoIYp
hom1+ZSSmLH62qtMS/KdWtXoN6nnlP/oCGx4wrFfaBGrve1dWMyhQ48khc8gRz4VOaneYsljUyJN
cpG5dQ03mQkk+XCt3P8kxdNoWaBN1p7F+fjAVIX3oTlECTC4bU6FKwztk7ATy9gTSaHtpgwqPGvr
dKnj3lwybQffgeSpnIfcvK8gWl/sbX3v2j4njBZJHYEx23fyVlMfJTdRizta4WGNCIbT1X7RwCiz
JEmL17UQTE4aqYm906SaiG8s92Kn13rzmxoHP2akrAIkC53ANUMgh3NmP76Y9yRrSmNnWH2xxsxY
SK0gRkE3Q9IjiWVpHLI6Dxrjc3gWZPY90mFi1hFGWU9vRHmpFNmmXtsDg/sCrLHeIq4OJx7RSVqi
54qKxVxeeN9tzEhKfSKwmfsvI90SwyCbRwf0Cmie40xc/NkqPYJv8LD16P/IUN+j91LomJQx7L1b
KIvbAVZiwmwipRsEY/pp1badVweFHc5gH59YvzZZogdt8bqxAnxtp8XZrWXLHr83csZLU5bFyI/X
N7+3CHE1gBhdtXVbphdCnvElFUXbPoxaSeww86xvajJ8Ut0C8uETt9p6vI1d7luvtT8WUbsQXVCL
THiHbrR94zhAjRG7Cg0jU3qWL716pvcrt1OtF0WXeHhX7AdvJHTkY0wHNSRQO6bi0dXdZqfjHzlN
9IDG13rKjTb2C2ewHxT142UgZvmRDmyzD8bA/voAMBRB9Wxmd4bduk9tP5l2tLn9SmKrgUIf6sio
cdgBm3CzTxcZvLhjaUFQIIODxU9K9MDZgSCh1Xwbq66n0XLVcvbEnB062QfZlXw0gP604eK4mlr3
3CCthv2mxqI+Z85E2KCvd8EDQk4z2C3m2vSndWmQhtlesJahMWaArslJlAOiAA3hIEsyt05IE8Ik
wjh3q86agzY9LJlfPM0Bd8sBaabpHjgbxMFh8NLcYUYAEKZnzntDujix2AwdVEKe0AjqwGjeM+L/
PjYeAF6S2UWLXNRfy5in7cwe0TW4S1xHsiw2c2Of6WJ6GLdi9i5NnxMBbLP8NZA9I1cNuzWwnmw0
wnyzC1QDyd2X4YnDfgsS8pngYZ2WgFRytzRT7F4IocOVqmLvNSX2GKNcKEdCgbWKSYPDE8zbjG6f
b1uBA5GAo6PQZ8O4VMGNYIIQPW2f7M72+l01zTgDckcjZTDgdw8lMnHvzrHW7EmjSWkTRZrq65bn
TzymjZIN+DwNhyFFZvxRVVmg7hqtJo2BiKa7gZhO/0LIkc6YSNRiOndQQhl7uCVDAjSgvOtNFyuH
KfN0xjKlFqVruZxmnQy4bqO0Wqqxbr5qS11z382+YqYjVVXvWri7dWhUC1aIASP4N420cLRhGyAq
ZLA6S19kkZcmBQl4KHxLq9iflwaphWzItJ5187AysjEcrANp+kknP4SILlT5pkbCc2IkaIF/5xpb
SXjIgi4l8tFP9uECb/tYpjp/hSA95WMLdOYQfjZ2+9nQzYpnLavTQybbwjlm21S1J4lDDfuoGvOd
1RC69WSQBzPHTPiqIfKh2cesf7MEWcNGBdWvLz6y+/kZeENE1kp58jN2cC2zmZiQ6sOgO/kdq6hq
n6ogT7KxHqLUgJebcfc3MAlRYdXbshwWABq72nfEFneZ61+I1NPlbxiWiF+ZJXM0lGN7WWtay1kL
ipq9tGzmx7lRQ7VLZ7MKDmT3jHd5gAGmGZa+4kEy9Td27nompHOxQ38MyAFlwrqsiXKlXX+Q90H2
xtA1ZIcjiTIu5igFVW9hz4iMxpu/sbLJPVqmoP5WcrhSGGhBdmwrFzcyMbYugiXlPpTp1jwsq9f5
n6qaMzRXuLti9PFByZHmel9SGDpJTvolZmOlKCY0/YuGIcyPmA7Lx8UyWxRljXTP5NX7DB38Ej1f
oBoMrID+zcRPNcxXa74tZHpTLkKP7Zf2ZCPo+9aAWyZXx2y1L7RR0xbZBWSfZ6/NfUKBtwLjK9/9
+jli5Vp/mF6bDt8M0RlFMnkN8bF6XYjm2UHafgB5gextEkFOrcUYlxAFbNQxs75gZ1rdOoVyXvJo
MaX1Mq0NfUKDIOG0MiQ8asbNA+rbqeZfODHmqM6DjEg8exh+a+2KCprJZohM9rhW1XlCRNGuLd6g
NnBzGcN60Y5kuVV4+jFGlUGZ3i8Q8l56mYyU8pLJEP7WmRsACf/Y3G/OyKSawK91C6kjN8TJED5p
N6rNe1RmORBrt0n/zh/KdkeX4dxN+koPZROyWxdO/cot5+89fGRnlEBmovlS+83IuLMiHs3rUelB
qk5OmmNUIKvWompc2+w76rlpP2xbr71OVoVMpUSyaOIZN1AnUqPqiQHgGyOAUTrzWw/NkS4Mv35Y
LWO9E45G/jdtlsArWFUXWWPy2XkeKtNoHDpzj4cg3Y7Ftq3ZsdZyzNmGbHQELO2ACLeeVYlkQHnm
UZSo2y9+TVwkZmTRfxTCa2/W8aVXeD8xbV2qaVPnLjet9chjMT/SVOGOr6WlFztcput3ToOyRdvW
WOimc91EJHHruwrCCw3Z4t9yoekfygwLRqf3rjz0ZZarm5yAjbNwzfJhLevh2+DJ+WqxYdinHjv2
tAumJTSHCoTrpBXqQ59BVodeuygUp6Rsjzw2s3FBtof4aLh0TNG905iS1vUytj7jyZHf09sNiG0/
LJriCtNwMz8tc209aksqv/rS0JcduZ3bOcv18Tw7tf25NGYmUJ802Go3yA8Vt/Eo8ic31U08pJgt
8H8DVjlrc7YqXJT6ckeEXXuQCPbVrTepljC7QYqLfhbf+7aY7jWN9S8C96r6Zmf2MIZzGo9OS7Lw
thppdXWGfPuCmU94KLSEVdKoarSEqyzfgeWbSMQ5dkltZ0aP9YhUV9oYzp8xTKUZxJqL7hv12cAR
IL3+YpVKuaiuqONH6VAzBFMdr1jMkjEI5qSoZpyW0JmeemMhs0kfvN1k+cj/FKLofTDn2Vckk85L
v/YAqlDbLnCG6+KxE1J/EwYta7vp1b3DLGpXL64kOqvo0i+mQJXV2sZw9s1C3OVbx8sufTb0OztX
83vg9gSKd7WiJl+CZR/Y+XqHsoe+fHTFsrcNzsS4dYvxfkVmuq9I2JCvne2sp1wipt+I1tkSbjkn
i2rIPhHOse+uNLVrxWwdbFCmt4+UpN2XaTZsYBB8+JsMjwLItlK4o+2aoaObR1zdIUsh82gRaLp3
b8JflHTgCKSFxrSzy4S3PjxaZme8KLt+TlvKBIfpBvF9hY7MyK4NGS/6sP3Gg8Y4oW9D3ZjetDgr
9TtBQqRAvksx9fmev82+q3Kr6uPmJhKmk7W++7qH+10M3VFtnqGitpfKCEtBL5Kyzf+CnUI7dEvP
jEpbJFYVS4JXCGsr3ZadR95iT2HXSXxapf+maVWQmHSSH24+IhsyJX6VsBrc9lSY6JoDpKsByZlu
9YgidfmiiaxBUE2EGh7h5VyzrLkgWeq46MgzuOt85IjzalVPIh29nc5CCT1o3d2PsggObhUAC/Np
3kNJv4dpaXTV12kiPWL0TOkeyoXfK+YicKYkz/XK2/U6QekWB4oWqoU3EBVDi8iVlJT9Zpha7IrU
YPu3Un8PZnnOC4lOhiXBUSzBlIZdYOFWUrM8NdCTXgJWOY8EgrFhQWyY4jwqGjxVjaNt8cwcHksq
NIJtlig2F3cmNA+6W3XoTARmeWcP0ZBO0g27yVCJAUyZg3jtMD3xr+cqbnIQ9bbQVy9SKBRp02XJ
521rY0Erj0iWgdJNt4uS0u9ZH6b5WuwdxXPNMVayYJmq8odk0JCDspJesK94fmBnceossfo1iPGx
cFZ7LgLB1gjwss6jcH6SwtjtOOnbr5Mjo7Hwy6dUGtZ87bfJiW/F8+sNffoMHRj+itF5U/V984P+
fRWaPSfa5uv1A18Htw9h6KsXGguRJePkQ9UYt0a7NzbXZel3mw1SByy+vrfNzlsPRTnq66XNDOez
K2yDhzFz0VhYNBZJgYcXsYCozZ2+VnqAHmrwSogHaZUM+cxxNAK1mFMX96TtPtgGtKtI9nRSoaFB
9J1mbh1Pg4w2c089yNbxf7ork6m1MZUVjWa+fQRtan+kclVPDMHoJYPSac/QSJAUd76ckKoOFS10
Ppks4zYWNjtF7MUzmahlIiww64HRpkWC8cIrw6XmItgJ9klWSF7E4ERaYXgXZ2aJGvmWyB5dsdY2
QBcXrVfKlRfSiC3zc7oRQ/umXVjklc1eN3r9KDsW70lV0ajJi173xS5otB/Eu2F8FvTjOJBczdhp
aWNgx1Z54qRiOyvhIXYcDV8nfrEV8tPDBbnXvc6Oh6kr1gP+dl5aSaLxQk2fxaOJbPN+qfnhguoG
OA8aFetNQUZsY4xEwXQFKY3DYOOj1Fu5OVdAQS9dP316vpivm2+uT/YcFJdttTeesnANxcnZ548V
l99hTcd6jIRNPb73hDN9bCS2eyd9bBaett3QXZnJwzcNOpqmxcTcayCuaemfBveN3lCdlN+qnVmR
cXrIgMn86Ckqx9AJQArMPZdGaChgCz7TKXTLhj0yPsE0N1IHf4Ncwu8g8EHIXTVaeR3n2Lkot3V6
smtLvCNpq2SCE/GOmJKsT7MdrrnyefpSstk4bra1fQ0aAyBQwfYCW+uM5V5MFg+OwR5xLZXBMHt3
FvapxJ9HMtOBelUDogNHfTPxJBX7Gpzr0cxrGexTav3PairdfY4W9FOD99vHnjKNEwaaRU9oHla1
L4bgntsSzw+TgxxCEHmOi5MeAzLsMThKvDNhS52Ma4F66NpXo5mFWdoHcYln96MvZjsSvwuc66BJ
3wUtTxCZk6+W8P9ydl47bivbun6hQ6CYyVsqq9U52b4h2m6bOWc+/fnodXBWi9KW4H0xsSYwF3qo
ihVGjfGHjE/2ZlCERXB1DCv1ScW4ERp/qO0MoDn1WnRS4i4xgSRtUlsF18/Adzsc42ONwqDaGeWt
6w3WJwXN35mSPLp+BKQaXKFyP+jIxaxHWvEx+Ew3flZrDV1evDj+qDGuc+QJmJivLAnEK8JJdJyd
YbChKYRRiO+qhO2zU1R6Sp/CgNHh5VaCwWLW9G+aC94CTmEU3shAAikpNbGs7pQxFw2G61jhottT
AUfXEgNaQKM1SA7FXlKG61DyB+xK5YT+ZI14gvvSx5PRpRl4Y7umwewOYLWFe2t5Nmz0KsijCtmB
WD1IQa2ojg1Twt76CfX9O182bDC0pd4XdBQGzLIpjmPWJyXBIdTSQod75w3mVh2GUNqAU4Hqgg83
ZF0yJwDFXtxs8iwdo0dPLqyX3Ejg3TWs7EODCxKlrNwT0c7uIklalDpFFg9uWG6ED4qNfPaSmn1D
6Z8pA1pcFd1H4lcd7BW1KD5aynTjZ81DK35oyXt36HEo/TYFMFA7Va4oaD9lRrR0o1R+kaZsdwu0
Wa62dqa6i7pOMcyWpOS+dI3quZEjnbp5IeTfY6D66z6VAdXaeDBQg+/VvFkIww8PMfO+7tXSoAIt
I8WjN8Gt1tbuuInx/32sPKXZdkAJeEaVyLLWrggeSOu6OwRQW39hyqh1DZUw+X8ZvfuZwh6FaRrq
kbqgV+tVTgnjGvXwDDT7jaqjUuIblfuWArtbJm5aWgdgM0ggWDVV+KdGYWMvAhbxG76UpIze6Euk
BniEv8FMjQb0cZvYX42tBJum8aifOg36JG9BSTmAsxnZByii7nI0tOrg1S4HsxkVwHBjiw4QpDGC
Re4K0E/xLI1S+RonOeLFMTfWby0Jw4cYF5hlyllRb6DOWKvYMGrewVaFQwPe2PnzpMbSLeIsUpVD
oDcYm9a8XPGTReNr6btV1W1UMQ4BVGBPw3F0zCfKf23H2z6NwL5kvQmwPYEOy9S02SbyouJ7AuXw
1m1gAgm77p6FKiYPpriF5/wb7oT0mEhVuQ7tzwDLYFsv5SWNTioHPQkoIOtUINhtRLL4XckdkPkW
lpWPGJAbqjeRn/jv4UQXXwVNzNNM4J6MtXtnv1IVvEe+6MWV9Shbqvif4uPrVTlfMQNBUqNRlsh5
eJP4w6R+Z5jAVKqhuRlSCiEHgY+Tt9bsoSj3ed0hJ9OEaUrLgE99p9UFctRp06KvYruoPDmlMkre
jQCklK2SdKwh2bgU+PjiAfUznhTomaTgUvKUxhCcn9B3+ZGTzXY/0LUCUVLmW0HP8KmYLl2vtlh5
hp2jBWGxu3/Q6MO4qkoViF6sVG0VlDJcAW4U5QVH5/S+NVMywYi6I1PF623dUxuNNqEZcy+khcXz
rMMOJ9zLcmt+kyMluJG6pBqQU6mbia6nFsoi9eW9Z4ddgO1YVigOPPriJ0j/FAR9Ocbde57Ts3AK
G1j0psxVLtsyMLNVK7kdrTqqNo951443vh320WNKe46RWbUXP8i1bj0GCKCn+xjjL2mZpKb0Ola5
uBeeN3HfUGi40SOk9VbofQsedYqhkOjYBjjvfDTfVTGVwj2cJpWVmsbGgbXkrsmjxNoeIO7v+1rW
fpJxMkMYYublll7Xa1Y1I/0cHKjh9SSVOW4QGkHNI/S8UHkpSMVkoPyyDLcBgBrxGqlf0DjyDLoE
hjXA9cT2yomNVnrL3L7YhiZXqpME8fCTDyffBmYVRj8ihu0oSaBIzzRFY5orLWxYCnem+tzVljQV
Hd1qGckVBQGcRbtw6j21uzqxPRSNvTwvN+j2jS+hHrTxMu76/rUecIzJB089wNNNHumihz/Suii3
6Fkm5c5M6jza+mUKCqzXlRXYQWqUiTuYJW4OVfiM+k2Bg3QeZWhnjJ39nAjSgdu4lrr4qc5c0wM+
i9QSYgOWDL21MfJ4HZf4Wi+71IsF2Yhp/JEAvcS7ustrmjUJ5yOSaXG18xtyiJ85TZzhVYIn6j/B
DI7gKdueGi+GQaOkr1tl99q2YYIID2zi1woCFjlyZVFFp7suSU6Kc0i2HpHt8B9rt0bpKAii6rvq
eckuF0BvNT+DZaCF8fiGvJ8G7rGPnn09p64EDdSV+HZGQ7WtUQSe8UWADgDlmFwc6s6Tg7tIl3zx
5PvIAsBGKxLzRufK3iXIMAX7kC4zb1Kf2YeYrzQf2GLVd3LUFQC6Ktt4DBTOYXiddfJgeWb1rPLs
h9AmtXmwd+HRPHqe3DeHTlHSdRxl3neDRAh6a+9SawxFACTYroaPIrLw6IWQHrQLr+RyWSjc2/2N
NCKospA1D/eUrG8CpCliddzFultk7wXy7HdxYAhe414Uv6cCBIIj5Kp+qXUD2ohhqrSBjVyi2B9k
e2ssSn852ghPOrbaRLqDGA1AkaSIFIpJeZMcKOjFj/x2SV5CXqq1XxH8k5sWecIH2SAxUbRifMuh
499mSMsuEdTK0S2J271B2UTwOekcYNhdSoO3GQwdf2/cKyHGO0Ucmv1TGNZ0Pk1RKo9h2iifmsht
f+kH2BxFMaDO7wE5ILXPAVwErMDa3Fbsl12ph82Bnpv5Q84b60a1NJ2yeimKpZ0WbrTpSoEEo2kE
6hpxG/GIrE67UQIDNQX8QrVXDCg5YduGA8msi8bfNryJ6VomlbxVGriSTpDadbECO2uvdJoTf7iy
UPwd89JaunoYf1RNWd4CLfSRqEJ00mFZgX83qP9ly1QCCemkAGabp0IplIcqgE0UJFhGYHCtfJPL
Wj7gbou0EDrQHwXde3eRBpU+sfhpIcZKB9mpygZWiYZ+EE4URrtSWym09rR++ncqRemazFmMTjLk
9U2p+t6tqefmm4BxRZtBae7yrrG3gRfR74zpQfNekT0K+DTGUnJSGv+f7CV3hZqajS5dQ6UqnrzV
PENde7Bm7tVg0s7M8bNbJhwn740guRcszRWYRqt3atdXkj+wMWO+BLznbO9ZCtQWN+Y83pKkg4D1
O0Qs4s5NnkO56n6oaeClUK+7iqzes5H3gieTV1twfCm+X5qx7XEja6D19xkrWkjJ0wC+gXYmuj+/
0ZUdv0OYpzMi6LSVcAg4RopR1OIWIziDudCSHBE5tQFx29lw8FW24cYVE3VVrcMSIp0UxU+eZ1F1
AMgiP3XUMMmkqLphsa606dqXaHvaSR0rSIOq1msyupm+MtrGLFbYaQJya5OkgYyljunOtZHZWCaN
mUtrMoq8XMT0CLdp7I3xyxCgGdFKSXdQyOtsZ4g45dYZV9oNuL9G3sRjkj7osCVuBxflXyqvWBTx
vBEuecv04dZuRVJ9T53T8n60Y6GwUUp9am7RRVh6SevdNkE1aXoNad2+GRlplu0NVe+4BVTIXaOM
GlVni0IaW7zgESnBgDU5JqVFVRko9NHShaPVrowh33BeRA9ub0bBPvLq6MlvUtryfIobXTfHV7rt
mJIFQnZD6oeqt6X/6SFZC/9R6WCjeBi+Uw0yZQ9ECXl6uDZTiScsj3r2xciEQZYje172o1T0ztD7
5a+yjTqEUrO6/aGHOoeWW/jJQ5XVdo8AYwTfm8I3Qgl0JdKnhqhP2oBPLBxt844njHHfQPZ6lIMB
2yxFYPQ0tEm1tl2J94pVR+1ibHJ7yuljVPmzSjNXvqIn28biHF5YphBPNM4o/Bb8rczxdM3dDVw2
7b42DNxJihZ8Y1yUqrcudQvOV09lIXEC10BqT9aa7EENNeW2TyVfvQFbl/U71QgocVmlyB6kOo1o
7rRsFTr9AW+Norz3Sk1nb3TpJiS/uZGhNX64ZdQ9lzVAStjAenco7QZhujzxsI9FL6xQ1rkNyNOR
87jdUblW3gwy73cg5wMVeh31gUQr5I8G8eOYuyN2s4c+76OVpiMoT4o2aPsOT0P0mHpRHlJ8PKDr
81nUdanBfl2UtZSjPNmEdL1EHN2HLRO0Jk2QLWpLaWXQM0US85EuhD88gySIy2+kPSU05KTwt3rp
R38qISwJcRO19R94yluQYslnkDiOjWQhWuwkHDiXyHpMbVzdKdDCoEoPDOeJYyACuSQy7o8BOc1y
rJVXU256uoVdtmLGxXegfdBZW537D3G/2CXh5+bueMSOOuUIeqYxx3LShi79oYqero0E5Erta2RQ
ipoEIKLQdwgDRTvAFijCRQIw7lXNPe1NU4W5jEzF/7QUfsq21PocWnKTWSGvRZnKFL+4929QuOzf
7TEKDNQCjFKsOHFxdGm5DL132yqtT28YlWiXdhllJNCJZYo4ZtRHCz3P5NvBLkltZKsbvtWpFv4M
+lT9wOm8kgCDpdYPH2RTPSnv4UIOLd/69Glf2Bzx9F8ooXYmupNgqjm6pJI2kR8m92GNWvFKBpeB
0qM55OMW9oT9SAkTGIjiWcFzm5Qiv4tc0aF4OIQ6CQtqJO19ovnj3pfb/pfgXv2tZoU/LBDL49zJ
JuMfmn9W/01BNOh5QGQEi/YyCNztlJ6ZdAspLa2pZxuD0ympHB7AoqWKg1gCirqBYtffSl6TN2Hv
R5h/VK0Lg5uDenDClmYyRAtlOqm9lupBUnu2QF8LLWGERFQ9Wo0jYgDIpUjVm9r02k80b5BgU7GD
5zLhaq33iGBnxo7eef9YR1KTbf4P7Li0SSd12CqI1GwptVr7Bx0GFXIlFeinqEmtjWw04QFPku5D
CeuCGqwQ3y/DbU9RvZMuOrgP2SCLEtoMqJx1clv5zaCi6fI0BMptwsa1kY++HOUM0JZeJORCVUfT
TtNmgG6Rh6401CHdeMVfCOkpsJGYyO7o5ebaw+VQZ7CutobjORh76I2KNRsQ+Kw8rhIqungULoRw
X6LMfbwc4sycYSRjUOVRGY+Yk5t0NZf6JiKEmj/m5ks6rijiXw5xioK2BC5Ck3+QDidLmSGTMW0D
C+MXGk3pbokmlRNEGwFMdvRV53Ik6wTWbQldg0AKSt2Scc09hiWnhakihpqBJcndSQyXl7PgibA1
+l+JtQ/sq3DkE3C/wZQp2AdNxt+w2GYfKMvHqARnqzlVPC5aiocIT6Ql5O3bMLj1vFVLu/eag/Tp
F5tgz2DYFN2ScaueDVLxaGoiRk7non1SsmbbpvUaP+LLM3m68mwxedvIoKxNAyfg45nE1KoJSoMU
Wrbv++attq74F/51mD9C4POBWHEwC0AiG2zZ4wAV9VOzLw00TqpmUchi0WbvoW4sSlTFHAVBBinH
i7X9UKq3iocxtUUER/+fF8b/SBk9WS+wDKBkcFgoGMAocxdOOUuAddsjxStVv8/8fNmI+mkIkQTv
JPlBQZuDVsLd5ZmdufACYJ+CWgJ6mdD/ukIej9yIoc1XvkyRPLTvyuI978gGKq17rKTsMKTKqkHy
gYYcNUq9BOeo1Q+9pS4Q7TkgH7itPO829/qnK79q2oSz78GvQuYNBsHEVJht0rIa6FpB48EC9WeW
azeCHAyPhAI53VvLaBYeWlZS2rzaSnwvYfSHZ+5PRZOvkBjOfhBb8GCfHLlOfFBMhW6d14OZLRIg
l7q0tJH76QrEoCx5G1GCAf3z6/LIT47z6XN8CTn9pC9UBqUcaODjvecg14t529JFJ6yj2daU3Tbz
15eDnWyrWbAZRbnX8caJO4K1oGO4sGlkmjwnLgc5OSAIws4ydQVbEpxMZnsXQOQQNqlqOmLQVzQN
NjkqvAW54OUwJ8e6CbXWhF3LAYEriTHbwZ4p1bVUqy5Zu/UwpOIPjsLURlB9GEcze7sc7HRMtia4
dDnZDc3gOjz+SshAFFI9qVdIgdjIJEue2r6xiq9cuKfrjzD4rE8ccsTOzGnMXxZDhjhuW4+265jy
Wx2uE3rlKQgB0MnNNzPXF5cHdbr0SCRkSDQTZQf2zmxQndT6tV14lNOIik58gxRLu4p6FPnscdWm
45V4Z74Yl6PGkpAF/2tNv+fL6ILAotQnK66jZT9bQ76L+/opHVCoT70rXPyTSBxzrAkGhbE1SiGz
TSVNXao0NEzHr0zUjhCF89qSDlyIoYRfiysrcdo1R2cXV7AC558EAy44FLXjcQlURBuQeGzhZlFp
z7L+p4MHkqL5EZqrpP2Wtt3q8pc7WY5TRM1kidgwz/X5FmuKJEFQkIhoo6AQCU0ayc5/9KBlCi2F
9FJnvbOV4arNxkWZaVDs1KDJ3N/1+Xe9dHmT/8cO6n+8As98KWJYfCuNLEbMzcJoZOUWVGGSMumA
0Y+jlXt834fm7fKEzRwL/46FgdAhAt4zeaDNsua2VgdLjhXyzEqSD3CR62VhFv0u7tXwZmj0P67a
1WB4qTXlbbqNULBBnQVpaCV0+yur82TfWaTSBrVS7MTYDsZ0Sn/ZBx1mLHZvyroTKjjLmcCAN1ai
qS+q1sa7Ef00VKKa9ErGczrRGIlNjt9YGPNMmRNytYZqDp0Omu61jUzjL0WMaxfFcuPl8kyfDk7V
VCRTdAiBIAnnHEqknYqxrAHyZUx2m7fQg/SbBLxFHixy+8/lYOcGxdrUsK43NeLOsoZEbbtAxjbH
ieL8Ae7mDsojuL/u0CrS9nKok6OZRxAniYILloEEizo7vCJPDdvRS00HKfll5r5V6C3yZl+ASF6l
9S+agpfjnW5xDEr4WoaONzIn9DT0L4vElyM1V0PfdMZWK2+Em8RLuobZvpeS9sppcnp+Ecq2MQGe
SKIkI8ehAsx4NL3C6QcGfIQuJ0JeQTvgDDEYCH3SkDD2njm0N3TG30wa41fyhWm5Hx+fKv5kf2nK
pqKdrJge7X1ACg3G0y1S1hJUtWJ/eS7lk3cSmeXXELPJzGWrMeUShHqCMPk2a6VhqQ9ZsysBfS2K
gd6rKqefkdQWiy6N79VGFP96902/wIblzXuNy0+Z/YIkRuRMa/kFCN76Cwj3hwwhXS3FTcEsrtxH
Z3YFBDldRYuGk1uZU1RBCQ+U8sjy4tpfytJe2LcJ1k7pNcvVa3GU43VTSi08RZk4dL2WnYxVyegE
qCUU8ZVL4twKsRFRUm0S5an2cRyocOPIa2Q6sZhzPk7uF6EpXZmzM9sNsh3XnMxrEIWl6b9/2W6d
jxdQEPMqKgGjOZXaLnSlrxxfL66s9r+u07PlfhRpthJ6aK2WnzFrjQbrJngYWXj+71rSQDEmaGVS
p2g+0A0rcG24sg3OnGGExrQX615II/pskGEDBxdYDe9N+SXw7mn/aWJbVA8dxt8017TgkLV70WN2
uq7LJ7880Oxv7LUeOWP2ceW3nJ/w//6W2TRoYR0gx8I08FuGbOPVd5n44aJToOoHSIiGvgn659i9
QTafJunKiNbIUF/+DWeWFRmBoYAyM1hc8ytRbjH/MUqmIy+FTMU358ICQ3E5yJlNgm8GNwZiQVQb
5m/8BpAofGhquPBf/iB7vwa/+xvi3KowrhnKngk1SQ6pHDMKOe8kjfR1DRdeV2h5pKLAaZbvbTA8
5mhLg/f65SKofmVYp5+PzNAgkcH+hNLTvNYpIapfoOvBKlalTVFYv9RIgWlsf//X2SMMDyFFUIeU
gZUdD2loAQoNKK85Zt0e/D6hAw0iGW9ZXp9XCiN/b/DjjTkdLSiKiMkB9T/M/y9HgK1JVZG3PnWG
sDOtx5yq/85TVKl7j+u8CNcoOZNpUx233jWEu0IafiO3lRRE3bCgChfsIGoabzHEbPPWLfPuN+pL
9niAegAe3qQ5lyyzRCfJrUcaCmu6afEf/C5gpeP5pL8pECUfRBnbe5ZMX5OHdu1L7pfQWHrVmOR4
8zTeaGrYA0zxg/LVNEbvpQrq8DvNjHoXpn3z2zXDegdnoQ+vHJCnZ8ffwiaSLqR23NKz/arn8aAW
AcCQpPgZ2OEitD6LAPmj4i4Md6Zy5cQ/zSKnl6JFeVExWct/L/Qv34IEVgUzgZWRhKijqrqP9O4c
uWlvNW4yFXe6f15mSFcok5k2kg/IjBwvM2FAB5Yr2+K9KCP2vNLVbm2O8PbTK4FOjxz+umrTWzdN
CGNitp4VvWwrPYxsJ82+q9pNaFz5Suf+Pq9eymhsALK5WUKc23ANvQwS0zBmP2t63GNnvv37XH0N
MZsrpPRaCA6EEHBs6E067JaF2SxxVrlyxpwZDBAq6nAoC/NgQUTx6DwbQayHZoVnaKNW9G1RSVGv
hTg9MukHfAkxW9X12HYdlC0LpqUULxOMTtEwFd12hKi/qjLRv1yevL8tgNkhM2kDkm+zAEz6Ecdj
ylIgso2VIpIP/tlQ8TTAsICaHPoSYEcQ5AHB8oKcwZOGQYPlwwLJ0psMErQJv0BWwsfLv+d0nxm0
dqBsm1BibFOfFdHsEkn1wMRrQE61J2xK4INiGJpV23D0v1mjfOVRc/pFGTd0CtoHpg7mYfZFcUA1
JKVBELEwAvcQVuafbqzHKwf56dU0ScPw9KSaMNW5Zy81+hFu5gENc7T2I8gEUHNzLanZlS95OnNE
weEcdi63BWW04w8Z5TCFewy7Fnkl/6pz9OVh2PaSCROo7FJoedbm8qc6NywcnU1KJUJM6cRxwLFJ
h1ZCrguDjJc0hz8bmGjIXTugTjeETT9CQ4wKGK+qnXR3LD/ySs+m/2FiNBI0abDBPR4xBi96MvVO
vpKCnT49p3AWB5WB8MvJqzp2JbO2CuRVfAtpNfcboMtVVLH/mn6rckziSig7hq8vL8/l6cc7Djvb
heCu0NYAerEIm34PFG0NRW9vIffQ9zWq7d2Vgs/pp+PER3lapdDFc16ZhUO0IIWk6GMp1Df7qhAQ
2FCjzhXpSvn4TByuSvI/9InoQ6uzJaKhNFfIJc2r0EKscZLXE4co/nZ57qYfe3yCTffxf4PMrjDI
YMMQk7wu+qCLFrIHwBkxcVR4FiOpYOz+8fvy+XLIM28mm8Y6ZwYrU5NPMvU2yDtAh33Aoyx49Dtl
rUGU6kvxC3vGxz5qQQWLd8C4FPAwKsSB6XL8k+Vi82QXKIOyH2S6VNMq/pKNNJDK43ai+HaiLZy6
M7EsM/WPQm3wbqAbhf9JOrxejnnyLaeYgAh4pmmon1mz86XvIHqEBlKyZYgwoKGjCsS5HKy8jm1x
OZRyUh4hFikd0bB2p2sx/ZYv4/NDSwe6IAeLwVujl4GhOWDq8c2NUZOJ3pq4B/Z8gOV148fTVC8S
sG39xkjCdR6JndTcle5v09zp3ZXrQjm5L6YfhvwpPReh8++zSRjLoYsKDRtg3H4thQJYSEaGXRzY
XtBmyW00ZIGxAGcK3D2QjKbeZpmiP/ixIq1EUDbuNgksz9+XHEKDQx6pou1eKI8dOEjcU1qMXtay
1Es3FtJl2gJvYijP8P7J14ukUL/hUwVijzZk2Fw5gU7OWVuonAc81/BbIhWcltyXKY9dpe0lgZB8
TrnmwANqXOYdTjlibMVWDjxje/kbn41HoZ2NS5WPtshxPJzLW7kyAD7ZfrxX6u9egDcS5552JXE/
s2xpqdOZIMVlw8yfu0EMqQF1IsY1FHfszF/ov2w8ybpy+54bzlRE5zZU2CCTXvfX6eN7jz63UbiI
wx+y/tm2a0P9zP0rR935KDrC37T9JgTxcZQgELLfBEq48MSuHj9HlBC8/iFoPy9/m3NzpvEioPNH
zsLhfRwmjGuuQdfG3p1bYiMFGFUnhRYECE+F2ZXkSJk+9NHxzcKbngfcRDx3TvY6jopFZgYRDgN+
J95QjkApPPVDGU94AUxzACWKXqCkiJ9V2pnrFJjgawyh7JCA5DUfoFDnyaIdyXw2dPhAz5uicj8r
5BBeRt+Lf5lmpW+RSQDIOrSW+V0LM/nj3+eLKgfq6pRSqZDP6tVFw37shIvKNs7drg+c3c62tvvP
uCFm6muY2ZZJFVwraPkGE+ANOv/Wq8VCjyKImG+Xx3NumRkapW+Dbjsd2dlZYGsFiluaNKmGm3T/
017T3mUrKp546Kq/RmzZgn+/0IhDykUNh7UtZucqHhIqH7IPF7xG4COJVrrl4/3s06qG7yDSFUY1
xZVU78wo//Po5fHD2+fvHf/lxJNcSyp48gO97NAiLPBD5x0wWMnW7ZIredC1ULMUxRqpkRQRRYoo
e8uhfIG2BWP8zdeuHOJnNu7RkGbTiCZsraspcQCuLr2qWpl1sG3Gf5YlpeqN8ilJuW3jwjG/K0Qg
Sq0Edc3MWctGLu9cyOfIj60vL0Pt9GTQbJ6dBqhCNNPM2TJUsVfDz2Ti4oXvnYHDufp8OcCZ6Zp6
TBaJKXU2+jHH51zu5pFvZE2EN3X3J6iTNRYcGAf+c+0IfBr5AspOnG68amf7ViBg6WMJjN99nB0o
rNGTQHAs/aTFBU1ouLKVTnPTKRxtA1mgEz9lxsejKhHOi4Y0Quwa5hj6Fgi1j8ZOpBySa1NBNK5B
RLFc+em/Lz7iahQ8ySAmd4jjuGPhp66UQ7GAVL9QI32ZVTjQmfLq8kc7d2EA/pSpwVC3kCldHMcx
qt7WkxI/mTYm68p9Cp6PtvWqof+GGAC9gTrAG3avejiovSEE0FvPOIb77Uee32gTdH/VN/dUbi//
rDOLlWKdAIlDdgxWZjbrsOALPYCjxhbfwLiEJ19d+bBnkn6dVcQnhTCIaMTsELHHoi/wDY0WFtf+
AF2ruq9paaMKUl0DQZzbGHiGCZmTeLqWZ9mMZxqGhw4B8jlevoVkvPQifYeU6ZURnQ8zFXymp4U+
z81GT6tUi4Nx4WXjwqCPq0eGY6lXnDfOReGc4nIBOcy7ZTYYxfVtgBPA3rvqoE8aXdjncrf98+en
q0LeLNPHQvx7tviLqMiFmvL+NJtmq8MI5PtdyZjPjIMhGLzZqSThrj5bYc3oNWpcMo7Rbd9QWllX
QJZEbP5rbQCg64SW4PtbJu33+Uj6Om1CjI1R+8Duu9mPNb0Ca7iyXc7ciEdRZot5QDp7bEOitAMa
JFQIGjRLBwn4n7jymDw3bQgjg2+hBQWQc/b5kS2WBysPYqh30U6CxqMhJeLWwebyAjipQkzTxsZn
g5I5nWQwaqm4Wl378cLVSviSiEDQCd8PNnLDOhOZF/Wyaf78b2ICUAVoTRVnfuLW2HoOnklMBGFX
QUtGvMvlxzKjcpU8IJt2OdqZ8wdx+6nSQi9/alAen7tUvnUjU9ErVHHiwA1gl7Tm0mi4OAHFmu2V
y//cZ6PeR4HDokSLEdJxtMK1oGXoMKG80dpPDhSypa+U6srr49wynAo4yKtjyUOf4jhKo6P/YEso
EojM2Ey1tzDJHQx5KgQ3//0hSgv0v6Gmn/Il3Qzw1eZsJ5Ra2i8xnPPYyXW8G0tjKH9c/lJn7iJC
MSaVZIMvNhtV0GYBv4RQqAXurMG8R6TqymK4FmI2GvyUWi93CVHmvf00emVICdHzni4P5Pzn+e9A
ZhmgP4BSH22iWJ3kjLwJNLpgT6r0v7hambAJowm8ieb47IxAxUeMKdwSlKq05wkU09rudlR8ZFyj
W1WyrtXvzh0WX+KZswfjYKGO47kZGzeHGlmVfrbIWs90PKX47rooSQfexs+i9eXZPBt18g2itk2h
Z56idLGnV15QxIsxi/f0FvP4tyL3DiydRJUXjXUl3CnIiSORtsD/jzetoS8rXulSE2Uy4qGXuxgQ
z5KQZ5M1gSDtc6ffY3mFTcvKDleXh3kKrZzFnS1/TUbaBZOJmHbpuEFSRSseBxVdt03NaIF2ZNWw
QBhp3VQ7VLgvBz97SH4Z82xfGO6kdZ8Qm64JKwdNQNFLD0PsYV/RwQ1M/j25OZrj2Q7RepQ+/Wwa
q3LwZGRRK7QXoSNfHtXZffhlVNPK+vIl0an3Goxy0EOw0RzW6x9d1UC38UJAlNesKP4CCWcFIcOi
sg6Th4wajOhxsLiOvbbSKOHXOuKzfoNUV2H+wmwG/rL7Em6zxsEsFzV0RxU7gfZV+OEamMt739rs
yvkzrZSTn2LZ2gQwAPM4fyC2ChivJq95QwTV78RCaqGBJx5b3pW74ez8fokzWzUq8nrU9BmypKBH
OCoLqUbDZPyBJuT/Ik9l6VENpcgLxnKWRHoFJQ/Ut1if0mA7aobYGBLhV4KcmzYyoMlpkN7qSXeE
MnOfIK2OpihSRpaXH/TYPTS19fbvq5LEB9sSiDXk07OxmHkr+UAw4kUUGumLIYZ4V6L6ePBxOnnT
k+j9crhzD2vD5uUF7IcMCB+T44Xpt5PwYDAghIrIclvvqMNm7XeDlG/YNxIyneZt3C0rd3057vRn
54uQt9iUe/HNICYeh80wxWgbT3A5ScEB/SVtE1WDcESmVw9Wvffjtx4PZce8ioib/vBxYMChMkUE
fOSnOsIscGGPQx2omEN4yNwiYVabB8nvv0mVikgLLQ0naax3JL/H97rLh2UdDtqiioInT1V/dLL3
plpldCcZw7iJWmQ3PBgyV94qp1kIv4+ZgRLNdSrmD8hYEpU0cZmcQn2p8/cu/XZ56k9vzOO/Pzv3
0qTCG8GXeWTLm0h6MxUEzR7jZKNby9xr/nnXHAebLS8tTDU01hiMG2Ob7CP+iWwT0kGXh3TmdmQB
c5rxEsJjUJujEZSqbuksUjgAxu5o5pse/VDVVwkLzUI/RMpr0d1U7RqRNiW61suXz3yvqckEPA9T
w6kfc7yUU7PN4kKtdUeRv8vRMnYnbVv0Tf+Y+gKUU1khq6l3K7t7daNq7dq3V4sB2ulumvYRuIWJ
40Gjf7aoJVRzLdyVdSjs+QphmAgxrSLY1xqAHggB0n2D1G4bso2NBQZTeCive2U1NsiBLzvtQcnx
dN8WpLyDi7x9h9HGpoUm3D93CHqIiQAdLQrdX3eWthhc1EzDZ63cDljS9VbppNUH5KJlJN3W+Y9E
+12Vz7Z1r9mbcBAbDygFHY44eW7MfZpeq3aeyceOhz5bzUFgumMaM3TI7ci7oahNLRJTHF+D0roE
brocwicd3ZfLK+7MJjqa8dlHD/tekuKOsO2wbjq65MzjMy91Fpt34CF+JVe58oHVWW6NgHNkVR7h
MrQ+a0j+It5HPeIw7UKRsTQaPgU6kJeHeHrhHc3sHOcQ5HWLol2rI21hLLwcuWNwmAGmJZfDKMrp
iTxdArxQKP9MpI/j/eMOA0IfDXGGsV+gNwlH8zmNf9v6Xm4eTVNyENEeI7S23rsyQkRmraif1O+d
TjcQ9eocicJkrt52/aZCRk2S8ivZ798rd3ZlHP3AWcrvJhA30BZlIlDVqa19iNBqqiWEY8+j7NL8
jgfZmRRmTe9hDH5kOXjgxKnxTUh7ezEESEPZj8Dr4FzcW2gyluadUhkfl+fxFPSGggAPDR24sGpS
fpwdAlQrxDBUzKM3KkvJXNjRa+DvsE5UwBiF6IZp5pNFiZxWnl28Uy9v+k+0Qq7M1tlV8+VXzPaj
gpeEGbn8CgGTQHM/C7CeKdrVVwZ7dtF8CTPbf8JCqyh2O93pSlt9SkdZTGgf/abXxxIGFAqtDUai
i8hVqF4iO7lqGrdxwslPp1ID68qD5Ux6z9xjHGtbAJsnJ+njNdwKe8zRuNSduHjEScgvd6oWoyee
OKa9bOxvZvZd8P15GfPPh96jk2x/70pwQy+XJ+bvUX+yWL/8ktn8w3dRVbXil1TtiObatgHSm0aT
mPneRpgfGWIZCThJuRf/l7Tz2pUbSbr1ExGgN7dkme2NvPYNoZah955Pfz7q4B9VZXGKUM8APehu
oSuYmZGZkREr1mreyfIhmJ/G6aMuIRAb33RkreN4ctXurqbc0dj7zGi9GKq0UW9pyfoC0RdvzfJ4
/ZtXYtBl9paOX9OAM1TEn8MVNViIpBoAg7/4Kto8XyUtdOtGP47gRfx+9lpwJKDglXbj8Fn1VpZs
IceAS0K8OCGoMos+mg2EbBAX6Vq0fTOp/wFTbbrhsZevoWWMfywJ6xLYPmzANZZAQPBOoQclPLSQ
R5mduTGmLUvC1lAzFs1PsBRo8s7n5p5zcqfpi95txPC/EXWXvvafMYm3EoS1tjWFnIJRtagSQwrJ
36Z3ZQe3YvTaSfFe5agMFG+WnhT5qGp3QXSvO0RFn1Lni1Z+suyZf3gbpkfK4TT2PudO5sXVvkBH
CFpw53XD0VaXe8kg0ghHCfb3Nj558pta6oOc4INRd38aQ0h8awsqXRSCkQg/JKp+GOWZTI61g9ry
LfG/1+g9e+hhHWenRyt5qydw3fNPPkg4N+ZQr0a62Qw3N+dDMZWeIsOm4zw0oeohdENG576RX4bW
dK3o7693SlRLXwnzASW+4CaZmklDhHazi7IF+Srp0e/TfZuWG4CEtSFix6JOsZSRLiC8UpOAVLa4
EEZDij0JxQwXdUF0BCa4baHdlA78t/7Rp/cSAkZu2CyZAMv0drox4LVAfeE6WbIv5N9tsY8V3YEp
DjOOmRhO8zHQdoWjfNJac6eOhecUxnt0lG+hYn1wYFWGvOnVHJTnSNcPRp9spOjXZ+XkW4SYoksc
ePcMZr9bkiLGEWEs2XwsoOaAF1cbvFrO7tAJ7LKNLbCyA87mYPnzkx3gV3QR5sCTkJWIb1NrOERz
vi/avy8c2watEQyQI4/SseDXKRAEJVqGl8R3ECh7TrtRDVifwBMLwnmq9Ih7yjkDyZynwPo8ardN
dpMMn7XxNSvuQC3q6sNQbLnQEmcLJ97ZuIRNA1YpCNFEJRS0PirzZ1/yj6l8J+UvNZogLagysH5b
2a3VJdMWGJZJTzl1o/MlM1oe0ebESHWTfeHrNxmM3EXubLyhlwm7GNqJGWFCayRxJmsxgxCVVw7H
EB2pHHK3dwW9bhAvbxzFS1R/zZwwkwT9Knx43FJJ8aJkByl+BCAeBT9RSSLxAUszN6NX5D8UHWXo
YSPiuD6lEBCeT2kaZ6nSphy7WhPCYCk/w8z92Kf2v9ls/5lSS1bOzaBHR8otZYyl8a5pn2Pzy+y/
uz6Pyznx36eR7qpzE0Ukh3I3smrJLLnyAP22tGFha66E51lStDKcFFjowvCojbx1x+BukUO4PpDF
i8WBgLEBB0Jj4IJBPx9IUNFyb8ssSVNrsLOiCmU/KlULDuZeMrcwGmtRMjHAUh4lZ6NBsiVYQzXB
aGJWBt2bfvplhOpN3t5UxeiZMbzpzrM8Q1g1EpNYKY2eR9lqjvb43ulQVfvh6E+y9qOwfkgaKpQv
TpvvmqLY6cO9ZH2zzdpLWnUjpls77s4+eAn6Ts7tRU8rRUaUuytRm2c1nkjIFO13zaHnlD9IAOVn
0Sdos/P7cJojTxrkZzvs0o3vWFmls88QVolEF69MmBfdsCIRoZqtzBuj628TmL7gYkHJNmjjrQ74
5SgQXOPMqHAyBZlqoz+J0Wze5ySyhnxy6yjfAxP1Oij6ZO2jbW2yvi2b88IqIeLvnJoKd8/5jOvF
qOXmiEMaQ+02d3EKS6cEsHtnP6XWcz7Vv3Qze1eb0u31jbCWy+SY/49hWzicgl5LU2Z5eUt+6Iav
ivrrN3uj/aGob9sYmM8Mh999hahYZ2zcAb+h/peDJixccjHyRQ7B6grFR3/FcNuxzPah7VQ7NGvk
B8WHo6KH2MpN82HwdCd+H6YZnLLDHHrod6hEcgC4FGvrfFs5fZiMPx8krH2odg2JTSbDpG0/678O
4Jz6fOOIW0Hf2WdWxLU2zar3J6zE3HU9+h3R9Inuca69nWZ/q+GEDXOX3KlVQG0se3MCmXeO4uH0
vozbHQzCRftFdcigpu48f9nwh3VHXCrrS9u0I+bhmjwvs3JiTYru4zjdp9qtlh56+o5GFKYmQOH3
me7BnHfd7Fpajjn5Y1Y99/9kptHIQbnaHRySjIt8ZMjjLtq34MDqZmfDWlv43/oYoq6a3kqqRJYH
rN2FfzyV3kGcrFoeXG4x6cnWvm+2vm9Z+AtPpc+LmEhe7g3xJALNVYUSs2Lqw25RTU3aHhntF2Sm
m+TrNG+4iLJlT3BEqQhSxCKYjjgab0imKNHghsqhLNElvIvKj7393jAeIVkPx46U5CPSH2hC/4zH
XaS8muUmwcUy/dfGL7isOZuZ0sfL8hhf8m6+rdP5gEaq20UfVclLuk+TrpLV+FBNfNHGXb2WdF9a
G/5v8kWoB+RjxqjQSky2tSW4eUj98mD6jz4FsYznUvnDCWEP2Ug3/BerjkySbcFO/b4jT+5Aieu5
tlrNcOf0q5PKrpF/gUzbtaqPpn1bjY1nWe8lXdoYrLjwNBRC10PfAKGCSnAixD+9PNCyKNngWORb
SPa9AUyC8aApn+r+XVFsHMBi7gYDv5lDwG+rMjxnQlyi1Uh79+gOen0HhLCD+1d1OtdJjL2WbuGQ
xLt8GcxihjIsGN8LojgDTvCcvACUwLns114xJQVE/MgjNUQ+MAUdZ2uOboM6TzfC4pVBmrQXwmpB
sw/kgsIg0W6tFh2bxBvhCHDxsm5HsvYLMjTxHYLwinv9JFs1B6kUHBoAxPTfh/+J29RdgRA1ZNxc
3296BbIa7VbI/5StzPfv7NHplmRC6S2hartcnA7pxPMTM4CHdpE2pF2zBhJkIsyESmAeujMVIQ3G
+y+B/7HJISj/rFpHaiqT+h7pSds8Xh/vRZ5D/I5lQk4G3CajI3c+32HGvmur/iFF5yt74ZzUy0e4
Jfz8wYq8TNkjk+Pa0YMjbWQ3LraMMBHC2dzMIOYnlQ/QEUn3BjtwwUqj04DkaC4nexjX97VqbOzT
FXc+m33hgPZRlTJiWFZJ5YX7uLyrIfBIw4PU30jj1+szvGqKu5FiMr1dFww/je90auWwcyBMJ6N1
LNV9Wkc7td/5/saBsPjMhU/RhAW2DSisKTqvnRSWHtQUMUbneW5Bp36et1Ip6yaA28KsCPBAfKXG
st7n1YIfD9H6/S3V+ysNvlyfsYug9rdPgiT+PyNCNBHWIfKEJq8WuaGVjcKQ3OwlLei+ZL2T7k07
1m+CZJbf52MaH9KyHB5aAFI9XQ1SdJuglrqVfxAfzuIHCcd6FaL9Fukyo1Z3luzVIRAFe2f49xZK
iuGrE91W8MJ3zg7lqcjwamXrA8QEyP//AItrkmodAH4hOaC2iT5bGR9gxYhlKl4m7TU09ORHtDML
NApQYXJqaucU7L/rxkZ0d3GXitaF9ZAmfTIQfaUNST6G7dMM6aoa/QMifhg+y/YhrQ9NvTHidT/7
M2BhxlGlq/q8ZsCa/5Ym76byMdN/XXez1Y3p/DEhZFWLSp6RlsIEVVi5/g62LbOf+xkwwxZufGsw
y5+fnLF6hvJBWjB/Wjw9Fd2b5MgHdbP7aPUgPRmPcJI7iaYlEO5jpeXliQqqfhzQXeUpBFu25Wwc
20vIeHnW/Jk94dgunDwxjGX2xvkFKQPdeTLNhzE/RgBK2jvKONcXa20KacWl3QkevYWR93wKTa1K
0et1Eq8sX6PhWxBThdjKm2zY+L0NTpYJaUQlG3psIL9NRRoRbLQCyXhfH8lahHEyEjEwVanjDWaF
lSzVPqiDtu/andwPiatoG3tozSFIKILw0RHhpWPqfM4AQOiI0VPTA2MQ1IeM+sT0pUN9tDPuB/94
fVirk3diTNhNSmqYY69gbPCHvRm8xjQC1/0/142szt2JkeUjTlbI5yAiOMOIxe2j9o+ZeUAVG0nD
rRNvdTQUl0FuGksjn+BudpsHKJFzk5bgRorvYz+4E3rPhrKvK3Vvh+9TyqUKeqxz7nX1btKew/Fb
vUU4ujrcP1/xmyTiZLiAqPpIKvmKPKaz5dto3Gkoc2/xLK5ZgSmZsB7KBR4wgps4DlepmQDFh/ZH
T3aO/SSNO3sri7o2o0S5y+ubur3hCDNqQuPWIFKYek2AApPztQEuOsQb0IrfqVjxVIL9B/YBHg2L
msC5g0zwD8jOYkWRqR92abXIWKSFfZNA5Yb2JXp1lEPmtN4Hid092vZc7uV4mIrH0bQa6Kzs1K5+
DhLdekDgisBRvTkOkfsNUvWn3KRoigGwBQ5XGLlcHaDIL1B6t7O2feh7bZSPaWaMBAi1Xuo7XcuD
LWLr1WmEIJFmwQXwKTamVyEi1lMDHluqnKchUj2F1u02SPZ/v9FIIP3HjBAfpw1CSq3JPE6+1rva
gJCiVbgwbzzHXXrzv9kSPENPSLlLPbb6/Kud3ufJY1o+dVtA1tUghsgJfiiSY9pFijZAYq7RWELP
NOKfHXQYldy5SGrycNYRvq1foGXcFTDp1Vugz7UNBlnaQkVu4f0iZ0Waq4rURaxZpai73N9nChAZ
KNT+ljxzCdPIszBImhd5JAlXclkqUOJbjLCqg+5QxtavtDT0jQfyWigMK7hNSgVLgOjPd5jf6aEE
Fp33YtHcR4B0gzzcuLdW5wu1h4UzDPYFMYdp9mFXzTP9ikgiJ7txfKuV2jVHGvrHaqsLc204CHUB
8qCjj3yNMGfIMBXVNHGjJIiI2cVrn75c9+5VAwtbtA7dFLwOQuRuO70hpSmDMRbQb3cbt9//jQHq
56gUcn6LLZBOEI+Bo9MCCa/gDzJdCJ2FW/oRFxWlxbUQJSDRz9pDbi+selGrWVXHaL+NjX9Uor2j
kgzIdoihasanIF5EfB4WTVwo3v7N6P4YFsKKvgxoj01pubSq/Bt9aZ4eqBugkzV3Ox2bcGcoTYry
d8jYAvUrPD07bdxLtnGYjI0IaTnHxLsJtDllROiMeaMLnkCpxLLjGeBKbSk+wlnfx5p8x/C57uMX
ZwxMqKfTBxnWgOszuDo8AExQ40Eo5YjdzJnp6K3fY3bqYQhTKm2XxBZS9dqnXPpx3dS6m3C304lq
0mEn1mWhRM9yc+nF6kvNM/0Hq3ieTGjxblXtZ1HdGMarpH6w+o0LZNmjFxO7MEuQdoWMWsTl6ZDP
EsgxQhPhTxV0Tv6jAt9rJ0d9OFwf4epuRkqMo4LkIGiV89Ov0PvQqlRMVS2vrEapb/wg3qqbbhkR
nttw+uRc8hiBze3T4MsfLJigr49jdco496DaXOJLUUZMmiwHyUdOpUnqflZBdFtCmAs2+sYe3qp6
q5N57SECReJ/rAkD0mTe2kPBDkN5nEBa7vZkPl1k32AF+ez3zpNifL4+vtW0Jk1eAMWBwdBVskzA
SeiMRKOURRIm0XB6HebMQzXwIyrBn3IZiTz6S4wc5di8RHJH+6I5007t9F1nl3sLifTr37I+138+
RYil/D6e0rTiCHOMwaskoqgnRGw7o92n44aplYkGOEKr3gJW4KUsuGeDdDm6tXgO2ky7skEyfBca
N6aV7QL7DQHk6wPbsiYsa9TZbY9cKvuO97I5f6yCL2OgUoDgyeTcmfnNdXMrBxkdkSYDg6yIS0iI
E5uyNmZ1oHEPPMiR9Fsn/TDad6glbxyYK+c0ohw0FxD/0hAvssfoYy1FdbY01VEsqz+YA2wWd7l+
o6Tob6m8nsuNtO3aPCqkbNWlFwkCWmFgdtaBCPc5NdP5Zay8MB/v1T0a9fu+bTbaLFd8EWJUEtFo
C0EIIrL3yZJZB/LSztkg0DxyR7lI/eEjWeD6ifVi/jUejcABg4uWEcRdFOOEsc1BMfoJ8p9eDKN9
J9luS2VhYJ/9vW+cmBH1MupGLY12MeMTYsfNY9l4fqnSt7Rx/q/dcMjAOFTD6B8HTibssMoxurac
aeycyxrULRTFsO3kanU/pfqrNDbRqx1N2ne/MtvDlNPAHsZmF7p6iAj1xvZb81NmlqIcS8meED4F
IWYFEVKVa2J8i+Q3KDjTecFF3xn0lzuNG23l4Fb99MSgsN/nxq+iwsRgAU1JlyJs/hH9YVctYm/I
3pRwY7+vvdjAGv8ZoBB0SqGtZi0SQTzBH0q7AVvTwvyyxLnwRh4kmQObso1TfbvuS1vDXK7nk6sD
HFQ29iHDpG3rtSo4aELzUxHaR8mZXyp04IZ8Eyq6DEUIYc6GKsSghj/6WpNrqVeqP8dyP6LfrN8G
zoPl3Fr6s9N+7LJDZaQIt98O/sZza/VMsKFuATKy6IoKV2U3tHMRFExzKwcQFNy0lnbobU+m92jY
Yhu5wAz9Pg94n6IORIc7zbXnk5sEo99LEZOrmaVMijpq9sMwARTJ9IyWDf+7HsQlvbWDegfT4HsJ
Ee7dYKEMTQLY4RIPs9vrq702eqrnCCRRW+aZJhxQzoCOgJHrzLxvI2EAQVZ8jJuDLSXHKpuP141d
4GSW4Z9YEzN6RawFbRkZ5Kfy505Bdr2qK1DdrxxeXljouyGLd3mtPlbhoVR2qmfdmtGHMn7gkEZ3
HdGF+GXcSTsl3viwlZCT71rK0YuABCSU58siIcFFSo1ZGClPJlX5zNWwMdFr1zdYTfpqeavasIyc
m3ASP6yldtnNSWQlu6lPgAJN1nCLxmQVoarstO+vz/bqAXJqcvmkk52sd22iEnoSdy6EgNW3vvto
zvtBobz+eUQMGNFA6et1m6sTyR5isvAnXSQOhUAxSOKaUaaDg5pj8zD4W7i71YlEf5V8Eq9xRwQz
Kb6SzEAx0GFvHuT03hrfSerRGV6vD2R1X/DmNygjK0j2CctlF1pdmcWyL4L8JdGkuyqs3k82bMdd
9xQiGX/d3Oq8ofBhwg+k8bISzMltMLQZ+GdP66rmvjEL58Gct+gSlh8RT1k88D9GBH8oYxKDYY8R
wxh3TlIhK5LsKnXj/lh3O5ghqY6z23GEc7dLibvyOIEVodez13pQ6Kcsb6MhvJFgE54T/aYrnfvB
+Gk5WyHBfzHNu4cAhYST2B5romSE3LFDjNxpuzb6qkioy9XqoQ99b+yyY2a8DcV4DJSt8s+aUy7M
WEAj4aoyxAJ1X1EktnMgfHNUx89d0JDflOfkseoVBFSDttl46awtJUlc8E/AgugFFA4scraGBNKK
ZAoUi353O3M7hD+v++RqsHdqZHHa0/NjnBt5CDHSS47jjiUE54G0Tw2mNl7ElsfjTAYsj53X0XIQ
9oh+/I8fIOyKguqelGZ8QCBlBz0/WvPXwH/Sp2PbBPuuflXlD7b2i2rydbtrm/F03MI+aepWszON
xTTiAp2Go22Ou+sW1mKshcqDIxJIJi+f85mtAyXQmmZiu8MDqyl7pf8YS0dduumgQU7pIb1ubs07
SQ4hSrtgAcndnJszZh+a25AjU1EeFGfw4haejvitkKL9dUNrM3dqSAiRm9LIAzArkO+X+ftuzj9o
+bwxljXPpyK5YJC5qy9o9iLdTzW7J4IK2y82+eTqJf83D/tTE8soT/zekNu0yn6/LIaP3JYWPem8
Kb0u8Nrqpdrijl5dnJMBCU7uJI5cRT6LMyV3St0jcwEBnR2741aQs2VIcOtRitWuT5i52L9T7I99
+lg376xwI85ZWx/SxNRAaEy5JG8a49meTd9mz6Z24fbS17KsboYg37if1zzNBI6JmK7KX+JD1A9l
Y9YtjgY7idHm9pWObgol/njdn9fyaL8FqheudQhExYKq3MZW3iHAiO6I9NZV2lGVNNpsZG+CZnYY
QzhY/9HgQK6m+uB0wT5gS9ll4KWdveH3q6cxwgOw5cMyb6DHfO6VWmkOFPcyjvy5pU096kc3GanH
6gXY+gJ9dscrooqW+cilW8cr5q1e6eVQEsOH0w8QtoXpVGlm5Uu+i7Ah7w6JdZ+jhAdCIMjkfVcU
vJe86/O/5rKnJoW9YfhDHJQBtXmnHg9R+08THYtB283tP9ftrEHuWOc/kyvsDSN3pshaCBMnY4zg
O8/dcoDb0qrvghaSM1qjdlb7jzYnx2HI97EaQc7z1100y+vo9COEwElHqMAelgluMt9NVdL3aGTa
P2fje2X+M4WPaLV4iX5sun+RgEOm77ce6FKkFWbZ1qYwoVjPkarEN4GFElThP6jx+9bexeY/cb+7
PtlrofWpOWGuq4KoTKLY4wXh/Dmfqn2vm/TBk11c8nDK3yry/p7VRRGQY0InkBf2TdRGsWM3UDui
crWbql1RPs0ydDtbFDCrw+Jhp1F7XhRSBDthNBedHmGnyt4vm6KvjqMS7Ozq0d5KI6yagpRuIZsG
Eybe52WdhWYdVxwFsoLO340m7TIEAfxv0d/Kvy+Tt5SzaOQ1yT6L9eFosscWdD2RQ7tvDQhlXvvk
WTYHz1IemnZjt69dHafGlqjp5N5VoqQMQgtjed/kxz5WZMT2dGjWOrSxr/vglikhAEuSudIzBVPa
8GRN31PphWh9w8ba4QVzGhGeCjE0YBVhOA111SLGIcqucpOu8MCbuEgsuc6/Gs2JJSHsosvGmZ0C
S0FLE6hGb5n/1Pdfr0/Z2vF/OhzBv+Oq1+Uix4ihR3Qdv2uqyFWMo6J8yKbKbcbnqtpft7g6gYgf
orZDrvmCqYvLJkBijGz9GD7pxaGUb6P0A5x7/5sVwesmQNXdWGGlzBHBUwLpbU7nu0hRn9PQ37rE
l5UQ7tCFtJ4XG+PhQBKO2hCMhBLb5M8hCd3XtMUNEOuZVep2UKCl0q2OaCnXj3EX0Cjqq4pn2PXG
N6y8PfgEWCbgsyCNJW7psQTwUS6fAOuaau37elcatz38gbL1vd9E160cVUv5Eeg/iTXojYWNpjZj
0czLiyAzetidpAPydR90c7yhHeA+C8ytBpYlCBEnmImlW2apuIL8PN90s1KPnaaxmoD69oNp78nQ
X/eXlaNjgdgtAuVQ48Oie24hb5p0qjXqY6H0VgZP2TS6cbqRk96yIfiknkaylVXYmAfos+y3xJIe
FHs8XB/Jyv46G4mwNkOUGFpQ4gl1XNDd76XVbaS9V+Ci+l/swF1/PmMz7L8KZO9wbOu9W8jPACK6
uPS2QdJr00ZOgOw6/7cw/Z8bUqkyVlrNs3quAVa5XT2VCeR2irPzFZQRwXYWYbHPusrZ++TEb8Nh
HG5HYAxw7Wj5jU4LA0Ao01rSlyGyOnY1HOcwjA9Y637SjiNHbh1WOaybjo8sYB2TgIzGGeLmbEoA
/rbsOuumo5IBDqlotH2SlqprSPP42R9m+WscNMGDE5XT2xiklv+adKr2Ve/g0ClCiXzwIFvB0U4V
84cfJfOLlar0hkp2nx/LsswHUGDBEHvziI7YsfZbq39w6kSqDlqTKOFRCYLwc230w2eprjQN5sIi
/FpOthK5UuCjkma3an9DYTA/DHEdOxv33drBAjQKqB8vc/Bewn03l1yDmULK1M/bXWsca8LXUr8Z
q4dS32f2u+tOtbbWp9bU87UO4i6aYhVrVjVQk6ZVrQ1dm+TGdTNre+TUjOBSTTLjPhNmFIj0stfE
f9d336vNAtgyN+KxBbUPCDliVGg5l9GehD61b4SOBiOj11TfS22nZkdNf05CZFTKeyk+AiRyqhfT
3HhEr70paRj/Y3YZ/YnZoUUfi/cAGT7tRw/tUJG9S9GkMfu9YfSurD830r6FIGEL2X3Bv0dcuRD3
qhyflJ6AbZ4btqu5lQBmZR56dt/14m3uxwPwqKD/2CXNnRlMe5sHwSI6MtJwkxivXKW3c1jcTZp1
vL7CKzfU2acIc9DWdkpdhk/RB8WEENnYSUYJeLkNvK5IbtVii+9nJZBi4NxQC4RUtkSyBN/080jP
hsxLC/N9kSJIY5eJZ2T+UycVv6gv3DRT877U7R/XB7qGDj81LJIlGJmSDJLSI5ZWzLe+nBLs2Jnl
tZLePspmD11JmSfxfTw3VnGXhJJ/L1tpRH9t2YS//EmTJa9NTIXketa/yOoU38SZjcSlDimdSv+/
334NE2P81AfU5d1YD6u7cOiNu0mW0xc55kLOg2IDX7rmwkSlFHwAchmIYQqeFAdz04b9CMJJ6nvP
B9Uu243BqaB/RaUl2dd18oGMzIuRHucq0Vxl3BLhWDmJwJKAvluwR2A8hCMCXOMsaZGcERBknzUt
PDqN9clUtjBrKycRMqpL8odsAyGxeLwO8WgaFas3DbNrUtOg960Ljxnwiut+ctG+v2xOihmKCh5H
XkBk55uzUQYqYvaUeZX6deSBqcOrvquVXTbf9fJHqPFghwzDG60a3ZRuBll7TqPbMLiRNU/l313/
msvZXRLWvN6h4uJuMYVQSE7jWcJ/Ftx6BprtpptyLx3/+pSHlNhA7AjUON4kUtx0YW9pIwADtEbI
9Ua70XhT1U/jVvfoZXB6bkY4aghatKopMJPBezDoT5OTbMzW5WG2WCDaNqHqgeBYCE6NdIqUzMBC
oXX7Sf6Yzztw/cd0hp/q9vrCrA1GW5TDdTglkEQXokfTnH1WBrZSZO3alzaPKPa2WbYxoBVnpCKq
gUjDCLg3UfTICgwLvS/MmNNHA3HUUMk+OUNOe0r63mnA39Oqk0o98tY1zCOLFmbgtkb0vlXf6138
6CsfRqv0JG2zK/Tyyl7ao0zKOIj9wD8vHDxU+zS9lqvMC3IHcVYNbrrImp9J3LoQwOzLGbqf6Z+x
zw5pAyDKeH99+ldqnef2BWeKA8nozbbOKEo4h77q3WqSUJRVwqfZ/1U30WGSdBq0CO/HrZTampdR
TuL2WrQh2TfnB0RRAEuZ84Y14QUb9Y9qtltiFX+8n5Otes/lsccw/9gSISPRQEdwGGFLm1sAtBCp
jPdadG9vobtWx0S7G7WLhZhcTBNCwkeq2SQMoJnJVeSC3phDNz2l7VsuHTeWbtV1TmwtW+sk7Bp7
vekSC1u8JQmRf8oKIfKN6Reebv0zk2+O9EMBCmn8cN3wyhh5GYEo43yAdkSsZqiOHTWWXuTg1X4F
ueSqORcl/YPxnbUpwrJqi1c/7kEGkf+dj1Ea6iyPuxJxZLWhfHZU1aNcQvLedG779/VNcM5gOrFi
gCIVo8mynSo1mCpsNUdTeZzRo25GxZ27jflbKQedGxL2XKlNtZmOGOqy+yR8nMvjqP1Q7f1IztLq
3D6/pwQiq5+K4tZu9l3yen39LiNHzOuU1ridITgUUze54aQBsWHu+cYAIIpWeLSmh6U8ab3Pm9KD
7DvZattY2X9nNoX7V+OYVzMdm7OeHpz4oGT+jaXdGe1WgWtrcMKhgj6aEZcj3WcaGpxQOzKoye2S
74rh71q99yL5ENlfr0/o5ZP1bEJ1ITNBzDEhK8LgcosU2F3b7Gb9bW503tzeGNe3f2+Niwz9NMIY
+riXLXOy7adR7ml2UXiHF9Feo4U3qR8kEm9JNR6qbgBh0W3cnmub8NSisHiG0UVIJqP8KSnlsRm/
SRkNyrZ5iMLMlTajqFVrKg9Kqh8LJZuw5UG9xWFSM752LHZTbkFXA9x/KnZqQLPN1pv5Yu2ggdAM
WwNhRDBMcHg+m/6gDn3XKRLVTw89sIV1LDRVL5Yf7fiVB9T1tbuIdhZrSIOBtyEMvbgewsjIm9TH
muR8azIal/S36wYu3B8DgJjhFEHekbBKPR9OXzQW+kow+OfAUMlf9u1TU3yKJ2TV0C7Impty2OJl
2DIpzGCaDTzPVNYomN5SKn/QShcwE6ZgL7/1tuE5W33lF7G8MEbh3lO7ue1zcpnuOD7Z6kFTC4Lt
4/V5vDivBBtCWObPwZxZITZCzkU/ODgDFGPjrtI3NvOaQ/ASI3tB8g+XEDYzKFd4pyPs1OWHVMu8
utxwiPXJ+mNA2Ltm0k5zViwGxve80hXldZObbGsMi4OcHEitMWlx0mLCDoMDuh/urG/52IYJsTOh
UGIyHcs0NaHp6sEn2dlYh/VpAk2tLm8QmgvPx+CPqtmjgswY4saFo7mu36nmu+s+dQkPWJzKpogH
Qpw+QnGx9RYWQ/BIi5ZVsgsqKG7q3ezc950X65ZrWs+hVLtVB7Fes5OrDY9enUKauMBuQcYAn9v5
CJUgMRO41yXX8h+r7NluNooNqzvm5PcFRwv6vo/Reedom2jC1Pr9ZLvy/JhudWJujUPwtsrUAmNa
dn9Rp26m3PjyVgH58k3EOi2gSGvpvwQdLGx++kvHeRhZpxGSV9OgB8wN4qda87TptjR2sf9U/XVx
YzFJ2U4HhMRhoAn+ZzZVW/Uyo0roa5PdSfmgAw2qjJvrLrg2eadmBCfIIoj3IxUzsvrVgi3F7H9e
N7DiBeCpqZAgs84LQdRaV8cyRA6Ezpaq+aiQk6x2k347Op+uW1nZrVjBi5eSIEwYQoigxQvIuZ4l
N9X3OUnCsE4o04TedSsrk8VrwIQFnDwI1VbB02Dos7QuR3oudj461qscbpD/XIyClAes+GDDDRhv
ycad78hwodgFFBZ6uvSUDPeJudf8v11vTDA/C9sPje3ObxWrk6O5D0Cl10MeenQ/yOk7Xdv4/cVf
zgoOy++TukBDyDAtSpnnQ5B6OYiyoQi9Vvul1O+H9m4ID/mwC6MNQxd+JRgS5ipwfHwOkXZPLWY6
T+8i601P93L9t0uOUAH8SIBvwMQQegr7Q8tyGUn4gQ5v9Vcb7bp+q7C8Mo4zA/b5hGVtrJgTKHbP
sJ5n/0AjTgmQaKvctLIsZJFZboO8Gm0Agucmfqb4RrtYqR5THxFi9abtCw99h3HrOF5x4lNTpvj2
GZ1CU0ZMwWClF8euuevtjZtlbTREzRoP1qWVVDyO0yLUh67VWBT9u166dn7vN3QdkKxLNrzsYsez
/KeWltU72S65as6UhbFUoDIW5xQftog/VqaLZzeLAmKCwpWYIm6HoU/0xgi9jOdG8lE393G9UctY
cTFMAGqGJ3GhCBJ8GLizb7c+LAWp9tPW3aCEcj1+VyA4ev14XLVDA+xSguPWsoS9b9uDU1ilE3qS
tIs1Lw52pv08b7UorCwJ+WdwO0gNqhpY9/Ml6SJNjcy5izxkkRTpQ5R9vD6Krd8XlrxXuzzMFH6/
TA5N9tKWv67//uUsLcrZpDh/v8cuTuAoHBytqQPABLHa3jh++2Trc3PbFuAjqjHcqgqumluq5sBk
aPMWF5+jepydGEqCatqbTQFp3SFi1wfSxkF5uSfJp9OWw9DYkKoYyjbpjLhX5ye0zT4rYUPB+TCU
L53aHMrh2/UZXA6r8zsGU0gHmVTHwAWIqfukMqgB6phCgMx5TXJ5fB3S5n6ekvqm6JvIU6fhH62Z
xvskGr9ft33pHQitQ9pCp7wFEbgItBoCbZRqm+mEfsbzrXzfbOH2lwNfHJ3O3UUoAJiKGsW5fwdx
Zaa5uVAsGN3ekgzXsdr7pIw+t9bk9SSrLSQf/8WgeGuSnuaAYGjnJmOti0K610GjVy+xXbrtVi18
bcW4PRdtcHq8ZdFAb6lZ/BsGbVRIqMQoCOxG54VqvByj6DS4/hZm5PJUJYezAAE4hWjl04V4sM/i
2rErQIV+/jJTq6peu60X6OXjbcnmc9bR3qvDjSC+n0q16Ep7CuABjD5bvifDVtrfjAEargHEoS89
zaUVVPUmqnjN8fqCXW7qc9NC0FC2o4KALqZVa7wdFXovTZqb381/DQA9H6IlJI+UtB3GVgnh8rRT
10w+h3l5aLfKFpfOcTYY8dqo/WiIm4HBzAoYReAZsA68a5zRRfXkU6AgelcPbjM4GwfWpYtgdgmJ
4F8C0ifeI+XQJPKsMzY/pdk+PtbFJ/+vk9zL/JE94M6F2uYSpVgFvdQvNirH7G8Gw/lJj+lzK03l
DXHH4bpTrA7ojzGREL53tIRYBWOh9tOQ9zPHRKBvON7lS/h8RGIN3wr/H2lXtiQprmS/CDNAQoJX
glhzX6uyXmRZ3V2A2MXO18+hxu6tSCUTWOeY9VOnVTiSXJLL3c85Dp7IBEaocS1o0LFrCYbgPCM7
ZZ9qazuVf9nG98sDW/T2s4FpXhjJyRstAZtebOeBSuWN040UD+PC2ALLt4YjWJtH7QDOTJEPvIDI
h0keInFfdejXWUFGrJmYb5mzsDLyZDTxMMZSuT8RkaHo6fNwJXT9TIU+L9VMJ41Oi7lFcf6IMyPA
MTm0dzAOx7sxoP9X3RTUb1p/IAeRHp34mUNXLzR9qEFXzh1NAcrw7WblSfu5j0b7inlxz77Cy0kJ
NDq+YoC6GvHtaPBt8OYm79Fwl0HPtRcBg/Zdt3Y8LzrN2ei1oDdSkHcpa9gd5ZPNIJ5xANd0ANj/
Zd9c3BAwA9l21OoBoNJmuZ5a8BwI2DEo8nQU47AY6KsEqhMCLbzR3O5iWgG0zU8gQ7xs/HPMheZ8
dGOgi8V1cQ1przrA+5zRsmE7qdwTUGtBitRXP5AfrODHsF1zqPnS/BiZnJujer/twN2qGG0I/qSI
7/g/5WAFofBp/VgCVqhyFUTFLsv7Yx8Fl8e5tJZ/xonZ/uhDLDbr0Q5hOIeuUUXYMYzVjtvomQRR
4mVTi7c6hcgEXpeILz/d6mlbD20ew5aLcozfkcl32wm8+WkwQvrNKYft/P9VTW4TKz3gW9HOu8Im
tLhnzr9Bu95Rs2vytMc3GFyKZ6Ro+6uM5XhUTUW3yU1QWPRGOO3BRjWeythWd9mg9g3eXysUfv/H
ZKAj/X+LVPrj1IK+EBIj+BCToQ2jCbr2IPlfRrNLnF0I8XoAmHtMEpJtw9rx9TnQhrMRZFzBrTf3
6WhrXhEZg/mowBEZjrfEqNDyvKYfvuhWaBt38J6kMwHjR7eyR8/LwBmNaY5/gNUuIX97Mwz9C3EG
EBFQ+EBTPEqY2nUijYEYRanmOMM5taw4RC3gGePPFb9dmi/ALnAIcRTwPykI8LSMLVfOIWGHI3YQ
7mvOoRXuNOCDEW1qvwiQ+8gmE+hl7H8OZfG9rvlDRQXoXzLyIhpKVk6nxaMRNIjAgiBvhuyDdgR3
qYGLSaE0nNTZVhDxiD6mQzNVEEaDYJOIH2ibbZ0h24bpSsTwOy2nH1V4pCEhPIvUoHVNW9oEjOME
JFKbpLxXbNjHiv5Mx8TPmsfJagIrjP6BrMOcx+1Qx+vKt0biFuqVfaydBIGa7TPv7fIKzZtW/ySs
i4u8LsN/ehv7yOuqakY4dDxAYqV7yMi4B+eBL8RwWwDwKpI12ool/z63qMVNJVQdxnGCxVJOFcTB
aFCb6VuMvImzWjWfJ/TS6DQvt4xmGuwethJE014f+7x8LfuVG2jpvjsf0LwHzmIJ5RhRbXkwMuII
lrLy4xDsUScR4fGzvbxaS4+Sc1OaAxVp00bgOEw2Nfrv6nwLVTEe/xBJGNgQlRrD1i/blWN/2SQ4
5dEli9OIaLe57Ms4gRQ2DltRwZLcqMQ+jp7pt8y7FQxEXdldYkwr3N5L58asVA8gJsgaQGH3cU6N
TDljZOEQJBQtt9y9jcO1GGlp2ebxAIIw56D0joqiNGOwGje4vhkfy/ts7Ho09uHAcII4LUEbETbQ
5qwhEbRymS85JQRiQMGODD5e6toBpMoMN6nZQRNgvEvIroEOUP+VSwTsXrhCPEpRGtJWzWyGPo+d
HiqI7bsx3YbRS+y9MHd32R0XRwLeGRtVQRfXonYbTnwYU9wk8A03fmrb7lUqoFL6acXrFy98dKJw
8L8gF/2pRRvwIxGaw4gQz7txoi1Lrvp8N6q9au9NZ1tYW4I3Aru2uucvjO/MrnZURYPVRn00zcdH
vvMSeSTVY5EZK7O4dASfj07zdRnGU5jN8kQRp+VGEf7PbPTgxTTf2GXOd3HZWkGV5ystF8t20eSD
4h4oJfSd7fR5RWrU+sHik23izL3qOAvGybgTRu7nlrFj7Nfl+Vza1djM/7GoN6CJJos7AmDZhhTh
xpW3XrvWG7l4u5+b0FwSjxtasRAmXFcAioydtY3C+7D/VrINyks2JMxEs7Khl47I3830FsrJgKlr
m004pVNP0oGbdCglO2+gDNwMSR8QdDXFajg1NLs2+/F4eTJXrOqTiS6NIQGKCSMd7qYSVP33dvSq
jPuaHlS1qdY6tpb2+tkg9dylR7w2QV85OuokYDxXEQHiMPrCTji3oe03iPgVLLRhgyY1lBJ9h0a+
jYy2GoOxgQDdirm1IWkbb8zcZKxMmOPRe4re7nzYrqp6/L5GtBCEweHn6v/cr6OXBUgSNlWNO3TT
ghg43ll2F75B6o/9FaNxd+cVVv40FG5yy4dGTZtRhcYdqrsoi/VJ2F9HVZpeNY4LwubL3rMw9pnw
1oa6H9hNkS3+eMG6OXCZDV6vSMAcRXiq+eC73SoAfK6q6oOfX+d4sOIm9/TWeShPqoJ0yJH1feVc
G25l34eZc5UOPZ5sytuPnd0HCF9uBvAm+5EsppVhLpw4M0UFgGCAmgMFqx0HrMDTB4zIGCYBZgv0
U7gsLk/k0okDExAwA8zcQXOcdp2HUyUaJ0RMVrArrzkM9dYtNil/o5EJFM9+6PEYXqk0Ly0eaozg
HZxphD/x56WMZA0t5ojTuE7Z3kDcCRDq5XEtHC/s3Ab76CDKMtGx1OQ4q6sA1BRDGEzZjYhfQEsJ
0H77hVACpO4oQQJaMkea2izW9RiyluA9GlsnGp3K4Ycbr8SUi7OGrlY8/eD5gJV9HFFW0TiKJphw
Lbj8X312MzYrj0sQMi14/BwnzyTIqAPrNBiNHNSYgIscKJ24epkFIX86ZtK9QjamBBWgsH+kde4d
RSyNW57L5iQzK9tKgEIOojCjYyhV80YHYb5XshAH0wqnnTScEK8KVpB90YViB97t9mSyqaP+xPPp
LRnBcMbCIY39bqBmCaJRVwXZKNubJk7NYKxZuYnr1r6pR27cqUoMDdRxxmlfWVX4bksrvWFZWz6I
sh6uqYyb+9RQLV6bUQmmuyTzQEfU1mEQmvZPd0pAVp3TWtjQhSub57aN4y1tuvjW4cqpg9iJQchU
okIKMH/EwQ04QcTmtWEg88HE9Y9dOYVHy6msrScQ6Pht69JDVA5FiZRzpa5jQuYvE/LYQccjsKs2
h3YwjUCW6hX9rmKO2pl572X7NqzaA7KM/ZGJLA435hSRlzCd3FPP6gEcD0NO4q2g6Vj6NDPptV2a
4hD2Hpikytqsa7/FJO56iHMFDvq0gP9jmXHo2jQGVNfpvJ1kXbzPJo99z5ooOyH7aDzLJOt+TMIV
d3XZ061hRaRFvz4lqR+jGkoDCLJS9BWaifWNTLaHsvbArtKstd7bVNn/0CI273ueym2hrBgBMyAH
aWDkRfotS1hfgc+5SP/OhTOcJIjtX6XVdccit6aN6sfsBv+8vYlcF43nKSc3whgtFFZIdHQHW97Y
sVMFqpji0q+Q7v3mVTZ76PPQk5BAVqQEAMdN+53IwjDdA0huHwu7bh4SSaodUGles5GEjCc0fPU/
eBeZqPUqJItdqBzve4DjlE/BaHvvAppxm4pKlmB/n89waFo8hUmWPxb5xIpAllF5bIuqegspizy/
slT/TjuJxtHUGifnZEdp812iP3Inp7Q8idYkz3lbEnGE/GsMZkB7eoDaUb7LktHZGMLgDw6vxLGx
asfcd1SQcFu1lbB8liPvuqEyGbt9WtfDQ1p2Y+cPqSeue8fIgDQy2oOIS8Py+VAVPwHUiZ4J5iXy
K7DUPoWWU+dBzrv0uZB0eLJBrfbDK8EiG6ae2fiylPlzTrrq3UmRUQCOiAEOEiVR9a3oU+9BeGHN
/LwkBJznNLty+yHcTi0w3mlR9892NdrKDw1V/Bq6fthaKCg+2ywGoCV1USzyM7sAC3QWe9ETSQTE
v2In6v0QwfmzPdrGrhAtiXyzMFP0/IuhfyUq7I8izZTn5z1jV31pi9uQNNjAhekM2EVoZoyysrvq
+8R8G9H55NtJRfHpjisysPEW/DZTeGCDOscZjpWIDRwdTCUjFP0mdaLKSO5HObWFD7GZ6li5LNnl
ToN8mTNFCtkHZwCWQyZ/o6+rfym51x4zN/VQ2EYS8C7HGy0HQikKSlWo99AV0S1OwzYwVDb+5Jld
7SYKFifS5UPk17wEIcc0juFV3MUIXb2RiX1FZfY04LjembK2Ox+GwmPhldUOjR7JDS0L+WiIMTqw
iDjYDgk4EVwWNduQgFE/HaduB0645C3zasOnY9RuwVnBD6CcAJMcC50uUGrkSPpZNnpCQKAa7ujI
IQlJq34by5xuiy5x+n3JmPI2bkadyQeMuPb8HrxzTWBHdRrhUaZQHXZKULT6HUjFtgD4N2TDQ55s
mZWkzy5k49HXVg8GJOOpo8YN8DZTufHMOvkFmnhgKYeial6rwhPbkajyjVPRHLooTXbgYajfSGg0
hwpayRtltM1WcVUGZJ70KDemb9RqzV89TVyf86R4QGMAvw4br76CTMZ0tOCI4BI3ojWRi6VSADgC
/9xyWvQYxcYIIS8hwaTwOMU7E7UIi7/Z3jcT9eSJbYzST8YdXZMWWYzm5nbBmUoAyWTNrEIPVGHN
tWSj3ldgg0/VWmPlYtRzZmH+grNcXtiWdghqChR12/FHaf09k+x7JgQvCBJC8V9emt7TZg30vRhC
UhNAbA+5cjSQzS/1M6tVzWU7GAgakrn1MT463a7NYh+6RHF0GOJvgv4tq5W3+FKggqweR6cicioI
uT7ajOsI1MVz+boQt3Hs92zXlPu+vhFrj7qlsOvckDalUHQavW6uKhvquVXfSXhs1+QGl/zi3MT8
CWfzJyuhonhetYkfh8wB4zH596VxhgQXXnLo8Zppjz9aKNDIRu25/ub1V/24597Wc1Zq0nNArb+V
wJEPEClID9inNm6rzmrT6uaS7eRe9256auIEqpMxdGTt4HJsv7QkZ6b0ngzFeV1mKUYj3CeX3kMx
0Vpr7f2MZAeD6LkN7eVFEOXlXgQbYCTcgIEOISIoMycz4EKBZcW4ttFZGHUMyhWABhJQEWXgYMkt
P5HDYYQ634AXW2P+4GgSuDz6lYnW24dcnlSinjspVLj1yGvfIrNwCteaoZZ8EhIDgOuhFdj6pATO
urQG0QNenrb6lajnSL18YRRz5hUkAaCg13WwEAXVYqzxmsm8bVX5DVAmoHt087UOykVfwRGB7n8X
gGNdIKe3JZIXCZ63RJxs45+qA2PTSolhzYR2QpiQm4Y8O0y07pPXxYBIBOaaXOKajfnvZ0dEkajO
pS6ezG7xq0q2SXE3lI9fWZE/M/XpxQwSn7LHMEqEa5XzzS1+iGzTq7X6waJnna2I9lSOLTsKmQM7
OdRfyIvsVvLCa1Ol3UZGhQeSoJiqKttWkBqsnVfrX5Pzz6fD2Ri081QmNjjlSoyhqU+y/aa8p0Q8
XF6OlWn6femerbgncnSDK5iw6fcohfCG+sKdMIs+oDMV+TqEYB9dajTbZDQz1Kgy6xRDRhA3tvmv
5VrmeULYBhge+Fw9vUxvuoZdeQ12+ZihmaW/d42H1rkJ0cDOVk7FpXjg3JK2CSvEzVEOgNJmNPc0
OoTK9Sl7AAVw8e+7YOcxMWj3zZyuSPl8nDfbKkWVS1jqrMCltxPddf1X1h6YKPThI/eKPvOPJtQA
4SJLoNDelDeOV/hN9pW9/seAo40hzZuCudF8uncveb9j0VUh9mwNtrS4E9FBBYA0eq8xXR+Hwc04
r+p2zsHxfR/ujCrx5dpFvXQbgnEUOAyUgcCyq8WBRTkBDtujthYBUp6Fu4SNPli6LLm9vB2Xinjs
3JDmYJBoVjRrZkN1U14jqZScciQ1tryp63sgPsVGdaCO7Rj7MZhWHbDJ2aUsJhvwDK9F3EvOjnv5
tx+iemxrwUnakKmYbGxdnuxMewCc/jE0rxpIig3WStZx6Rg6N6XVNPLSrpBXgam5oTcmDz3EOS7P
7LIFkFfNaDAg3LRziKQgKpdz6rSp92VxS7qVzbToIcjg/+f3tfvAy8HSpQb8fpX/LVsZhDmyJR7f
kniNVPo3vY0eA+NpB9ARQkf0/GvOCEdETQscZhu3YxCqc/D4MXZOCGZF5KyaiaPVi/t2CF2apLhG
w/LtiNzfVLfIjHW+BBUwAQ9R3HuH1rpthYfE18pcLL0Pzz9Qc2Kg09qpneeiNb657D5ipyzaRgUU
Qk9VeSBrzReLU382H9oBgJyj44EOCJVFFMTquPFZOQJaeAiRILrsREtHzfnAtOAl9ySgIyMGJtEw
SV4a49Y0V06ART+dadfRl4C6he6nvZE7YIRAw4W0r6PEQvi9Vv1d3NZ/LOjw+zhPvQI9HegTgGZB
Wj/XfJen39P62sjW2rFXBuNp21p4TPWVjcFEcXkoZHwNPa3DV5bkv/Olv9BrYo+DFBiNx9p9QXrk
1XI/5enKsqxNmubSVZcoagms/AgIMUgxeA5yrSSg3VMv0+D/NyTNn8cSPIqg8cK12dCAFS8ZA7bb
XZm35T36Z96081CYVsy9GvMWyoOJJlBV34z9TcUQQEG/x9p7ZHd5VMtXmwcwOejPwb6gd1uXckx6
SltcJ/F1nJ3EcJei99i2vkFOtAWRD/WptUEl2MdL8Sv7du7MQu6dAL6nzWg+TAny0zAd1ae8jTYm
Ev3RmpbK/COfjuUzI9qMdjQfDTbvXM/dS75XWY2W/JXS2eKGOrOh3TJVHk/O5MDGAL6ZfCY1aFec
b82CFhSGfVnGhgELmEtfGMWmW2uqXfQ8FP4A7+K/5Rc+xmsFFGJYkaHrKnfls8SR6mcZdNvA5Mo2
HBRIYLoZH1E5eUf31/ELPjirSgJNC/l24Gk/2q6SvpZuM6CA6oQPmUsA7nnu6wq57PK6q/kmH8wH
Nfycmlf0xW+p8a8JO/FSAbUuAtUZNcw/5QkMaAgpC2PPpJWAQ5qP5oF2hgOV+jK5dt3Cerk84iWn
xFRDRBcABxP92B8HPMS9NVOhwikj30rAK5/fTeG4sr2WDsdzI9q1CNtDXFIYichfMUdB55A6JZ6S
z3X7enk48y/pe+zckrbHhqEaw65FeFwOYP4D5SMARhsbRSLSvF22tDZx2k7DTcJSFGIQL3rvYXjg
yRPn28smljbCjIAHVyQ4QvCC+bg2tl1VddyjtSwX7zyGdg7qzyUqkqbfe+/E2FXhz8sGl8f0X4N6
M5SbtugmrmHQLsiWDehXgCRvhiLoZTPLi/THjP1xXGXhWMrO50VKdizfUhrk6ROhXziozmZPf/Q7
EIQHazusEPU9k/uuXMk0Lx2E578///0sM8IBVB8gYoQnyQBxNAi/yrVbaXH959sQ3BSAvOrP407W
KSjhLPQp8yfVjBs5vCqTopiIOugxHlEmWgMLL25U9LsC0gAIPhC2H8cUNgVHzgoWPes6FsCjyF0e
9n7fWoibd5e9YHH+zmxpXmCDQttxFOYvAgTUYOiZXzkLPjMvzofpmQXtHZS7Y07VAAsVOjLlqVRP
Rfio6Cav9i0KxIid5ckKd+C3Bq5rk+crL8rFgIY7v6nS0cPyKaARfcasVsADjcjqpZ/xbnyhsYGC
s5JuAXC0yFH6G6rHlLPsjgEEVWzmHoQbC/g+MNPSUK3M+eIGB1wDSAUQ3XwivuZ22Fe1IPii7kna
27o/Nd7KobVmYt78Z9uCZN5YxSlFN7Pkt0kLPrVc3uZqjeN3cW+cjUQ76HH6dm48wUzdpc2Vw/sC
wYh1kkPMgtqRJ9dLISEuwytaFWuvvMVdcmZbO5f7po2drpxtkwLcSjuVPBXRHrw4gL98YY/8saQT
2UpZd26oYClqHF9R02/W1NlXlkvf8ZwUnKsCFlKKcLTc2Wj4odlKaWJxq58NQ9vq3mCVaF+B23XW
K3dh4+nyNC0uiEvA2gR8FLoH50Ge+VwuJeRvKtSiYmSHTAdU2YFMbwxxjyLYZUu/i+N6gIHIFu8E
HCyAHWhDSVJLpmQGcoAewBfkqut+pQIUiLcGhKGaYtuTA8/eRnFTOvcoyV22vjROxIZAPlHI4gBu
8XGcghm5hCAu5lHW7ypCb/nwA81ld4PzTJJ6ZSMv7TCgT4FpAjaBflJ4Kwo8k9y50c+mJvh+rjL5
cyCu7xSbKL/qkqBu/rk8ukWDoH4BoAP8nI7O/GNACNQuRYM0jVtcjfVbDbYKd7iN3B4S9uHzlI0B
hKJXpnTJ/3GJupBVnxWo9ZI0x7OP5xZgJAkFgx2kG7qrcZUHatEIqL/QboEeZtAOf1w3zx1apBbx
lla03tViOlaRua9DtrJiiw0lIE+GHBJAechjate36u2Z9m9+PcTpzajuJvDFRqq+BavaFr2uu6iK
7iFi+jjKeuOl75eXb2mTA64M/imAgVwkhT8OknlTzioPQX4FJURjuO6Kvy8bWJxFMOCiGIFKMPKo
Hw0kNq0Gk+A65WLaz5W70jB3YeiueMR8QX3a4WdmtAvMJNAg5XNcAhVev7XRpZvtWvlEvwB8nrXI
/zscbTNbhQUuWvSBbgRiuhh9OEn2XlnA763VpBb31Zkh7aUSu4K1JQh0NoUNennvnaKNM31q6F3L
g7yID7X7hZKeizYuhsMDZXWdSq/sW89UFZL1YXIap+8mO1jqC9VVqBKjZI8Ay7H1a8sgYNKRBhI2
npQbPoCkAlfkWiJ0yaPPjWhnPUsmcBHlMJIx995k7YOXP1526TUL2sFASJ4VEJPDnoF0jjXcOenK
UizGoKjdOTOCDcL0eg0vMcc47BV2Ze1+Mwtgha5G+8loX2T0ANLl6Ma4QTJt+soL78yq/nKJEHum
zvzg75MJ7TGvjeJ+6QarrPiz6+p79dyOduCFyuwHUEQlG6ti+T62x4du+KYm755Nf2XA8/k8+Xl5
xZYOoXOLuk/kCSmSApspcQBMmCUG2sfkX4sY4uFybkRzi8yu7VAJDKvz9mCR9SHLCw5SskZJuXTS
nZuZvfMsbCp43ZOBw0yJF1g6jH7Gfjb9oTRXgBaLnXnnhrSTm45Wyu0Zmwex1k04vk8CC3YjykcI
70GwCST0jo2A6gslPcB8QcCHpDKQ4noGwJOhrO35Okw789Tk/LZbJfefl1tzQJjwZsJNUFF90k4R
TtEP6L+HCV7dVvMzuZz8OGr9TBIgZSoka06c5EHvfB/C73a5xqSwsISoKDKXAcECiKpO4sC61spi
G5eICUagvthLdGmYP5w1guwFr/9gRrsTAf4NacJhpmnQBN4Mdw2tfjW5GVzeXAvb+YMZ7Ups2qnq
4hlLmdbyBkosgGX7ycPAvRtVCB+9KCtX/cLNyPEORhUNyNvPtTRpGWYla1z1klWv1C62UfsrEsCd
909wKfQU//Tifv+FMZ7Z1G5jgxq9UzX2fGQFanpSyYPvE+hvy2alZL64ZngnIK5lYCXUyQHLWmVh
PBvqRzB1utGum7JTNYUrPCJrZrTxkEGFvDdhZmj2FbuX9S6NDpenbF72T5sM+nZ4+kD0ERHTx3Oq
ERU0xtA8v+l69OrHW08hiwOQTuY3X6jRQL4KPSKgZZ6ZKLULxQM5MIIymBqiPmjZgUA+O13LHyxO
GRpF8GsQ+gWF08fx1BkBTMJxkYUBlA7sHSN6NJ1w5eZf2kuWiVZbhOKYNh2aGIaDbYStARSotPYi
QipcUpDW0THwOg+glwGJxLhYWamlkVmACII8EaHfJ0id7FkEzAz4L6MGEkueyqqAe12/i8m0Mryl
g+/cknYiTRNnACZgeJFHgVCm13nnHUNwD+KmOV52v6VB2ai3o3ETbCOfHsKgOhGplyApWg6QhzXB
JifZdlTeSj55yctthnforFuFV5zm5RVvvbSIkYnxkhwKGHvoR0buFeP+KHeXB7Q0d+eWtHsfknMT
EN4YUG7swOzhM/6z87YdebpsZiG4BWfonwHN83oWXliGbYb4K8w40x3vvX1RlCsH+PJIZrLOWdb8
E8d+mqWQ/yJILGX5rxEQce8bb7f9mmzXogOALuo/VrQjLk4sUkVz1rQt74v2OIKSZFi5FZZMgMkG
iR2gm2ea849zFWeZ1/Yz+L0Zbwfn1QBFrVmvTNaaDe3YUUOvcNfBhkt3NPzeW2AwW9OSWzp1UDv1
QKgPjS3g+D+OY0jtBFRiuA2AXvxZZtF1R6B6ROQuBQOpU7m+C/5Y/7KfLd3iM55gzouhGVyPgZxC
yb4JMa64KwGyvZU4sKus8EHEu2HlFghM6N9eNrm0V89NasvVlXYalib2apXxW/R9bOw++6srrW3m
ubuOZyvH6toItZWjCp1pgmFWx6IsNg0d3kVp1Me0q78XnflmemGxFbF3m6EfbGVylxf0z+Rqvg+x
vmRIS0zuxK0BalxIXIGSpQug/fA+FOLNLKwbiACstDEs7WvkHEFrjDwgbkrtGoYciz2WxnwW9ld4
NpAh8ad4o8Svy8u4lDBDHxUkdABLARBc7/ugADIOQLfj/LDZjZmwzZiyAIqa+8qQV1ny1rjZ0QEO
0QnHQ+i0f102v+hFcyILGVRQGuhswKzrOgUqZATvxV9NksFx4p0ddrjS3jNDrizk4pSeGdMOfeKY
sQArGJIy4NYr2WsyJUevhoSL8ZWoGj/332FpZ4ADJJ5kCsMaIwCqTfeK5xxxITSuh+JONmagosZ3
p9XW2LURzn8/u29yfBJo8mA3kuXBTtVGOq3vANUBrqybYRw3aJe7DzvQwUjzINrmKSvZHY/7BjLQ
6b5KWt9aZapcXGJmgjxoRrGDiunjNwFNm6q+nbcPMtdptPPAm04DUB34ayRxixv1zJI2+p4rsGBE
GD0dflDiZ+khRTHEkoEIcyh/rLju4l1yZk07kYoRDARkHlcMBhNz/C6QJ7UgQnh5g6xZ0Q6fqE8c
w0lnT3LQj7oF8tNHNLZiZPFwPRvK/PcztyGN00bWOC9R23wnXnMdtSzoxCvQcFvK4m0cvefo1b08
sqXa9Kw28h/H0JUUZBfJqpytDk66I3F8BGPlxurybcebA6JnlFdkAFKMx64ju8got274bhrhfRod
L3/JyhzrEsFNZTABtN+chrYDGtngxoz3pbEms7MUDELVAQ8DEAaCMVk70Xlal46X4M0TcgdK8uwA
wPr+KyP5Y8L+uJDoeI5BfY8Tru7Ck+QRmkmjVzFNK2YWj5mzkZCPZgrSFG4zYiR0DI+qLm+s7tHK
XbSBsBXPXCo2ogcO8psUEAx0AWmTRr2mNkjkISoEJx0U3SYHUuu+Q145/T5Mu1bcOb2f0w7kD9t6
DXG6al2bzwihak0VBmojt1TQBxadInfTl1fg+E3bn0BkYz+Chr2z0WbVby8v5uJxdjZ0bZZr3let
mt/IRQyGMrmZ2D6M2yDMXnIP4uGby9aWMpQfZlq7HcMwKqMMr7xNNN063bZEm6vT7adYIa56JMZj
ageDXKmKLzrS3OE4bwjyCdtoeGlvegVsliI65qoDCXu9zV1j32KIl8e3eA3NhF4A+FNkKzVH6kYn
G4WN17ITQRQTcarR0n2KF8ZEv+PaWjlSlgY296d7kNcBn49ehhyLkDoGLRDwE177Kkn/biqv29gh
i/3Jdl4uj22pxIGapwloBbTcbcgqfNyQYeG5tenAHDrV6L5OyuumrorAacLhCEIktm8Z+auJq9of
3LYIyAAO/1JMTxkr1zjhlw5THOpoD6D4mk98sHbWkAFRVrqRqXeibbWhFb9JV19ZC+6Kytf8HIU0
waynrd1ZjQw72yUdkojxo5u/l91DAbbeESI5DNX5bW1Akouv+NDnVYVNpMbQHksg0aKXXw3XjuJC
wKbMNlb9FLsKHMHHol+ju1qzM//97D7mdiuhKomU+sg3Tfs05jsoZCv67bLXrFmZd8yZlVL2oNN3
MRon7fzIBWjLeqImKuPPl+189oh51uCeaHI1Pa47ZxVHUDpo5tGkT333kJt31Rpv/+fN/dGEdnZF
Tjl53mxi4D9DfrRUEBZoZ/g1rVUBPt/hwJyYNrTefiuZ6e0nDQhLjHHuFR7Kh1B5j6bbruSsFy1A
YYYizzbro2h+TSwZiVggId+qTSO/UfKvj9yZzRNyiODHm8VQtFVvo3Ksh9/Jd/5Skx0RhZ+IuxyQ
oMurvuRd53a0wNUecvTg9Uh9sSwI09QPOQiVUAyiK+NZmi+UnlD8QeIIrGnaud42CNxKhsyU8u7s
4p+0t9cuxgXncnCuIpznyKxwXf5bAQmRjznCw9YpIZD9bELxM+LZTP7iq+LG835RJh8a0u4S+WB2
9QEFjufWJoFpKbBpFTgjqrVnweI3MRClEpz5s0jYx72rWqicAcqPkJWlV2Jqr1Rs7Unl7Eb4/jit
VS+XzEFLBK6PHCDcZt7iZ0dFUYDjoedYTFVP5dvIBYhisgniopsiTSHGLkeLgtekhX5jDrHk0Ke0
4/408P4UQiRk67VT6vpAhBY5JBrcmVFLdvWLQBLp3ik6uibStvS9qJMwiMxStEbo3XBi6gTyyJie
Ee8JXyRmYEzDyY2L68Fo/s7jds1HZpjux/oMgfQcFIhtCldEwfXjBI2Qzh1Cdw4UDQWZhNoMetJe
A9sV8GkMVOUhjZMBd9vv0cq4tjrzj38yDl+g4PyYGQo140Du1EY7IbQZOi9QvXkwTG/HTXTSOs7O
aMnLFPcIedBOaz93ZbiSqFrYgLN6PMTKZkVPtCV9HHqOs2bKBGI4J/zZR65vg8PqXx8laOT6XXgA
DQZAoh8tpF04VKQTyNqKLY2OlXU1gCAp/37ZysI19cGKtqWGPLJAv4hZ7PhRDYDYVneeu71sY+FB
QWBkpsrBPkK6S5usWk3xpGpUh3Jn2CUAG/hh6Fkb3ljjvvGSBEoMfRKkBYi4B9kMt+g0Q/LG6p1T
nbUPXTONK1+0tFPgug54AeeEtV4jI7HoKRoAQY1q/0Ilwc/cW2Ea963Xo1YxBCvDX/JUuCh4PPGi
s+EyH1eSdDXK2vOTprQExFKy+toD0dc2qorqrYuZ3CFSuGvCid+C8PpGugaHKESy4rC/J1nfL1gA
yJxa2K/o0fr4FcJxo6ETIKQYStY3gAhnxNyELKPPhgeKnCZpFUjehySPrtDDBaeLZYIypQWQ+ZFz
qZ4HkoCoqjE4fXe7kATgs51aXG1ZcjKrMY+2yYRf8uuG1c+FF1tBKcqZ7Sxvxm04sezFZo0z89hY
z2ZDjV9VXld7Txr2qyNEdUibMQvk/3B2XTuS68jyiwRIogz1Kqlce2/mRRjX8oby0tff4Fzs6SoO
UcQ0cLBYYIDOIpVMJjMjIxJrvUpSq0QnJIoSPwYv2t0Qt7MKqPT3MxPfHokZ0nXkNY4oY5DPeHib
Y1UE1MS8l+neVfbPHm2E3GjBzkm2swrEKCk5wyIIAvhlwvvywv5no2NNg4vXyrBsPHpP4rAaXiv3
KRm/Q/AuRQ3GubaU8o2y843LAJ1ZULSDLlM4elNhLjZkJIpgSkCuanBll/zWaS0FGECS9+DOgRwW
6tk46CKadirAl5fOQEIXgwcqt0PafMvom+Nuzx8l2bkF2AW61g6PKGLNaqpbMmC2pwgsOm3MuTg4
Xh4mneUX5D2eLcX9Jt27I2vm6YlZR3PMshbW+hUE4qa5Kdw7Nit2Tm4EtPgAI3M8ivCBzCSfY9eD
9uBcTj+n2ZnvqDs+11lfK9rMcgeEdAbac+jOYrTodDkZIDztxF/ndTQBc/qjW4CsuVw9P57RGdyY
7sWIydRGRRPNU3cx7lgewWGDlhEmOIXUnlq9GzkldtHpn9fhcW4u4gzkA36uPevt3lC9VSRVAUwC
AKbPpQ8wfCPOyQ8Q8CuBooOP9M+YW59JoOdhlG763HezN1IEMaw6N7TZnfdNWUZwbFdI/TMTlIIT
xTpp1+9Sd95Pi2ouTOb+/I2EzUTf6q9aattPvVmA6JSPZjfdgU37hZUcN1w7qyL7kLnlsSnB9/M6
BuoNGXBAY6hPxc6e2oWvl8UXDvSxGeFqjLOFrW0CMxGGipv5bs7fvLIOouVXAvbM8x9IFvKBJYJo
j4eYb4k4dV7t76qpx0nDqIb34GWe79n3bfQ4QGDaURX6TZk/OAj2UDsioDET473BtJG1hCc9wHH2
hu81j+aKL7fR2H0XvWAWXLOuh/j7Ugcl3ZP8o2tuErdB52ZHx0vd+tVqzC+bx2LdV06YVioOHpkz
Hf8+wV8d1pHcjpEPgDI60/1x2bbuPel+9Kki8/iDyRYjAG48sNfgtYpbSAg8pKWdkdjYidZMAOPa
FQu6GZw81u/ze+YsYWIQP++rTVHj8i2+NQR0QEHBftrkIp9fKgrK0TnQnfs5VkR4aWZ6/NMENx/M
hqDNi01g5SXYqLD5G5SG2iwk3lNWbp0sHPN9DQ22uAyrfx/BIpi3hHngpcC1JL4hGEPRA5UoiAaD
6xy1Uz+ygkklmScLv8dG+M199IjNu8arMGCIBMB473vf7nduuSXJ02Tvy+jWVAEkZInAsTnudUfm
GFvsOF1gzrGzgDq+RW5mDMt5qteRzHvx1NehDIDKLzq8p3aGRbMdo0a0JfmIicNDuz4kIKazjO+F
inVDEjdwXf7BEQPdhpreqSkMxmZlasFUmj06cYtxTvAR17cxuBZJgIGw81FK8r1OrAnfa8rMuNBm
WINeysrA+Yj5/DSxfMf0S+sbeHYBeVEERkmsPzEpfLMMg8iVPcKk2ZKN3g/hVF/rKseQfLATI0K4
Wacsi1qeTMVT6bPiAg1HbKsPpvWRKVIqU/rFcJ4wM4tSH5osp1+srDKrsBa+h8VjOh+m9KavCIb0
QjveWNVTmllBMv7qql+pcxWte5e04WQ5PtG3FFTk6aGPt21UhMawwWRVMBcDmDa3yChyqOMlt5P3
75cguiWfP1fYGsTHoTJT/P0WGAUP4CWj3bnsx6TRjfvrvHdJeEW50sKnLSEbaylmdFaepUTsR22H
nfaaohzq9X6eHPRl06bbhlx5xsas73qwMy1VwMwHz34rymTXqK4gWfg9+jUQkT79UFAuiyZdx6/x
sM1orMYQgQ3sXPe78QBicj+a3oZ23tn2XVWG0/yFjgPMY2zOIXiZYe791DzIq0k389Q0Ynez92Su
gIjUF3OiuACl5+vTjDjMq62R5nUpzFTdW9pOYdzsK1Z95RAfGRECom1pyQxYE7ZS+9aBF3tIN46K
KFgWmzgui89VuGCgEs6VMcxTkfO2dOL8KKLDWkAo8tC6IJvNL+v6dX4576yyfcNcL+T+UDQClFn4
PHqvA98bLzh3y0aje5s+rl+4gvno8P9MiJ+mMSfItTcw0bLrIn5nzkarFKdbvgqolmO+FcUmsdYE
+vi1J9qE62PdL9arnl21qmkyqQl0ThwdZUJMmgrfJRlNo11drGKcH4GCXvIrdF3PfwtZ5xE8fJ82
hCC12NC6gMwI/Kt9W79ZqLl3gWb/NtNvw3hf4Fq0h1JhU74svHMwE4UXpFg2ZE0/WDWAVIHdHuL4
I0XxiHw/vyzZTYF2038mhNs2MnRaohQPltZoM2l7JOF2mFU3q7cxO8X7W7Ua4SN5S1wk1gBTHmTX
Y2M/pd8Ajz6/HP43hEwbH+lzOcJHyodl6gwdNli6+GnhW+7LQkvfMy6JqkHEd+acKeFwGi5rI6OB
qan+aWgXRffRzHgo7s4vSPaaR73MMDk+Gkmy+GhbswlKKNB+ChZkd8BMQrLF8KNhvHSZE0Rmi5dc
c+NSslvs6Dpx4/uEKSZOZUHv+BcILtIABQsyBvwCQg/j8tsZn0yCFvUFSHhquk111Yp5oBY2FpNl
tglSMoxzg7309FIavTWZJ8NGnbCFjEriF+mzW2+K6GK2Vn/2XglKyD3ejv9+f2D+AKh5zOBD4Ucc
rM3bnkWgEf0TpigNy343zpvzH1Oykxis4TpSULTyQKJwurKmdJuZpRAkc1ga9HTr6LuE+Oi++XYa
ItHKVCUviY8eG/wT044eI44JfYlmjvDprMwvsgZY4sM6XGVE0YuSHO0TO8LdO+oYRrdKD8USiK9T
FwXs2e++cMGfGBGeqm4z2FWFtDRIMAzlRQHxXicVJ7MkfoA+AGVIDi+BJ/B/P9qw3NHWkuROEaAt
etXVA9Srsst+Sjc1n98cM8W+SaLviTkhXIERB/ocOnyuMH/lLPVT0/ALbQPdc4q9VE2FqqwJ7tfa
AzKBCtZMJ2yz70Bi+la7n/PQNu/z4eO8r//tEhaadwg8SC3xCHGEpel65FSDC00Kt2OoXkDEcPSr
enveyN/+DSPog0OEGj1xcD+cfi57LdEBnWP0X9GNtoaQaSlepw+udjhv5++DCzsEMDI0e5Euie+p
bI1rvUlhxzA+cjDXQsyMvZqQ/BvB3uROQWIrMua//fDUoPCpCn2qDcgBY2HRpq32o3fR9e8Qs1LK
tEnSmmNLYAo/3ULgRZqp6mFptRyCrDmK0q3bR/G1QbJsm3qQw2jKtv5lJU78kBg02TmDlz+d31/p
cqGjy6UrUNEQmzRR67Wk1FPAPdl1B8hxYd5T9322Q9YqTpz0Sx5Z4h51dMBLO9PbyoWlfGpCDxkc
cyDzNQPluU+m19G6t3pF2iP10SOLQkihVoQpcAKLIOGup81qugC03kbNF7qs+JLor6G3idccLs7T
pVlzUkFPF4Z0N0idwDY6fxzBzqb77fARWQ96+jR7N8DFf+Xb/WfWEhwIyrpZ7FR8fQa4h8Dwpd05
3qbyNvqkKGtIQ8rnAkXAgxG3oB2oYUmzNnZxPa13xvJ2fjHy43BkQ7hkDE1r3CFJAKXmvBT1pkRH
qF87SM2lwMU+j5mvLYdRxROgWpmQ8uipq4+LgZWN5hpqABbO87doVXHcqazwgv2R70deVdoNd5CU
XCbZ4wA981ylCyr1doRJkDRR1CUtwdubtqyj1YMNZvvVmvkUkFOQAySodp3/UtKQcWRIuF9yr+oj
gx/kGTV1S/sZs2uPbNbWZyrVKEnIcAxQrRDXNABsFUFXWjQU3urGSAynjV3djmnYu49jfQPcQl6H
bvnvXg71HkBobXQM0DAQdjBLSDzSPEWxJLtyjbvCfiv/PctBO+bIhLB3KTg3s2lB0T+v7nrzrh2f
WR2sy605/Ps1hr4PAhJuaLStxeFONqDv4Y6AmdDortAfMxZQGli4ZrJlf94dZAf3xJSwbQCeUbdx
sG20+Oi1Nwci2EHdLH43XBvsxciu42hQvBgkvn5iUtjGQrMsEPVidahQT8bbqu9a76pStY/5Xzl9
DvHe2eceCmF9XPJuXSgW5hm/lvE7dO8i74ElD0W6j0yF70lXBOozXqrhbRkxDg1Tl0DzD61j1B5H
YDHSDiKGV2RQfC1JJILQwKcdIRLl02iSvIedeL017TBqnkYV5or/CXHbsGk4Q+iDAHwk+EPV06Q2
IwDSIxNQTP2DqCpncgMgNgNvG+pz4mOOULyL3RXDvVALg6S8+bjatWLUX2oCBTPe7AakUYQX5olh
T1g0P6e/6ubBwSzM+VMj+968Ivc/A8Jtl/SGOa9ViQJTea8jUpv5rVs8JCotYNnnPjYjuFWbsRH3
NtaRdIe1enGZn0UKj5JcB1xh6r+VCB6VxF2czDlWQusXLX33IKQOqc18yf1CxUUo/SqQ46aUcOkP
UZGb5tZkdDpa9nZ6ZfVN0JVM8VlUFoTF5Ejd6poDVaBuRFABaVRacdIPcrQE/u9HmUDbN2gLeAB/
aclzaj2RBUS+k+KLSG0A08NHuNBHEAtXcbRWLJ8BvKrnW00LaX1Fyo/z7iu7mdE6/s8Ed++jZRRt
3OVWAxPNcgNJ1cELLcAmm2umQSqZQZJVNU0ki8UmBdYW7VDUxcWCLDBt0Aoi6DEky5Y5XWhCc7hY
Qs25QnxmYLo9vz6pUx+ZE9bXQ7wDDDMwR9urydin7otLwqXdNyossfxbfa5LCJbTSEE/tMLQMH9z
sh1DZdZSPIOka0Gvnw9icfCJcI1R5pUYFUGPjzRPU/OcJgcrBuL1Mcu+kHOYn4ZEcUI2TENZMgR+
fdmP5RNy+KIJRiAwHcUIgnTTjgwJxYfYpMDvAtoaOMmrVtQ+pjChB6hwAWmE9lD+BwcLZk9Ej9MB
lc/A7gAXJ76FrlZLQ33AhK4im5ZGnCMzgqcZfZYZSQwzpn6vaW9MC897sjQ9A/AZn5iznyO1PT2q
deZkVcSxR2yFKpyWXNIsD0lq7o1kutSnm7mqAE8zK+ZXXqdoCsj2kCAJ4Ayk/D/Bdg9mZrJWcL2Z
3tZ54dvZftKAez2cX6PMHwB04ncQqoNUJBxM+pGsHYU/1MbOjH6Py+3iqmqgEgwjyjCfRkR+QfDu
D2DegJGhCYBRC016Hbnvlrvz7MAAYKJ6yLxdp1JYlLnHsVXR1RcCVAS32lWXKXQ4m38fSsOyXLgF
PB2EcmLtojXHtVkbuEc/a84QWG7W7QgGN1nA3NwBNeige6XCJ6Xf69OmWLgAQKLLKbfJ6u+lC5Hq
92HYnncJudsf2RA2jk0jKLxW2DCcQ9IZ/tTaAFfdFf3dioplF4W1ttHNzXmrsmuR4PUN4j9MYQAp
fHrWZrIa6D/AaNRDecUHVDgbQc+nMejL9HRnT6YZNl2TXmt9hMLiUhq78z9AFuu5egOn9MFTQsSW
F4VGyVDgB1hILAqyYTh0kVf4WvFiVoo0Q3q4eacIZWaUmnX+lY9yAL0kw+h5A17nbRquWbWB4DXz
IU6MrMlWTYJKXebImBAm17oqopmh56c3d4sV9tNzThUuI907j+sOAjDM+cRO16PFiVtUxQSPYRWo
OTTfpd/xzATIFRN7ia24XqSu8mlNVLxiDusBMsOCltR6TOj72r7F3npfVvqlXlHcnBhNsVQoXmk0
OTJqni6xiJlmxgaWWAIZylOo8Qs1SUzJYSgaoy3I1cRKYVk20E1PsCwr+yCr5q+TT2zfq55t1RiF
/HN9WhLWgvbNnHTcIwYdszqd73gBSe/HEf299y8cKgywo9Fh4xIV35uQcotJ78yoAwAe5PY3ULof
6RMQ5GOkUoiVufkf/Dha6QZnZDv9QE5Ol5SU+EArGAHyZtqwAW9D8+X8gmQnF/Q/XH8YYxkor51a
qXW7Ar3mgneU+z0jHzNwwCy67RzFI1r2hTCmhgEDDDqBFFAIwUM3THGbYN9i7WqID7p5U0yXZn0/
OIo+ufRuPrYk+IIOIMWQ9PwLGc1ubb3LrAeujFQExErNEBojxjRqtjMxsjF33a/GfvvChmKFQNmg
KvGXpPPQ0nXtPb6hYLX1NCuM2aZH5Ig/ztuRuseRHf5KOgq5VNMK9JN17Ci9zOxLK9tqneJulsUl
69MEEZoK+exABDnFUubxdfFQ1J33GWh6Y/KxoD9lLje6SitV6o2A2NjADzlo8wlu4tLFnIwIiyrR
67KWwDE+EtDum6ki05a6Iwq7FMBMoBxswU65pIOZ2XCSfN2jCdukT9q06ZpbW1U3lC6IP1KxHiRV
Ygwshrir48yENxbawWk/qDf+9Aqw67VMccJUlgS/b4soXaIWlibzHixwVvlKuGBYnG/O+90fvJtY
04Pm739LEhIbvISBeI0MLInR63WsfeK0wVhlz01nPbT5cJXqDfhLn8zmpUqTO8y/+Vq6bib6buF9
tjTtZnXSwGXZwRpVbEKqTeCX3tGhGAqbORbDbwO7bedtGutaT8JWezi/BbICBMrBkOpDZoebQPCe
mHmTaYzAxtD5WzF8jGOwZgedXSxNMP06b0p2S4MgDjTwSK1sKrY9rCUzJgoKvCCfb2vjFhQI/nkD
0h07MiDsWE60ZskZDDCnCDNytfRhwch2/Er18Xghwm3mmvVYOgPs2Om3tFx927g38h/n1yI91Udr
4Ws9+voY/QdMk9tYhtLP8re5iYPcSDAb/0BVLWzpvmGY0YKqBoUItnBvTvGIF+ACW20DGsu3ufN1
yJSoWpJSTzuyIgR5iGdMKHojAic4Ok626SMfKKxBv6PR1qJP57dPGu6PjPF/P9o+PS4mYnCQW6pf
RwB9d8Cdbz3jKYmDrt2zVJFKKXZQfERXrgZQ9PLnonwb6t3cAIb1FKs4vaXXJPI1Dtr7Q4tzuiij
qSECVa94NGt0txqgIHb666h3D+f3TnpOj8wIIcFO0YeIwCkWJFC/TiHCbb6eNyB9xIJG/r+FCPGd
EVLmFqgcgtX8sAbdZ+1+8l4s68FkrwkQS1CforUq1ktP1JFRIdbPyQhN+xxG7QaxHXUh5IdhniY+
kuOQuL+gRLVNqofBQYbqvc9pEmjDa61XTyNGpVlWg/R5ej6/EVK3OfpJQsDSBj22mxg/acwmPMse
mwYzEQ+ttjtvRvZBMTEH/BlnPwCzxKnflE1fjnXvoBZihimYjcp1VeQgsoUcWbCFD+rFudOWKYWF
8XXWw9m9N9w3EKqdX4fKivAFowybRZiLmFj8nkEQEed+P3/rvY/zZmTHDL0xmw91YLhXLCw7U91l
M8NiStQ30Iqxre0KCYLzRviei5nHkRGxqEzNRk/MFkYYRnbK+NFjoZfdgwiqyy67OgubUcVZLIu/
xxaFY62bsYfZdVh0GDiLg8HECTD9pbqafuWVqqWl2ENXcAjqDaO5TDCm1U/5EM7jM1GEXEPqDR6H
d6GhARyn4A19r1ntMqAmZLfdk4vhy/28mFuXrW9g78z9fKLTbu7aJUzB8HVBneJtqhnKf9nGS3+C
W+LKLqctmddeAQiTxRmuIQEtCa6V4Qr77JmDlegcAE9HDbWOFIwQEQpV3zPH71WyprJtPrYlbHML
FKFWQrYvaNjko+cfrO1PS4WSkm30sRFho3Ftx3ThMPtqASwhNsK6GG9KDTzCX2qBoxptohGGxzXI
D04jFVITmnTxjIvBCG0wFSfV9/PHTvpxjgzwtR7nBRmNPbeEgdjAICBg52RI/Wh8qa2NUamEFWVx
FwQlLtQPwPFGRJq3gVqLns4Wb1h+a6afbNqeX4zs6x//fWExLBksN44IXi9rEsSkCxP3qZ9VMyOy
LTu2wv/9aMsqNGGiEuN/QZ0dRnsX6RgJHYOC4jX0+IX1gM4DQwe4q1C2P7VUTGUNWWbcU4uVBazb
kiHamq4ibkg/yqeRP7nJ8XLsaDQ7HUYiDIxRd5eMqrlM2XlxgTklJlwZ+H9hGRWUlOo5wzVF2H6F
OlzlV/ND9hW0yJEVKhQ0KtdGxdPEOsx4WxofM6hdzn8NCa8uHjlcgo7ifQhUubCOYbARXxZYcNBZ
qKwD3qHOcJvOO9Bg0ejQtK84oXm/a2Lo5eC84iV0/hfIN/K/H/AXsa+mZS0g1Lz8lQQt9SPnue7e
5vFw3oz0GH2uU6RAifUUAnId1mkYiU9xNxSPnip1kR4ij9Owcy5PCLCcuna0kA7UJ3jMV+DmaR/t
9KBXh7rbZCqUkuyWB/v6f4bEmGDWS5wlKJ2g4mRO19P0vGh7q39ry72l6pRIj9KRLeFFN9VZVSwu
bGVoxawgmWhSxV2qWI34aWpztrqFYtvMMvG7HO2LKzpcsT608m+Fo+jzy4xBdBFyK6h1oiok3HNr
7FnFwCPDnNfb1DSDwbUPw9ruO8MDpcPs922jaCRLzxhXWwUAhI9kiaOMpI/SNCqQJ9VpEBHdR3uE
kBSUULcRO9jUT6PfSNz8jN3k5pWbh71KLUP6Fjv+BfwjH8VDjbajkY74BXF9Y87hGof2tG2K6yS+
btkuzh4ivE3OHzi5TRQaePUcWgFiJQgolL5PodESlBhGmCy0be7S5k5rLxOnAxMhptnr3MfUtsIs
/4Bizv2HPRTgB04TIdxkBaVVWTkw61VE+9Xka4caMGQRhlkrD1XHwaTA3+0YhqoCN8sIsmNzWj90
uur4ZWh0jsP0FaAMGPdQDgMJDcZahCDLUKOovJVPcOm1X/VvjH40SpZH2UE9MiLeeTPq3tbkYdCJ
dgOEU3V0sRR7K4tvvCECbn7MOXniE9POQbAT92mJp1ni1/HPAUwruferau6UAxeycH1kSqy1GNZC
pzSNy2COixDaKFfpnITmPClq0CozQho/ZGudtybMRO1DR16LluAwqgh0ZDfc8VqE/N2s1qUvo6QM
LG1DkwuH3iKpyibFx5F+/s+PI8JVimV1R03HUvAa8V1GfFcFllStQwgikW6UemXAgp3fTyXqX7Bh
eX7ylTasB8o/kFPziCmmJDnVa9a0YE3W4vYlc7271tAgyTtfYqJ115n9/nzEkG7cpzkxAcnLNLPX
CF492sNuNub7FTfCeRNSN+NMCVyNDSxKgps5RmSPcQkTXfOTYAQ1TzZT/P7PNlwuawjdA+Am8R45
DfGD08U205oSOkhLZPlLpOt3GLTI3NCqqiLdnLcmGTAGtszmutoo8HFGz1NzUP2NyGiBRssqMz/T
EEvtqwiN+cFF6zdo1tynQ7I3ijvS9luImChuF8k1fmJeOFP6aGaQbm6xo9ZWQ2kZVGxj6AG0S/Rb
XVMkKLKr7MQav3OOrs8O80N5nsIaIQ89nmJrvwEvp+8mLwPBPYPixFXUf+FAnxgVjpu9gGK3N7HD
SXPbxBNyL1XqbfJdEu7KExPcb4/WFRNal1qBdWnafWRvO7ohSRxa+rUdveXaJq00v/1FSm2bJZsk
fU2ygUMi8eINXODh0svJ+anH7wt7omOkcjD+tPnrtzk2VGD+aIWK5AwYfSsZqBFLQNZeShAMjN/t
dTs1dFe2T9YawvkADlZNw0kOKt4awBuCsR2FQbGsoy9WxAyuUhvNfkZenPo667fnT47kEv0zlA8o
MMofrjinXmg6mYkL0ofOJDt3/mkW2yXugrnazSpxRknAPjEleBADnIk6NUwlRlhoQIDuvWq3qMgl
JfHzxIrgRJhN7z3WwQrNd7N524Eb/vyOST8KcvX/7Rhf5pGXQuatNpsUBjITDNnP6bhNUgXMWAbC
AIYQHW+ATc2/5z6SpAUV84hZAzfVNxiege7apsx/5FGYGlcEM0H5tkghjKarSsSy2HJiWYjbGinA
pUb4lAO7h4JrXYZ69gOFBDBBp00IblnlU1hqErNpYHpENxiFGCFFNrwsKsiIomo/+AVIZzG1O4BY
svf7ZfCzcsCwIrKI8J+/IlDPn0bFdeo0W3KOm6zWu9q5040PZ/553sSfOXshZhzbEOvt3djbk6HD
BmmmJ3tgF1m0+BkA9h1GuvKehD35aIs3x3hEHs6cq3JONgZFe5f6eo6pQzs5pKOzXUpIAjjPZqRD
5+xnitFb4Fb80a7u5sm+zTAtfv53S87pyc8W79J0TAy7w88e8Qo06+1kvHhpqFWKkCq5M3FXA76o
IwdBRV04qLGVRE23AI67OKv1knpe+S2Gd4CZzSLJJU4Fkoe+ctoam5GAkfj8Iv8OE+DFB/0sEhQw
w/9FGjUVrMTAeApgQPFY65dVoVjd31Hi/3n3uQkbo2jC6sqxSdsow9/v0GvxWBxker719Lfzq5CA
SWAGWCmUylBqh63TYMQ7mjYE8MC9kD60oPjMtzrZzVApi2MAc2/tNWSj73pXfcCebMvvgwBatc12
VUUs2XKhUwvMODSxwDwh+EyfNEa2mFguq3/XuXPVL9puGUwFOO3P6N7piQI1MTSmwcQA9BFaMKfL
XXV90Bod0WlynDXxNaBLPoykdC6X2hxzXy96QAp7tkIlpyYdVFUKjACupdGS0EjT+s7As/oWjfou
xVil1zkhmSJzM3XtOEM9fSgrX4M0ZO33LE+eInfonqa1xg4SPad7M8pUlxX/PH+tByA38DGgFuOK
oY8NZeFYWYuWlRXj+dJA/rTwCnCqa5T6zCyvlrZAPldg0izTvoBdwW4iVwabKiCmwIyd7qZmzB4E
InAC6+Ijdi6jdDdGr3a5O++jUtc4siK4BhQuxszmEya0e8jz0GhBcmE8n7fxdxYDQBWm2CwHKqIc
sn26kqED1L4hIwfjNnfmYF8nHtk50Yrro/apFikuD1nw4OOlULSGMjMV24AdI1psDFhSC0yz15q+
mXw/vyCpBZSqkAFwIYi/wkdUg2k04deT62w9KwKHhGLwR7plRxaENGZh6JQ2OSzM9f0IAunpUc8u
vbzzPZWQ8N+BHh/H48Qm4MU28D/Cx4lGqEmaAOJm6w0gkDrbR8mmmnybQtJxc37fJFyEJ8b+woK3
UdxWHJbdsrA0r6dlV7INzTdGvHes7UzCurst07CO9pSo1HNlnn60UI+/b44yQ2iPACrAF6qzqxal
cG8fq1TdZAHj2ITw9GsSL4qMFSaGIhzmA1gDEOKhA5B5W40GnUoQXFIr5tuJmwWPeXw98V09V3lu
VQDnBHGz7fo7fX0zsz3tbpcEug+/KTkU1rdGm9DSh9Sb/r2zFRUx2TlAdMIVCvgeskO+5UdbGjEn
zgaC9ZagOcHsjj+aivAkteByeJMJUhyAWU8t6GvT5KbDkUek843yWk9VnFyS4gRCBXYRhFycP108
AC3TdAYdF9xaNvpJl+XyYHh7Lb+O+03thLGX+6wDQgL/KUr9spN3ZFg8DLk7xv04wjBQ6Z62M8iP
rL8xlueuuTD+HaB4skhRoy5bcPYbvsgmrrfd8r1ZzQstScPz51u1IvGIsapwFo7aTkCg5qy3RXWJ
/Ddyfuj9HvgxhTXZgT7eP+G0DcB7dLnO14Smvfut6y+y6f38gmRhGKNiOp/DdgGxE4Jj09ig0+0x
+UMjC73ONv2djqbmTzXUUpI5Xjegi1Gxjsg2EXUyztgOTB+lgsvPWkJSjyM4yvyx78FbHmj6c234
i3cxqUiRJFtocJ72P6OfGDgW1geqRKPWHNjqPVTFTMt5anpn3RYuqA3P76QkNBrgF0Bpm4sJYoT5
9CDHOmR5J/AZBCn0Lo0lvYnrOyCmbzSjuWjITaKTLbWRDp63KqHiReL0afav1sA8IEWwET/S2dtj
tAriK24Ypy9kMfea5lx0zVMbJ5dj0oW4x0HkYHnBAq2LbIWclPtsZcneGqzAMhSvTyL5yvhhcCvM
+CODEJEgbZyNtVvBeWmNyQZtiPOLxK51Myi8NHvBa3J9p17hHVIyTPvMWvKwHfpp8huzh8xrv0Y+
W/PktWob/a6KzCwK9am3i33U5QMYlKe5v6hmMkNbdHFI6JpJ82vIxngKTa2cfxVgb/6dRGAi7qx5
mf0pdcwf7tjah2pa8sslpsMc4K5eHwavNeAUev4edSw9YMyl2wKg1pVXWjV417k+1oqm698PXHwy
DKUBJ4EnE4TRTj2lyHrDShr0+I3uAk8Fjfxa6usiUk1V/dEGELJ7TIqjv8aHnTBILWS+ePiOPUss
9P7GttKDJEnGa+zp9JEOWrfXrQFkFU7ezD9oZQ031TyhhaGPebPJ57y7mNy5fSjyGpXdHoR+z21q
5Xes0IYfjaetii2ROQt4gWwg5TknsOgs8aBbkA1BH9pdtHSnOau5cZh3aJq2PRCCKtBCaeQvtTX+
+wUPcSzgUfn9CFle4Vvg8Ypq/p/+aHcPmkLfdTbnD6jsYx8bEGJ4b8U91eDoAQhOUDaptcaPUj3I
/r2ghMFfJOucdBH/RwzkGhvZkPJ2FHXYZhjym4oM/jC2iitdkq6AoAFRDq9FTuAgvHSqcmTZlE+o
Q9MpTDUc2jk4v2GSGwkPQlAEYqLNgtSUcDtMCeTwxhYLMZegBYU4NK0HE0SYo98aRGFL8nHQhbYd
QH24oo3YJRx1qynGCJ3opPbH6ls73/b1JlOJZkn2DFZQmcCmcYUewcdy20tNunAr1btDrzNV40L1
94WnVLKM61jw7jCdK1/XNvFcKfZJZUH46pmeOX1pYgWVmR+cMdvXzf78V5d/ic894gHiKNFmTVKw
dcEaWBVvPQJCmPnVQQn23we6IN5CUXbjYsac6+bUjj0aTTKWsFMa96s9+zH93pMbL0sUOybJO07s
8B09Wg8UpboFEK4SA5N3y3jdTa/a8H5+yyRV+tO1CCcldyKzm0fYWOOHLAIwvNxUbubH075fr832
Pq0Ouvd9+UJEO1ma4G4OaES1lHJ3tiDr2QUD04OmviSqT6XaQtHpknrpvQHLi+ij3dy28eyTPDy/
hyobgtst9RqVZg8bbfyw0n09BUAyq1I06elBsRDTinjEgmvn1BcGaqax1WHDmAcMuh16IB1bfF5Z
c/XnBdwC6UtbPHYR1DaB0B2KJ0ydnl+mpMcBV+E5N1TgUdAROcnqjgEyXcPtB7Yl7v1YbgFd2M4s
iErP1wH90+er4t+JZW1IavLsGwcOpXYhI3adfF1aw0VqWu4xyge+FdqF7bg5vzZJ6nBsRQQstF5J
QcEFK3b7VjWhtV7TsfHzDhFkG5Vv543J/IUj7/nYGKewFXxybYy8pjpQRUUbti2kh1zUSh++YAMk
DAZuJou/2k/dZUKW4zEP7pJWH1V81YNoRXWLS5dBcOFBuBLZuQjXrac2m9IZ7sDhCglH/6FcryL7
l7m992lEROvONHGzdYWRvnmK0DtPv1Lwso8tiDuFFGXJSpxejTU+OpPOcBGp+J5l6QigBQA2g0Ge
t2pOv0a5uDjTE+A3vXGlz+Ewvo/uluSHZXr5wme38AhHKQiQsj9KYEc3BihtS3DS4rM7+n6Nwrg9
RObzeROyG4NziQB1+UfzWzyRQ92Per8CeWMU7412gfdPWI+bxXmI3C31drn54erb2lWUeiV3O6xC
pQq7aEADXthCOxki5/9IO69eqZln638iS87h1pN2jrAJNxbwgHPO/vTvrznvgRmPNdbm/IO4QKKm
29XV1VWr1qKlSyBHUEJFLTv0rkoeYvkaMEV879mDB0NMhMO7RnNtfnKUpE1qNY0BE5jtLtdK17OZ
ZmMGZgD+peyAZYColUBN9ehqT/H3y7u74O8n1mdpXhfHsmSD0wDXOriZ/aCUK+tb3EcGbJjloG1i
zptcidXVDVVzlkfAjqVfw/AiBffB2mWxEBww8NfMbB1NoDVh5WBG8+8QWeyCK8Pb/8NWHZmYZWGT
KtmlH6fgGaHq7WswwP6HyxbWFiE+1tFpkip4jjWxV5Qg3Nz5FXSolhUr/cClaj+DOzy4eHJRJp4/
W2GqiiXIxcBioLtWhDztAsYGNDfLHnhwYw/2bXiPi/zj0H701lBfCxWnE+vCX47WiHJuF0kyDpd2
0aF2rFe5K28FXZavmSCymAcfUhyxPlze2oWIeGJ2dgeGSeTzmGLRk/ZSe3eJcT8oX7Tqq7Y2YXn+
DXkHWnCo6AiD01ub5Q9p3UMPKFsRzVQ5cOO2fEhNyU3kYCU+ne+jaC5AqYdYAW/AszdB05ZNNpox
3bva1dv7Ynjty3HTa9cy+hWI+r4fZyuQJthCOZhTMC/ID0VqJkVhxRs6yZLyMQ5epPrL5Y+0tHdH
Juald6M1M8fLMVEA46z0z1prbutxe9nIecT7jZjhsrK5hpH8OHXAEZrvvh+QpC6tfmdG9bZfyyHO
Qx4WbEYKeTvT55yXylJdMjM5RL7c6txCujbUXadBw9W9XV7Ighnk10XZhLEA4dynC8HL0s5pgQ+k
7UfDudUGJOA/tMrKm3DJCph3uO1oZFHfEN/s6Lwa0mgqsedjJfEYHim9l0RuH/pJqq8V2ZOuLq/p
/JjavDj+WhO/5shabBnRJGlosmdhGbt68W3Ikg+q/8We1Kux+XXZ2IK7weIKkQLnCNZtbRbQo6gI
vLLEnZ3ch0bh2wB0yixeLxtZcDdbfCKGTEH1Qhd1uiLAyE1uCZayAdyF4ZLKWM/clPZ/l80shIPf
PNu2ENkGljgLO2PgpEop8GCWt4+nzwE8QFHI6Nc2V/aAfykUrQ1N0oTjp59mLjZeTsULYIkKXfks
kw0mKXUCHy5ZrbDryZV1b2RQRPaeAEfy9ayAJ7cbMMW/seyu3Tp90LulYpNV80Zm7kCiOlNv9F7q
oZue6v667yX9LfVqUpFQ7oqrqNDiadtpRFM5NZvg0PYJWgMdkfWurvr2jgpy9VAqo9/eFlaoP5mT
yXmbxmmvNmNwa6qp/FUdc/t2CO36usW9QobHUgKzPukKzcM4lqAY8h3zVyrnw37S7fF7KI3Gc157
6WtAJ+tTEdvtre7Ew97AxnNhg/ooskwNtungdDd6YpqfuzKA3SkeA8Ud2r4Zt4ovZQ95CKB5kpPa
34yV3H0TjJ71HgK0/Lo1J8J21VvpU59VzXRLl7X3nhyQpY+MutjdpocqsXGHLMivLSMY34q2CvZW
2MEEmivwA1DQNA9BqKEV4NnQnW/9dmQAaFID6TFRM/lzXE7ec97UIf0Tyyiv006Ktgi+oZzT6Vm9
oW4VZLdZEec3fEbN32lOPP5USzVPYU2L0w/QFRW8syEM32d1Hf6qmzJR95JVZbyJLauNeZf77WdV
75sv+eSjKdMFdvQdsQZtV/mtjrRGlmh3elBTfmtMT3Ivu/z5G5qamCyY8ixgEgA+Tk9WyEUVSCVc
yWo6bXS4H1SpOUyRfAihZva69GckrTWulg4zJQmhde1AyDYvihieb+lZyinT4r0J+Kgd3g+xY1FH
FmZBvcgSK28EW6qPdKyUjG6fXV/etrU1iG09CrHNqLT6+DtS4F91+DCoz5cNLCSYUBRp3BboXdGi
mMeiBrxqnjUjxY1clb5anWV9yQK/rzalnVEedSDA3Kee43MKU7Ob3CbwQnXbxGr6X+VrEd8vrG+L
sO/K7eVftrR0yEbJz6C3o1Q/C/iJ7w29rwOM6NuPktK5ZrDSaFi4LFn5XwPiBxztrV01ca7+Jjbq
1bdYhcYRBIYxFjeZumJpbSkz5zdCO40sIa1Y0c4AfVGsakYt3Y4Wb1Ie3lB40wU4XUvohMRngU0g
Um1V682B4zAwVr7IohEai+ST2KLffWpEt5Kw6NFX30j2c1fvk3ZraCsmlr4JPKx/TMxehg6QVdOL
6NLVw9fYMLdRCyQ76+lgrrFbri1m5l5y3uZFL7GYerxSqpuajHwNhbCQH9lUdMiQwD2A8JntV9iN
akfcEyiEbA/r4D49mK8BxMq6934qV+gQjkzN9m3I5TQeJUqUXhFeIXaaJf7eaLaNfB8E78/6TkzN
Nm5QLL+LPUZb88HbNma4hWE1yd90GSZ3ydxcDgJL1wYsmpAaI1QDmn1mrPTzrq0dtrAvNmEdukWA
Rt4VMlSugV5ytOYUi+53ZG4WEmol1sdMwtyYem7YbUf5l9e5XfJ2eVVLvkeeSYFF1dXzTiosZ62R
GEBGAsQPACTYgDaUaY2bacXKXDN2zHzZDEeS2Qi2KTt4MvUXc405eWnDjlYyH7RLp2oq49/Sp4Vh
Hnotrij7K/cTlHg0i7zo9fLGrZmbuXk4Im9eJ2ycpv1IrB/M2W0KJoeC6NNlOwvdDJj7yBno2dMf
BsJ/GuoqjlPltYzId9y7qbFxjJdWfVVGKh/hNsj3zbjeOFzydQHZAOeOgh1MqKc2nQCOdT8HTKHl
mZjo027ztn1t+yLdKdVDRw9HclZAEUsRyoGFnyXKjkWT+tQk+WOvWT1cA1KvtztJezLi1oOtIZOv
C7v8DA/HWqtq0eJvLgB4wYSg9alFs230uowJu/mYWLTbFNSG4z5UvqqxJwWbUi+95JAObbpSSFu4
ggFNaaZlUwyBc3j25OITZ7HZ01bJAuM6b+8trzxc9pmF4/Y/JIwmyCw6UrOVSQk66HpL5VuO43Rn
TPBKmlU9gMWwfv6DJd7BzCI4YhR0tpapcEwKwUSpKKcgoj631qFQy91lI0sbxuS54IxhJuWspK5M
dlDFlSB2M0d3YAxLW1MeWXAF59jCzPmsCSkYWRvJiujJR0+RvFe0qzS9y8d/yNMFspf+KNAISK3E
pzvK9OJsyEZ7FJhKhSHS1tkUwY/Lu7UQmOg/0ooCtA68aI4ijvvIKrRCgyBEuVH7m0zfjfav3Fh7
xi8MXIn2KtgbWOMt/jv79EaStmMoUoomCvO90/rdVdY51eRamWH6W8sJ7PtQToMH3wnafFvlafnQ
90nyGk5aeJOkapofPMa7I7csW32nml7yKkrld2o0QNyroswOityAgrPu+9pzo5zpq50ZhqNK4SA0
XhMH+pgNTRDzOqrrsuLZo0jZShYoVnFaq2B94KHhSKbobc97yd4Y+15Fg4CXmyHvxj7zNnpdS9d9
IwyWzbhT1V4/GGPbH6qutDeXP+b5ScY8MyswG9MkPZMRRSm0D+OCtiJ0JeW+sWL/sz0CGMm86v2i
65gSaE7AOwDQ5+FwcCIlyiL6i0nbja6lZOF1UJi2y7jOGj/I0qr4coLty9FUXsSnh4DyjJT3CaO2
wVjUt7ltFs9q1Njf7UKjhHN5B8+Pg5iSIqgaNvBbCPJPbZHbOGbdMUFaFI+lRisJXeNuPOiFtPKp
Fg1ZoLnQ+zM1dU704atmaWVxR5sZcOMYKrxXwwfUeHa1Xr5cXtN5QGRNf03NZ4m8Qs/lqcHUaMLx
V2ePY1t8uWxi8RPB3UIj09acs8Be6ilnrsBE3/nb1NOeYjT4gnhcuakW3vwsBUg2fT5ws6zq9PO0
oUMVLxnpr/T7dnoJk1spevPVa4MR7xDpzPJ2QiM9eigS4JgfLq9xaRthMRDK2lwtFFlPbcuSZHVh
bNAgRqo5bbNNGu4vW1jaRVsAv0mhACue1X1aI/dMYu8mLN7QepvU5385SyLK2xAbCTLCeT9n9OO8
mirGN/v4Sk4RLpiuQrKoy+tY2CnSQBo4fCWdK0U73SnbyMuwsBXoP0Zl08Y75kdWLCycHjDyVAsE
wkDmf6cW0pKxwcALsk2W3XvBQ1jeW86vXl15MC6sQ0x4IRLABCAznLNggEhm1sRZnG16BB71z+aa
6s3C9yZwIjDN7U7TYx5Ds7ptRmZ4sk0Bs24fb9XsUWtXFBcXbiQTcAGfQlSj8N3TnVITTzcpcWWb
Ujko6YfePuTWJ928lo0Xz0AxhaHeyx9/cVGgNIRAACB3VTwWjlIWJQap7vcY7KI7w3gLrC8xA2X/
NxuzRY2x7Le5jY0pe/TaR0rWUfh62cTit/+7jLlAQDVMNdBuTOjTuFeU5GpkSuD9JhiJ4ITwf2a5
ZgHF6vWshEUi20gMr4amRY0+/odVHJuYxcs6tALKO5hIpsp1GHfuVl4n508/UmxKAfiYQ1o3D1mm
0UHdVVbZxsxDV88+RJ9prFLi2Jp0aobvlzdsyZdJViEJExAw1MROXQuXc5K2ajIEsB7HDvlkpqll
emom/IOH0TMP8pps2ZIzs0CkhpgRgKJ+FsnaKMidIu+IM2bIem7S6Fu7RsS7FMuObQhPPDowlVZJ
vMqwIWVu+KurP8n+NgpWHGFh6yyqn0L/nGoU/fxTI0GvekMl9Vxaxq1kRm4avJrMQQaOq5i3aEaV
00rcEZ41y4SBdJIJwM1Ei1qdHdG+VhGYHEe+lfM6Sbc6+gHmRmsAXYxrZGMLH4l5DZ7Ijs51cCbG
Y+tdRi4uZ5uqHaEQ53WpfyiHtabMmRVBGmAyKyu4FLk6Z0dJlpnKIUcDetjEzDBtCyVzrfBw2cPX
jMyCZ1koTuMNGDE8AN7wi2nZP4itCV4CwUCLQwMfmee4stIP5jBATBCp1Nq1be8Xm8vLOHPp3xaw
Qc9WjH7PLs6mLQpG5Wh5D6Wzzcqt7bwoibORV+LBwm6RYDDqjUy3qOuLvz86OV5eFaTRBZXwskGG
lUmm8ZP/7qSMQXxkfqmQ8NVJ/2Zrkeo8MCqhYJUF2rPWdlsjQ37PX4mjS0s5tqKeLmVMeq+NPGEF
/KQpywclbB81aw2ftGhGY7948uu8Emensht4M5oTg3hdYtw1g3ZvAR5R0/b9bowqMhmaQA6JCbzZ
aiZJNStDtCiod1sAzUrNpYF02cnOrh4+DLw05DSUrBTyp1Mjal5mPDhNQKGGse+dcMdc5qH3wfIk
0csg9dsgWKPgOYuiM5OzGBDZRWkNDc2KNNSZqd6FxTffa7Yxk3Z6sterA0xXlxcp/sWTMEpewPta
lP5AdcAEcbpIa8rNwmho1Np2Tc5uwVFT7OBtOJiT/dJ56dVlc+coWGFP9BEU2IopPM28PfAgWW6F
MldPmbFNdoVJ2/6QR5vc+hjHb4ryHASfHf/mstmlVTIKqaMiRAoBYvB0leTIfZhWFK216sYP6M+I
lvFtPThu3q3wNy2EJopPNBppYDBJ5cy9JouTqcwxZarydap5d20SQ2NU/mqd5vnyqpZMiSaJDDqL
K2P+WNWzvO6NDm8xzE52a6Vo7+1gbO6KupTcxh//IVIxNOlQe6LjJCozp7vYq3ateIICulLNHf1W
6Kyplr0b9I2HgJMW2HhS1rMXpAN8A++hxAWrvrWNLd9ypyR7DpWEydMs349Z9vnyPi55BxhpsTZx
u8+fSaVVdUklBBjszviZjMNBRYV58qvajex4X5trLGJr9ma5Uj3UYKkC7BVp+EsOGkRJh5uBCnwt
lc9m9e705feG/l3e7IiPWW6VScyG2hlMu9IHZHr3+RoL40LgtwAuk+zTNSFPniWyWT46cOCxhiFW
r0vtuemMHYi799/7J1ZmO+enbRVHor4/BOperrzPbVPea9MPP6xW+j9L66EWKOCCJDOUBk99XZvG
KJqikUjcvSS9wyiZ5AZrwXfhhqE4R9md/1DQnV/9OpPXlQfrEARRyjaQP8nhJ6+O3Myrn8sQSdeV
eLFozsLJgbqB1J/rFY5DALpAzD7XU3FjxXeJ9l/VlzvzZ0FfvFujfhHfYn6zwGtAEkBiwy7OYi6s
9K1cd2QcseP8kBIIHbNwBTy8FABJzzQeT6Rp8GCdfiQOEdrtNbGWKtG13Gbbth+/8hJhqspYuSeX
/IH8yeKRJirS86dhqADPyywaJZF1BZYQJPRVrSYrZYdzyhWO6rGV2eVh6mGaOUKDrUn09D9pMswb
b9CqJxiuxo+KNFlMjpvFgaZKQm3Sqm+jgmqIm1WR86g6ffdqpju1XyOsP+/5zn7W7DA44Wh4gcni
Jfh7kv7AhIc5bXwjQFdrm5faRg8O9do9sOStNI24amD70tXfmcRR8q1AuWtN0BFuiqq5Dk3tegrb
Oy8ZrkaOole1N7FevT/jE32qPyZnSXKXm6OX+ZiEl8NtdNMd7B+NtwVwtaOTmIUr53HphAjULkV6
HaaA+WxOmxRTlgiOAMXxnjQYyYfy4+WbbfGAMPaMPql4u85BIqpvZM5YCQvgkMObTk6V6DBoShm4
UWF435qgK/5lDyk3QfvBy49K8+mZ7Max032BHmqy8NBa8udMLm7ygpKDpd43I2SC6ZoqzeIqRZ0T
Pi6YM+eRJiinwYiYithYNAX0SYY1MbvVc4f5C2Ol6rCYv/KxRFDD4Bn2TrWiGJFU7m6vSRiJ7V2d
O8/y91H8Y7BcSXsovVdL3evWSmhYjD8cAw6CLjCbs20N6GtPsS7aqLXlIh3zBEZv7yEmc9lhllIT
6oX/a2aOjKnt0Vdbcejkyt/5zZtEs6DM98E4oXG8ElKXPhvlW74XZSOYW2ZL8g1JQd1TJHoDUKLa
s/9zyt7aSM0QQEcTHy6vbDGIMQin88ihbcDb49QxfaezafLxtcxWewirl9y2EKTO+0Ni+Ht1Sr4M
k4FsxWNkrs24LC70yPIsrHgNija1gc+ESfq5lz9NsfZcUJzd0NDaX17lkptQS6ThQeJMfWyWhlll
l3l+hKm4NGK3MPRfTpPe0FhbE9xail20TAkpFjV4Zc5eGDYayoADE5O03b/kpRO42iqd7+K+QRDB
I4orl293+sWidkj7rMFGZgEgRhA9j0DQ6yp0jSvvw0Xn4K1PiYeIJaZAT01BkzNO/US32WwaW7lp
HM1P7kk2i8HVkTIAot5Fte2avRo/6I0RvKiB2t7agNnfX6eh0ghVHq9yhpznh8IIi9Z2JH5IXDUf
yacZa1OjbQaL7EqcXlwycCpRQRNNx3l3IDKUILFLoiZp8I1mR74bI7fs1cFXr+v/mxz1LUi1jZpn
TwrPoctuev5lebQSqtlvCkVnlDOG1ht9Qa6zofu2600o4vOtD8dllr1cNnQezzAEXo2up3hNzjNE
reuNVnPoT3j1XWZ+HVLfTbIrHuR0RlbWdH70Tk2JNR/lK9B7FdqgY0oZUdVzdk5Osrh2oa8ZmWVi
nWHUpSJaOiiZ+PV3R+rc+N0SAaCM6X1wzVAVYlZuFkOY9qjkwaeUHzN3YybdVWole01aKwUtLAW8
ESkCM1kErHnjcFRIKguFqnpWW9/oyh8sj4DsF/7KNbNiZ87EjEhvjjjrhK+loxsU0r6Whp1nrOGM
F83A9iRuZ/KQOQRccrpRqkuTXRu9biPbue06Zg7PV+u9P1gpdFmYsqaEBInA/B3nlxWRKoHsPzQL
N7V3trWJo3s7D7d29dUsgr3NTND07jkVEZRAYFB7UUC92TPXM8M6iLwQq3aSfIAb6k0tSHtkCYU2
ZoAMht1S39ldPr4LcUKMnJmChRJ6pbmPdJofJe0U5oz+yPtO+56M/WEiIx/RDLps6bzyiiP+tTT3
Ei/M/XoYsNTYHxlsISfZSZ6xm4avhkqutyvXevNrBmfpSNLkHlAuDAZ16Vo9GeND1DPj9im07F0t
fbbWAOOLewnnGfN5AgMyv1laS2+NoY7zjQJscQyeB3Xcyp7bWSsp8vm7jZ38Y4dWwmkcrPJCLjyT
hUWKRuX6k+5MGy/aSMbn1PlkS2uSNueJiMKSIBXCKVmXNttHawr6wK8II6V5q46Fq8F+fdk1Fk42
FFKCwpYugEirThc0lAmFBmZ6N4Wtyu4o99EubqBuQbdpjRd9aTHUjk0gx+KczV+EdNQSKVEt2ul+
4RrG02pK9TuBP63KIKwn5p6JICAI54lOW4HBrTxO8WDUmVt4xq2VGs1eGqPHQJYe01o3bjy1v1Mk
6ca2q2tJzT+W5XRfqL4PDzynsA6e6CHppM3dTY4EjieRkfmy1q2cyHPqVK5rQN+i/0+ewp6c7ntf
dUCY4iBnNsjcF0p6JQeCMF7eFh36aAOQ6MjbyMMPfzK2keILpr2VcuPCl4dcgAlramUUzOZtg7rw
6ECOksAD3Pid5frVC8RWh3e7F0YYmkUqBwDN/FymSVqmxegTCMjDvFo+mFDvr2rnLaR7tD14HPO0
s4DNzJPpNiozRYsxkw/xLms/WqPAxjbD1VQKOp12OyI8pRTIHhr1Wq65uI88K4V1cor5iCNpYKmF
Brb1CE6sodkMhXKbBGuQgIXTIxDmf8yICHicgWUVLEwtZsKc/k5iPjTBmvD6QtQWLUEdRCW5K3wn
pybsEjmhVCK4mdWL7j102WeIdZrhxa4/6/pV663kLgvlBkSUjuyJYHu0pGZsbG8Mo3wzldu8eohH
N6T4rWz76UaXvjqa2/Qfpe7q/R5JEV/jGQLEinTm1CizuHlaAOSjPyE/jlp+M/jGYyh9fr8VelcM
f8n4vjqv2kAxCdgyQcXRSMZd1YzXZVVvgfmuXEdLTqGhKQrUCozdWRm6j+ygJB/CKRhR0eqf5P7v
X4dOgFBV8EF04mbpshoxENCZNc4tf1CMGw1NgWRlDUvnB4idGPUCIoTznX4Qj4nsnMYpXoccSFaZ
gmTEXb0blnybnj1IQcCn3Hazm9Q37dyhHsJOmbctoyaQmCj9cxxsM+9n1W/TfCWPFW40u4rAh4jZ
NdgfqJmLVR/5dtJVFfPoDDlrcHJa7eCq/XOTP4V26CZR6JZr2lkLu8jAoWjKykDWSKBP7UljZ5S8
bPJNnIlpXftH53O5aOoaeHDB40TfEtSIuMip1Z3ayTSl8IJQFqlkJd1MvQrNcmesUXUuWaEJSw2S
/eOKnO2eHZfsXjLmiIzcDghKr41oLngDA8A8MaDLBT4+L5eprQXbWsC/L1W7QqaUGtMN/aDUd/D2
q/5hXEOpLdoTTUryU5gc5g038ClG38jsmpUPN60zHKjEu6bzS7O+k7PAzmcd6Bu/d/yYCGci7AcT
myNzv882se+yso9JcbiYmivL75EZX2N0+v1vzN2cZSmCOYri7TyJ0FstyKG6zTc+xQeIIZLwOpTv
GzJitDG7j+ro2tMTwj5++C1pD930GKzF8yVXOf4F6qlDxsbQDWWm5xvVm6QbFL/UR700frw7DApK
5T/LnMWoSosVNpJlRrG8k/gTCaRrC8Kxy2YWXjG/W3CA8wGtMIB1upbRkUfItsXhIo1oCnujDOiK
hI9lvsaguBQuRLPv/1v6nVAdhSejmsIwSJV8k2jTVarDR+JEu6k3X96/IGbVaDvRMaHOOdu3JFbK
qKX+tfGpPVuO/32ownuZjBe2pLVsYmHzaJRCqyL45vH72eaBbUwTzceWGhW3bes/TaN5sKoUOQ57
H8fNlaw9KcBrk1KFyvxBVV5Ns7rza8Mtte9VHK8sfSm7Of498y1uSp7ddcvvmQzvU94pO71Sbowi
u4ni4KmmspGAg7TIV+k2BZCIrLjswgUEpyDSRfCrgPCah5y+U8e4bwAnZrXjpsr1oGyQFUzUcJNK
ZHVfLn/oBX+yidcCAAdAiBHaU8+dTL8aU3jKUB1D2tk4jMm3qVuJZ2s2Zifd8PI4cbyg2FRh5k7e
IRv9bbk6NLjoRkcrmbmsXxaDrNSsRI8PdvNFYq4o2QbR7vJ+rVkRUe3o/AWFw0Rsy1pMJOB8wArX
PPtU+8NlK8s7ZgoiDUSRIeA/tWIrU2ThhsUmQYxdYYA+CWk+7S8bWV7KHyNznYAAMh15qsSnl+4z
/TG1rqJxM7QraIhFd6ZuwOAS03lnOlxlZnnRYLFhUq2RdjTXhVbetbBsM6avbnrFO6j9WrFnaftE
4YURE3IdgNin25dEVgwJLEPZth1R+XTu5DQ7OI3y8fIGLtxgsLBQASTkY2iOGizjMlLGosQXTPUe
eeFD7n2/bEE83Ga3NMR5QlgMZmrBAnW6kKCvW7XSSA4tO0zhUoMYIA565svr7Gs/Ri1x0U9X4t+5
TQh6mfOFBB8RPG1eaJ9SyWgcnRSrCbed80XXdl570+tfW3nz3sVhCGpoMaNDwJvH/dBTtLbOSXOK
9vNgfvGqa799q9SbaW1o8/w7nRiaB/Q6h5oq6bkzleqzFROy1+TjxXE8/UxIfpu0i3nLwQg7L5DV
ejflTWOSZQy3U/NkZgcp+FT5V2V/W6i3fr0C5lz6QsfmxME+ikG5n0Vt1WIuKcbNKF/DqXzwwq/S
cNVEa+CfRVtM/oFCBMpEr+rUVjehIc9J4zKU3xo7utKN6TnXqp1UtS6dpZVc4Pzgigl2AdSDNY4/
Z/5uSE3k5+Km6PvUtax9b3/0it1ltzsPe8IGxLOwGSDONmcWyKPOHvMeDeY2/2mML2V0F4zAQFYe
x0s+B0KbOVcSQ5ois31TFNQcNUtYUZ5NL6Qi8nx5GedxFQFwgirPg9+RYbZVrVwWWVFGxSbPtmaB
FucPX3/UousUbdZ4Day55AXHxsSPOfK4tMyDtoVNaGNPuhvG14b1bBiFa8nX9dqLa8kFQFOCaQOf
B8JrdvVBZ9tnRsDGlWhvJNVBCMAZwRrDwKIVISfBnST4A2e7F1S5Qdk4KRCheh4d2M2cF8laY2Nd
8jSu8D9GZrtml71EpMXIxOHMr+vwx6TcyMqayNvix6HHQL5ILQZ13tOPkxVFbcUhZuzYuE0Z2L3i
aQptqT98tVrzXvW9dOUILVpE/Jk2KZ0UsNenFgMjyAzZ43710v/EFVtbm1K6lvpi2+SHy26+uId/
TAEJODUFmV5TR3mOO4xXUN2VfeE6BmndiplFfzgyMzuupmeUbdtjxkt2ZvelDV6K8O3yShY3zUS+
hPIi6qhzCBqCEnoF1KbYqOpzF+0b40Z2PMAjG3MNwbe4GIKPDOSZ6DAvwgTM1vdaymL6OtwXo7aJ
QPgMiJJfXtDipzkyI/7+KCgkaW+bqFkWm7hNqY1thnA3Kqbb5P8QSsW0y/8uR2zskR1GRBMVkn2e
D8gPa639lk3+v3z+IxOzk0ptzEccBxOd/2KEj6HzOA0rdcXlz/93FbMzU+tOWxrCkSGt2gf+bRsf
SigrAh2dmdUntXDXeUJytGXz1B4qjr4udYy1WcBcai9mBqaDZHw1W3vbWOmum/RtabYRlDTdVTw5
/7f9nGcNpsVQF1xgv8Nrq37o9INXrxU0V7x8rqGjJtAS2AU2ksrZWsGj3DiutQafWfHxOVS1NPMe
MTmMKP7WaXadvTfUG2utqLPoGwwggXuiCoL07qmHa/IYBMqAlb74geZHOe665Dnx/I0Vr+Vzi7sG
nBiSD8bUSOtOTQW6VUPcXBDo5A9auUvSn9ZaLF3MTI5MiNTo6LxGftJotsdqzOzNzr4PyrfY2XT2
q92rLoCay0Foeev+rmcWhKxOSvJe5w1WSVAehe02GAYmYt3e+J4bb5dtrS1sFiVq3+/kMmfvgsq4
onfTDZ8MoB+K9kUt7jv1H3JhBhX+fKlZwKBTHle+jjU1078n1hi6dCz3yKdcX17VQr2LTPKvofnM
P/Dkgt47W9j4u8r7YGRbi/bhFF0N7TY3r/KQ6B5cefIaeFgs4CxIHdmd3bmTMkBfzCDrxqvit86J
rp3hg+EJm0ymOdFGoRpdVv+SNh8ZndWicm+qAz/GaNtX+1R9LsoeJdeDWn/pEWZO+x+XN3fluM3b
cKCjy1gWxy1rgQ8zE1o1xUsiWSurWtvK2ZGDm9eYuhQzcv7DiDZFc2PBCzc6V0G/GR23Xsts15Yl
/v7oiPtJEUiDhj1vvLeahzz/oJavl3du6QF17JWzg92VSVE6wsTUvw7jd21cuY8XoAenbj8LuoPt
+WbUYcAemrdplF4UJ3ILJXiGaQcBFOM2zB6LhAmB1Fw7cSJpveT5s0BS2WopRyGmTT1/09L2Lkr8
W8sabxI9vKkceTMVGUTU5s4Y5JV4uRzDyD/RRGHg6ncwOPpyGWOurdYQnCNJ3yTyDzkKDkE67RUE
ZtIqumfydqVasegrXG3gXXnOnSHcNQYEhiQSJ85AEqDsd5miQ/uyBt5dvAiOzMwONtKVlRON7GkT
dvvUtjdVHz52UB+n2s/AWZsoX9xGZkEpzYK4oBV5egDMqtE6ZiTJCxpBnBlvnPbQwN8mT66af4o7
9/JhWF7cX3OzW1uHuL+Gzp3zlr9JYGHsT3W+neq9tvYuXlvXLJBQ+/P8ocZQG7/KGYNUN81w2+iP
knyj6z//b4uaBRHGxaQ8FZ32sf1m6YcM9rrhTgnvnWh72dDaomahROBSWz3HUANLl/0QeR8dD7qs
lzy7G9R/CSv0bwQGlkTK0MWPOTpgjuzpacyM/iYI7es8+CRrxiZKx41pBTAd0WAZfsh+8uo5ay1d
sYp5UBF1aEYO4QeFO+XUsGHWRjv1GA5D+XqQnFvC53NUmfddEKwdtqX75tjWbJEwCGa5nBFFBjU+
BP62z5/b6YqKzc6RXD/Q4Vuz/+EIHJsUP+loX/XUL8okZHl18iu1b6X219Cgk+LBybtGar3kL+Lh
DAElGCD6YqemqrZrhgQyj80U7y2PAduvqn3njfleVbe2v8bSvXgRHZubxZI0t7SirTFXklNa+nUS
qC6M3bZPs8y5s/Ndkf5sTXPlUCy6y9Ei5yElSBqr0MQnlO7t4dDllA1BNJhrbGJL4f94dbOIouXM
pjXUqDZ5/zWWN3LwFI8rmbL4J848n9o7Ooo0y2AVO/1etEZa3yy5YXI7f+gK74WMa+XKXjMxCyEZ
Ir123lQkWIV3x+nflfXaI3Bxo8RACKIPYmB95uAUjMoQaSaAR8xIKcGXWh7caI1BbvHg/jFyBoOm
yIVWx0AotMbx69R8CJ3gOqSYO3yvpdcoVJ5teN8uR9/FrQMlRitTsDPPsb0ZQAIbHW3KROPXynnS
10Y7Fx356N+ffZpBzsZOEil2aJpXthM+BjF9cj+Xdt74L3UNGARtOvPAqDRt9o3MoAvhPmYt9DsT
17ek1A3b5qYM1npjy87wx5A+K3u21pCosYEhueBRVnz6n7GdlZC6vHN/jczinEzmaYUJRoyEScfE
tRnybz+GwcrxXAynBnVwxIAsplRn8S2T6ma0NcyMAsfrJ8EmSBFGM4ZwMzmDW8TJVc+T77LXLWRM
sBcxJwSjKQDLMwBLZkQBePacuZAdxPB6B1WHW+VbyXm7bGjp+SyYxZgcg22L0dtZ9Ilh/jBT0wGt
ZbQ7fUwPUjLtPeQzk2q6avSfdKMfDOpT0WjeRcZae31pneB0QCqKiVX+PI195iT3WR8BVtHbst1q
iNPslD523DbOG4Rk1GwrB1BEXV7zwpEGgA68lNY30wdzgJqatdnoKfSeEq9NoHD93o+MWl62scA6
oAJbFUXf31y78yp2Nxm1mbY0gsxRf0o78EBYa25tNI5upBE1KWmQnig2WbcKKcBGnaJvDO6CHDK7
2A19uJyj9xP2iJ8E5pWpdcYE533e/0fale3GrQPZLxIgiaIkvkrqbre3eIntJC9Ctqt93yh9/Rxm
MDfdNNHE9SDJSwy4VGSxWKzlnHa1zYoT6D3Tn7R7LpIiAu4wVn0NYpdp/KbCBZwJk/zahCqr2boQ
xhOOnhmDrqENeKnASNcfl5dacSlAEgqVeJ7hBSWflbpDxoUNCK36dQYDXZrMQZllRmStxrFbM7rv
S2YFAIj5PfLm82XZCh90JluY2klYB5a9CbhHKF4ZmxtiXsazo3YkO0dHrqA6J6c6Sqd0zZEfHFpU
X5J1uPcQ7HT1gbQ9qFEACttcXVZKtaDgIMAsC0DU0EghCUvHrbdLDqWmARy6HbEBlGW6/BXEPRQp
0PpXVgIkuOnn/MXsp0rz4FYtKVrPfEBGYvAISITSknIAuE7cQO/e1vZBvvXjAx2HLsooiKm2jU8a
eaqlxVgQFXAOROAEn8vD5NucOAW07TDKOE+vbLie4isructGzZFQhcqYF/lXlDwPtzWVQzMHPsHh
NA4sOodrk36hoxsWdvxWTP0RPYo/19Y+ruYHnsZnsqXbsh4o0r/IfOE1lz/MoOVOqPXJaPqwmMug
3TwvmKnxcNmQVFspkD+BIGEhgyK/RPy889tFlKkn/HXN0IhfrKyI1kTjARRXNNqb/8qxz7cQ1c9h
zgnk+PES3dVRU2NwqXswir1v7y6rpBRFiOgrBfQZWnPPRXnGVEyEwtk0QDBMsuoAJK0OzDe9dUWd
G183pKAUJ6AxsIZwcXKTUUzbiv4prUxmkl11m2sBLgZdMmvVrPesYlZUZvFdW4Il77Ke4pRJjxJA
ViEzBNRs4EnIHQakszFHuSLqaatPApoHWLqmjsJCqdyJDPHzE+eZFzWJzQUyeO79GOfiJs6yENH2
MyKjo5f2ATG86LJaKpEeoGgFcRX42+XusLlaOn8T/Y+L9dkwQpZ89bbjsHyuUNzRPsRVfvRUmHQ5
NJMdgzEcbSceOlrS+ZeTA8IVHZEm+V4aaRAvNxn9z72qIK3ECwxVeqTbMMhwvqRtms1mLkQa1rbn
1ni9jdl+Wtz95WVUjBFCji3mPUwsJDBDz+VsU7cOnbjd7QW8mOQ5yVAiA6IJGqwjO/mJAgxe/YYf
0Uo3oqFaVKC5ioY7HAcq4+XlZo7m8hZn3USlDPTUuyp7Mb3Xyb1OvKeaZGhJ+MAd/wdKBQMhAoZd
uiAw/Jbkg4E1tVL7ecLU4lTZuxSzJz3YKjXrqkit46jj9fy/suTKt89TtIwUWFen+JUCh7eK4zpE
F9VLn2S7rG6O9si7wGzZJ99MXi8LV12EAvEQrWXA5XxXW0WJZx4mE7cTK2d40ieGex9NRgEzkrBu
NV0ROmHS2dg2DO/kFoTN5CdLDvZYRmX+1nU7Dpbzy3qJXyW7slO9pICi3wZM54pettl6tcvvwOP4
wO9HoRMdlMimY9rg/Cwk5pj4LcPvH1j1bKXzD7syoo+IYGi/AJcB0BQlEa3ZE9agpAQw0agEdKIJ
YrLLElT+XvRCCtYaD3PM8oGOx3nJkegKPXMMaR2sAzCAdTMzKu97KkS6p4EISfxe5HgJe+m8Y1VG
9uZjWIyEFf9U/byskXLbTzQi59sC/KO1ozWE2dwILOCGOJZm45Vr5mG6GNA26HGW+7SRRc48u0fq
Zk3QOITB6SxMyhcrHz4kB7OQOJUA5pP3BiwdOC2ivcf30+VgIg7eFeiljixr0OUdlDvEAF0LT4eo
TQ6GDTMvyoHC/zCz343udZ5FdPxN2yIw688kfvrvWySAE9CnjX6Ad1PabAPYb+3hVdOubyMyOIYu
vaDaob8CMNl0bgNrt/lV6UOAu3z3oETnXac6n62TIZ2cFEXQoc4hY3X3LH8k9B6R7uV1UsXRp2pI
56Y1JxMpdohY5ts0B1rZsZ0iZ9D4SZ0i0oGhwGO3JwIpPRn2VVfswcQcVGOvsWaV5wcIA2Jo9Hvi
mSk+4yTq8wybjYtwAoLsyA9S9lKgK7Jwf9bsn8vLplToRJJY1hNJOZtWxLaQ1AKX3QWmbuUeykET
cSkTPaf6CH1PpHSYd1rbBcs2Z9sj9Y1g6XBvplbkOsXLbI1RykZs3IrClhs52zgHdZPtyzK/7zuu
+xhV/HD6MdJFsTp0sNccKnOfvS4Yfsu2Zl8C2shr0mvuOAFcyAHTs1FafaBvSoBr/N+++tJZS/HU
mxzRa5Zkd5z/6ICBtewAKLGC59p6/n/trDxVXaexP2LOGKlfLz3WCSAsa7ROTToYFI0B+dK5c616
3RoPq4lB1t6uAmdKAlAVX9ZF5XJP102KhOrZ7dxMNDvS9cGyQ3t+HIcnu7it1qtKd2PpZElnr5w7
a+OD2CO+3NaTG/Q5SNbnYTfn6UM+MxD7zRr1lEkPgWwESDS8YeHlz89H343N2ol+OszqxMdyJdUe
6/jFq5JjDjrkAOwgNCxo/twwdm12a7v/z+uL5x7eewhqUNWWn9CzH6ekQd9SmDQp3NnPpfFxHEO6
HJz5OtfdBip1Ic5xUcRGdhlp9XN1y27JmQse4dBPjXvHQiRPR6SSsnAEU0gBELg1dXerOQTmWl5d
1lRhrmeiJX9XOv049CU0ray7vN2V3Wsda0QonDdEoPuS/OFak7PatdvGGRedHHn3mE+R4exyto/n
m5FoGhGUuoCuC1MUSAKC8/V8Gee1sGjmYRln98per9PmNV8+X14upS4nIqSDVxpuUsQZRNTZLp/u
OgDyAcRs41dMh/UrFl56gWCE668ykk1s/cJ40WJjAC9aZddr+40naKL/cVkfRcCL/D6KRYLBBS0U
0kHzirpPNw8Wxyjo71DBGXUUmqpN+SvhXfm1sDPGrQkSTONh5rf+cKzi6L8rAdwSIErgEAkMhvN9
B3aKPW+i2pZUJkfzGpBMEf9WmlBHtSEnUuRErNdOxGwXRO6T82V0wsq+qfO3cTtc1kXhbcHP+a8u
cvrTiavJSDPokjMAJAJon9+U+d7I3xi5r7fHy8JUeyMm3pFfFsCv8nyGP2HkHPAVaNxZexvZJncI
lq1Ndx5G4DSrpzI0+HJU+iEJjXhSxGtMeOrArYvSzhIN23izmrpKtWrpUNDBi9oD9h9s+twMqJ/O
lQ2gzjAFEDY4l8Hf2xxsJJPyhj066Q+fVMfL66fyBoAjEy3sGLkFfOa5xBGh7wJ+MpQBOPAF5y6w
jSdaJgFdjSCjmqlinTApsOgIOhlKS8TA9Q6sy+HKr4ct368WILE1159YKdn3nOolOVLR+eEXYthp
5vcmoNxA8RTE+a6qoiEe0Qr+YCAIv7yUKlM8FSk51n4p5nUeERGjzeq6qNmXEQPGxEl1NVaVkcBG
kBcHEj56QSUjmTc8ThIDp5iji9EuXjvvlaE30zta2VWcakJr9Tr+K0wGcW7Gam08G8LaJL1ayhpj
l9MVeJ+OmVMHhrf9tl0+Bb5h6gZFVL7qREt5TDs188XNRct3Q/1g6l54YgdbdgdIYs22WZr1tCWr
nGLM385CxcVuv6eW0wfmQMOmWG+9lu8qk0S5mX7i/lfTjaPGfzHM9pAPdjC6yye7/ZxwB1UeMK6B
bukDBiWgJAGehczEux4cYpSk9XA2uZtcDQMcdjb+0229xl8rTyVSn39AdAV51LkLsAa0xBIDLtQ1
Pw/x80g+9fVh+5Wsbx9QxwaonSUgI98N1y6sm41ug/8scidc8SBkHoYQdWVxpTaIAkDbLIAJ5VIA
mOurtHMgxXSLR3xLWIBhKQawS1U216OluxRUjSToYPsrT7Kerdk2uDKEU3jW2kFv/trSbw0HP/nk
7FGIudus9XNsvnhDH7qlDjlbeUhOhEteruDGXBbJDIdqljc+fa7M+LlIt72Hlf3A5p1IkpxbS6wN
xEFY1qa4QrvGmn+bdOMQSmWYGLIELAPBfPq5HbZ8mZ2hhjJZ+qsnkV/vswEj+TrUH6Wb/itGDk/a
IqtoX0CMOWBepm1CLmZJPnJ0T4RIVsFGNttZL4Ls5blbrsrhKU+OH9iRExHS3htNmYBGGHpYFAqA
y8hO0a6scY6qxQJeMt508MWgCZf2JKmKKSYNhDTdLbgW+u421TEuKJ+OKPzAAQkIP+Drne971ppl
4XETQY//c1o/J6kXgIMBM5b3E/wEzwM7f/arD5RHgM7+V6rwIyf5KzxcVgbOF1xsIA0YzdBFD/Tl
DVLYMxTC0x9NoKBjlPtJOhTScTbhVx1uvxQEr5OMJD8mTtHdMepyNgq3h54ux0JW3kLsLcdxy+pu
7jjgfBrWL0wyR+5aHI16jXw6BCT/eVkzhVWcCZOs2+OJZacLhFXl9cR7xB7BsmgqZcrVO1FIMm/w
mWzEmvHk3tATs9kvdvlUYBo1NX5d1kUR4JzpIjm2ZTDMocVf0NDzFwz77r0RGSjWRb3P7taJvAC9
fOfmOvPTLaH4+Yn5uZvN5qUS+4Vyo4vWhqoBPKbGRYhvl4LgM92kk+X7UwIUVuiWAMig8sHbPOra
iHR6SMdoQgqPlwn0yDm5QQc+ZggYFNGxdCtitDNNxM9PlisF9UwDNkNYg3dwx1t/3PPeFucpoGMV
NhqbUK8bIAuBX4lnkXwTjZVVUTbAe7drE5Hhpst0hESqsAEK/StCvoXo0PuixxpZizSYloBZt5yG
AGzxAKTMi2CyQpQHXZ1YtZf4K1U6uCmbjdFqILXsaDCQx6r62vLbOeVBwjXnV7OGnnR+Cc+KoROZ
LBfA8st68A3dRa4+uX+VEV9wYhONMTftwIQEvO38JeDJbskPVSGA/wHifFjqq8uuQrd60pnNUErj
WwWBANDF4N22PWRLEU5ZtJBvlyWpT9Vf1aSDu9Ss6isTkgDhvE7IOFlBbWkavFX37pkJSke3c+ph
nDIRCK3o44zc7K2vv40Y85vNb3UerXYw6yCXdEYhHWPMQaE/2YFexHqd4m/aNJpu3aRwxepmoJRz
/P6Rpd+NdbkChNjb2NL95e3RLZ1c9BlBjDBvwrjbxMHUzx4QS0MCcEdgm6Z3bh3V9jXV4WEpL0Qg
qALhlqI99H2eE5d/bMMF+ksSZZV5JEjReMZPD635l9VT7tK/kt7lO3srM6tpgqS1x2hR3wTt8BH7
PpEgPTkbz5smU7jzHlCw3vwTrEmJDpJIeWWcyJB9nd8NeU+wR7T86oLXO7lHmZqXI+bk0XOqWTKl
axCA5B76ooE0L7kGy1i8DlOyOEv2I7HKwPIjPtxO2afWOFzeHKWJn0iSXIPJ8mkqHHFqhyeTRtTc
sVbnGdQG8FcbyTOQxM6abYE2i4GYYd4ZZNzV9s5qx6CzwqZfwBQC3Gj0vr0W1ddmDpdJc8J0XyA5
CuDzIbwcoeXQ/HLJT5Q5L6+i8u44WUXJUWwl2+KKCw3r12R5YhZoMh7i6TOnUTWAk6HVNUFrDIRJ
ZWK61bFTgyEvTIDG5plhvIVLAvCvNJx15QqdKOlwuUtvb5MlbBEpM0Ps15ds/TIX11QHQ6qTJB0x
gmmVxRuEpMVA1+pNZqShNQQu/8l9zQFTej8gAqN5FQCRSH2eX/bdtgLhFeOdoem/GSNIItwfI30Y
dL25ytN1IkY+XXZWDonIUW3ed8yGzMutG2syqkrTPhEhHa7Rn63JE4+nxX9Ox39W53jZtHUqSEeH
5p0LXF6slF3ngVkkkTkdSPzP/0+IdH5Wp/OXWayTPbtgFKswv38gyZf/lxD5lq36Ph/xVMbTDPdQ
bu82gwZepgNi06yX/HLuZ5I7g0jgWd5L6nzLkkP5ARQpbPi/xutLsXDnoxPTF2EPBrxDOr9mcxf2
zW2R3VoYpbu8aErPdiJLmN9JVGxkdlp4HWQl7fcYtDxbV76aOQGdrbkbGYu6rtpTt/p6Warysj2R
Kp2bcbTcchMvpmT55rQvBmCu597dl5aFqpLrB3VR6OglNR5BRp1s0jlefHG/jy3w/dOAxTtgSwWG
rpNDZx/SefLcure4UM1ejz6PquVNi+uuEyGdprHfHBPXHeyD7T3+VJc/tC3WGhFykr+rfWOdkj+r
9bmcHtjw5GQax6YWgVZxUUxEnCo7tpIsnSkO0rpNQZpfFfELmocu25nyxiF/ZUibMbl2zC0fMrJy
fcmqMci4sy94HLRt87V2dA3ISrNGPR6oW0AMRjrg/DB1PUX/E8EF52F+AbBiAZv2c59FXXud5kdT
lzVWmjSqyw66QjHs4Uj3aR9vBVs9iMvMr8567XfHtAkr/3h5DZX7dCJF8hC0KJGAr1ccHHKLfhmT
v6WGRoQw2HeJJ8zRgI0VeqCj9nzdlr603SpBcrXEVJl5ZRW7AWiDNo+G5OB4PNiKtw/odCJQ8j/9
ZBsFMaBT6a/2rYu4JIwnijqFuepQXZTLdyJKMvPNb4ucbxuaKFjxuNVpmCXeTck143lKUziRIhm6
DZsekglS3PLgEyA5P1TmPdV1pisIJUSD2N+Nkj2PC5R3ziBm2ZIIg4al2Qduet+1O968zpjDzm4w
aJLFN/PwtOYAOdizDz1oPDGVBAQUgbIp2YoDiM3FFYl4ZMgJv6XrN1fnNpT2eCJDWk2CSrlDkQsV
j6aURFX1wxu/j9vOin91zq7TTZIqN+9EnLSqg5GMZh9DJcf5Qteflv3ZZTfaLIQykPSAYA4ITKT+
ZfxBfy1pU4u9G1Yezt2PNNbYoNLSTwRIq7Y4qZO1HgT046GorgHJBHCTy+dW5WDxRgd6ovDpKAyf
bz6GRo3UT+DxyNrUT206XjOKdpBtyun1iMGS+8QEMYDtDDrGUNUWoW3MR+8QenffkbnavOaU1RwO
w33yvEd0J3H7ptA9Y1UrSIAyTjB5bmO+SDIE0PUYbZcScbzsKAbCT0I3MN+Rw+VVVFiCYPgDZgLm
eH2Ums5XcQDGsJH54Ek3MQ8KsJbYDIDDpoMqEgdRcupnUqR7Y2adxycXUjDU/tC2QEHtyj0g7p8H
5K1dJK4vK6VYO3DcEKBPCIwYAEufK5WOZen4XDCxT+mu6YefZOSha5iaPLVSDEHWETzXIOOUw38P
cMmABwDL9Zy3X+oZfexW/8B0aBqqdnnkNgWsOIwNNic+4yQs9zK3ok4K/unYr+nO74r8yXTTL1uR
5LuMTLdV3N4XufvWoAkwmDf3Lk4qEpjj1gU87tixGKgOVUa1nzaIk0XjFyhEZACBebYxP9yBHlo0
Ti6s2YJ6dK3AQ7wbgkApDXJXB8CmFCnwfjBij/WWcexS7iWgDqyqkPM9m65j2uPftxW0qK2uL1+V
owXd3V9ZUjDlZO6cuw5krYBkrdKres6DIQvN7X7cIkIeV8AJ9MbustHaCr9yJlWyWheM6c3AS8AT
VIXAZ+FefmdbzfAtjv31zh8z8smKXfo7Xrjf7pNxAnNm6ZrxMTGt+XFZyxp1BdvqUOjk5pFZcz+H
Qz+gdteSyQKZp8Gsn+mQuLslS+BYRvRd86C0SXsVF1nyktbOWkadMab7LJ6pJm+rcNeYxcKJRKsg
xmzlBlJiNYthCADkjYJUjTxP7AhAwtQ5LN5dPWu6BVUn81SYFHwvCSzXmCAME7G2HSxGb/62MMj8
NBlZ+fXyvulkSdu2ZkbRdAVkkeRpdI6tdYiL8CMiRJ8qOpUdT7Z9uyUYh5hw3Er6D68fQPmuJbRS
aoFwTvCwYwJbnl6fWJNnSw8nY9L1UCxmgFICcpm6riPVGDQaq8DpDTZTtKfJ+Qy7nAp7+rNaWROs
q/MjqX9WU3lrYzBvWstfveWFlpOHtCquNnDGJEX2cHkxLbEh8mVEBMcpbgbqUtmfFqU5Wj0RGwbu
gR2YY95MZix7yjDj0JU5mKSp82z2fhmYZnbDaWZ89fLyqbImdweEFEOzuSrHdvo5wi2cuPeKtla2
CV86kzRYQHxQbPd0DK3iumKfL6uu8jDQ28IcGS4nUBGci6ox5p4ORV6FGDzCwMOUxGFc471jrUWM
V89gjLpCq1IiQIrAhoo2QVzH5xJNv14KIiTm5Pdo7RZU3bvtytXVUHRiJIcdg1Z2sVqIKZr7OI/a
+G7KYV46rAC19YLyDaVAF7cQE3t5slfTUhbZ0BVVmBRevp/bJshZfpuv62c2vaV1edeXU9iZ2dvk
Gvu63I7U/nJ5C5XWgs5dgabhiWa38y+Yk6GaHYqraXTAxPAKWw54c+izX5Wui0bpsE8kSTEbCCnB
rSUuwX6kESu+pOkUFNwMUrx5smk5tvGiyQKpYlFYJ/h0AP2PG0LSzUjWuSfiAkRAzIOq4GvUT46u
kUHl6RwRtqBdDNhH70xyzRwQPNZYwS7KixeOKVpziy7vkjKCcBxTTP6AWdSU+2/Rq+o5nYFA10yA
NnTN19fJ3/fbrQ+MPzBAWF7k6UaDVc3IoLf5K1NyJEkWg+OEQaYNyqMGdITwZO33mdyTeN/Z0eZ+
SrtwhaMzvnR2WAKGojGjsTq6zZE1uhBcwfCNYVWUozAULWCY5KPC6kE82vE1S3OTsIA6v2P+2OaB
EQeL/ezGwZbsLDDZ9J9ocUOaKMZga3c9Tbt2+VpmuybfX94SlXGhq/d/aVNAsie9p6y4MnpiDVU4
zXwOTBGgjm0zaIawVI7IQccjqOBhW8DWOj+ejDcI0supCqn5exu+tK4HEDwfg/Qf6K7EZQ3QWeYg
t4ik37mgqRgGTp2lQuf1kWG/t+zB1w1Rq04KnB3aAkEaCugeyXkPmd9MGMapwnqlVx7t7rzGujKs
QROsiZWX72OgruK1BGAUAcFyrspSlE1SMvRiLUPNsmBbLPPTDIy7697sqoj0o/k4T/Z0Xa2j6YZr
ldZvl01DqScRu4XyIMGf8w8Ab1O2uRM+wOiOyfzVjA+VbrtUzhSTef+KED8/uTi6lqx42UFEV6U4
Arebu8u2KJlNNL/5gCncfUAjwJLgWY9VxZ9zcaQryOD3Qtxsh07F7lJOd2u2PV0Wo9TqRIx07U4d
GhfGDtYOKD7gU3t9H9TGmzt8Zsax1Tb7it/2zk5OpEl2YieZvTkLpOFhP5ZfNuBIpdUL7t60fRv9
XdOYgf/b7I7AXwwu6/kn+r0kWroLzW2I+2bFerbpwTav536XsrvaCKvukJSR35WH3rx22z4YnJ+x
v0udr2l/jKeHTIfDr/IveHcLNHePYjZX2ljaobOV+lgDIxfd21dtE2XJK9s0jzXViUDABrhIkMvj
3SGdCLaU3WqBBwJM39ah59beH9LdGhONmSqvSdC/YcrYBrMUqiTndppQdx6WXlwSKyB0dtWS0n+M
uZ+KYI3tPN6zbIp3wJIdn0qErF4416iV4k1QpaPmxlZpDPY2YOQLgAXk9s6/xMrHyYuLGaa87Bn5
VleBaegarVXH5VSGZMAFuvK6dBOXQxJtXlDYV3YJ0MpmD7QB9wMNvBioRvYLnGpiE6WlnQARissQ
CvUbrofJzoN8yj/gOE9lyBFHZXAEo5AR+xgtAvejdbSH9IdXDR/J/pxKkgwSpQbPSGpcd+Xnobl3
x098uzPzT9nz5YOu3KGTRZPcdOUvHTq6sUNx8ZwMTlCCP9qJQLC2OQdE3Rq3orQ5vOjxIEM8/44P
s6ejO5aWGPihN35+KO1HVweVoPIXQFP9PxF/DuDJvWOvpO+WTqzb8rYtv+whsvqw0o2BqWKrUymS
V7IzuyDTAkVGMGLb0xAAweLyxqiWCh2eGHIG+6oJMMHz40mLFilHaiEUIbcU46YVmk51qXBVHPIn
E27CuyJJJR1PxjF9NqD4iKII8oqHDeOYFd48dpsEvD2MdRHly+6yWkoHeCpTuljcurBceEH482QL
nPp2THqM0t6Y1X5ZwyG5B3YGWuYuCxVrJV1mviDJNSkxQecn3yHGmOQ9uuLxTkDz8yzgyqrf+YrK
av+D6NAP/qQUzoVRYOeKfB+quZgTlNwQTcqp9mbMYk4UtWlMQbr+HKzFbvZcMOL98gHwt9AvrbUG
LEkRJ++LtQoK9g/Jt7sKKaJpuHL4LfOeR/Po+k/JVIOJtIw84O3ouj7fr4v4VAZ2bOw/BRH6uY2Z
GVvbrcKnlsMuW56s6iseb7OJNwr/fXkH3p0XAO8KRlL4ZROwF/ITdGDAvh1StwQjKfjiu80Zg6Lc
dLyn786MkMKoSLnCw7zbZwy8t26doTyBOfftemiGF85skMLV7st/VwdUlDaQ7AkqSHJObyZjXLAN
0YKZJt8rpMs2Owkvi3jnmKGLwPFC3h9VKktuEKlHg5TIeiCh235dyfO4AeqaB1aSBHX2St3dZWmq
lUNGFc84THHYnowMQOp2LTbao0yV9a/USm79tH9liQ7RT2EGCNDFdK6J2SsmV2EtMItlVdIg+jHJ
m7cOjwMi28uaqETY1MIcnnCa756JJl8mznCkwrSd3BAYpSM8jQ4G693BwYCfg6ON9yhA8t+lp/sM
g8bACKhCq0QIvnwm9Rgm9MlwSLgRTWH53YUGWRSmAGwQR9CfSoc0i6uZraWDNfORRPjHsKJqe5j4
6+VlU0lxgX4D8AyK1CUTBnJyba50QfKroSJ9wx9z8gOTSndt7YNBcdM44/fZaCgEZHHko8QRRXri
XFTnJG5VexDVA7GZT9czQTXmijVXhnNj0ZBvOxfJknz5mns3aFr673riYY8SHkVRBqAx58LZBJzS
dq5qAHE3YeodPP+I92SAkoZGkMoOwZ4EA0TnNGaXpQjBJ6CrZSsEocErBI/5PU+cx8u6qEUg3EU9
0gbKqaSL3Zh96gC+EMSxybEdFsxMzu3PyzJUdiG6iPH2wjsBE7Tn65WkYNMA2WqNItYPH+ks72sP
0mLzP5PIwSawJSYsD5aOx54kZsqLhbk9Vsu5aTp2VzlehFl7zZ4ovNyZFCnYRbljIVYGKX2Lof2s
B1mB86uqK029RblmeIcIXH/kQuXhkzGjOWtmiEncLxnYIcs46IZIO7z/fixOLNq/cnAZnS9a644N
zRfIKeshMrrDxr+R5npL7SB1QYnK7htkJ7qw1EEVKa6mM7mSadsdK5M5FnKdcYdRtbCeWZCX/m7m
TuCQJxN5gv9shQARtih6HADug6zZuaY1j7ORj+Btge8CLlkTZOMSxOQ11g3iKbbuTJA4cidu0EVT
vkVWCBpIWT17GbGPKO82N2vffisAN63RS7GSDGUptFJQD4PjclfBZGBk3CJwEkNbvALXLBqTaQow
hxXkZn1HkJSLHVsjU6UiSJHwPkZs4b9LqBSeBUTkfKpDwl2AnM3BnEasBr1Dp8kMK04bPPwf7Gdx
rchZzmxe+s734DqQo7/2qzoNXAu1AOLpMF5UGiF49UB6D7Y65G7PN42tZjsvBTRa8e7PwMXLHgko
UXqiWTmlQidyJONITcNx52yGL4y9Q2Yloe1VUTFs+8vGrrog2ak+0l3M4xSZqgr6xFsdFcUGkMT9
4O3cNWzda3CrcyD7dkY0YHhz2m4y8l+bfMRbCcOOsBAE0lSuG9RAERbT5HXIMEZgGcXOXp2dZTdP
l9VUxFCnYuSBhdiZrNIoISZJ8QyKvy2ke3bMJhpt66ppdcaolCYuYpFCRBFRKoZkvOPG4m9QCmZh
ts2N6fzIst/JPEQpXj+XVVNczEB5RhUI9SDqOLJBWsZgolsIqpGsfjAqcut13y9LUJriiQTJFDtz
7ZOKQYKXz2GdzMFmjU9gqNCYolIRSoGRAPYdBO7Sqo1ZvVYz6HfCwU8eTY8/k0w3PicO59lz+c/L
HAxNLl6gDDQB54e3yfDfVUNh7Dx+ikVfVfPZQ7LDaQP/ua53wLr0nDvvtwlA/roaD5fXUeU6wMAD
WGER4tgyRn3tDF1MV4Co5/6nHLmoevmZTbvY3DSuQ+XoiWBug5o+YPGlI93TarHsDC1JOfHu0BUd
8cYN4rUIGCsPs28FWaW7yiylbkhAMGwg80AzdL6yJZgS68VxaqBLkjcn4UcXLHLfvJLctCO9q6fB
DTcn/ez23lO28CWgRWode2cxr+OqO1KnJ/t27KogscjL5VV/X13ApqMbBWGxqEABrvz801D/Qt4R
FBlh1w0BTUmwuE7gzqimLDw/2k28pwugpYxuCmhehBY6Zmh9V2DiY0bb+twtQUf/oZ1uoO1dPgyf
hescz1+KQ2vLqRvYf7zkKQLqevQi1Eqh+j9FOxwa66XeQqO5a6vo8kqozrFH0beJy5+BG12y/tYz
RlTOyzq0uiq/6szSCQuS8ruGlO5HREFBRE8MuInyWXb8bIhrBuWafrtjK4rS3PzsesvzZY3eN29C
hgcp6ORFheNdsxEKnm5liqh0AxWoV6Qv85jdDfPvNf5FluXop2Ma0MkMUct9tjK+o4BHjwzbBLfM
ZGkCftWGAqEc64o6OKVyx3TfUmvJ1hhPzcUKyBAC8DDp9qCdiNGSt7LPU6pxmKozBwR2sKLi6gQY
u/yOAU5t5vYJLMhOgnj64Xn7ut3CTNcfp1TsRI70kvE7LzX8xkDafn4Z+cNcH02KcSuUx9id1e7b
5QOxHIAcgdwl3DTqK+cHNoOXNOIlxYH1gS2O7LphLMHQWxo3qToOp2LE8p6E38445oMFVlAADD0s
XhOMGLTwdT1hKl8M14NtEo7RlovfOAdVxaYMZ47fx+ld1QPx2rti5n6sd6mOg1up0YkwaaNSs2+G
qsxxvTlm0HU3dnYYAFl5+cypgptTjSRPXwzJgE42aLT2e8ObwhqDhGlzO2Yv9vwRA/+rj8zaOGP4
bikTiEqsr61/xYvH3v7c6bhIlcfoRIp0P7hsKfhAIYX5R9a+re0n9JrPi+byVx4ipDRgB3iDYfRK
sraknPOswmMvIUnEpt+mnSHb+uYNAHEwsr1FzNBfdYGoyiAElBYDMQ2eRbLHz/LGrnoPBoEofsfK
Lsj7ZOfr4OH+jMjLYdWpGClAHC3g5RgMYgyky1+mgs7oeR6yMd/N1FufHUwGxnuAU9c0QIvIVEWt
xebvuJKXaGVWgiE+fy6NECGB1Tz5tjG+8snKRDPTwDy0TPcwtTVFpxPrG+9HtW7saXb7skXCwfKf
8zhnj9wFKs9cxcPXDr8F1Vh0bnwpOzDxjmmTFPvEcOYRxSbgZwTpiHrXY78goRbhbhoA4pp3AOG2
iVnsl5STercsizPsvaF0AVq7kWjovfahjbsNBKV52ZfB1I5e6HHa7jv0LVTJiDnXwWnqMuDp1LJg
RV3wnvWjtQWuy+tfBqhBv6xmMWZB5qGFMQA+CV5V3NkQUg9dMoVO3trudTF7JLK9xHxeupnnd5Oz
ug9WWjG+A+jCkuw8bpefAHw8RehbTtwgdTCH5pToYcKsrRm/pi3j3l1a4bkY5gvxPll91R/TpPf2
PJ/htFenzc2DUzOwvLE1916WvPsf0s5jOW4kWNdPhAh4s0WjHb0RKUobBCVK8N7j6e8H3XNmukFE
I0ZnQW6zq1CVVZX5G6+2m6aN91JZZ7tENfN0F1p1RbcxULtrUJH9uyv6YbPpeiHHakjO45ULw9Im
PF1Cs5xfjt2IfR/bI6FrVrl3jftkUFsyoy+Xs9fnliA3BppQkygxZQKsqc73YRWKqi9Ndcyhv0+z
A6J5obgbihdEae08vHaNoyIcLsdc3IUnIWcHTW+2lZEKFF5KYMi5XPhUQfJHLx+/XY6zOIf0HelH
A1tjz58PzaqKsU1j4tR9eejA/mdF+BIq+lPedCufa3ka/40173z3Q4px71RxHvWDZP4Qh8daDTaD
+a7m23HcVhFW6WteMAuPjAlWTd9Ip54Of2SWqUF4eCUAYWqB1q1XPGTdbdn/9Pz3IduE2m5gwwZf
2Oc2rFY5r+1MdoLorY5/XJ7mz5n8/FfI59MMC8l0a59f0UYgHd3ncoicVOw3ru90+Vc/2ATVyrv1
8wIioqJNqORJWHg+7lSD1xr4dYorgbbJC2GnBuaxc9fCLNR4icODhG6yTldz3phzu1bP4zHjJOz0
Z9XC47f1y0PtW1e6QrM4kaNu4ys88uqgPAYZ5lhocpv/fWlNv0KfFJR5rEFBPJ9fVwKjLEXc6ZPi
NbB+Rf5gKyWzKnwTkvd2uINGPIxrrZrFKT4Jqp4HFRM39kqVj9pr4yGU9Lfab3ZZqa7cAhb2DYOb
ug6U0+GczSsQIj1CN0NMFQl2lAWTu9L6knDyJ/cmvhflNqluE3cNLPw5L0wx6RxOU8o5ONs2OOc0
VlOyfKrkV1lFSJbfue4AlvDX5Y2xOIcncWYbw7WsbIgNxlZWV1n8o062Uvd4OcT0Gc5vGudDma2N
EgsdYCoMpS4fRzGzewTEL0dYm6zZQjDlytD8lEFEoKnJ2scoMB8NNHzh1ayEWkwkJ/M1zefJAyTJ
zZCuCoNJzXvB+BAq3R57xMNc25VuOsm1K+R0/vvo2FETOh8rEHwZzkNaStH0nUm1V65VLHfuh+Au
bYOdsqarsrQUTuLM6WidXymD6BPHl9JrbGu2tR47Y+yt5Iq1MPOV3cet2oiEaRAXsaAb+Unp5Mka
7PwzMQWDETKRoeMZOwnuzuIA8coD0aQCmgfdSN+kc9WdjETfYPdRrSS3kK6oX5mFcBeIQbtVyiH9
bnZJey1XkwNkV4L/ufwhF0d+8ovk8w9pKKXKRZpfZLrtc+ZKH5WhOkb2fDnK0go9Hfdsu0lpNeaD
y/wa3VerznGtg4BaPAI78MWRy9kb/fPLERfHZfJSpiQ2XS9mEb08iHJfpggcBKa7CwtRu8qUNqLJ
GK8JhC/lElhTE6YG7CTXwfMpxN+t9rIpVNMoN6WbPQSpvrk8msV0T1tqWj2YvGJ1fh7Dd6OwHkU6
AQVa/F4Jmf4gi4e63aHbJlkPsu7bdbPC81nKYEwfYHjqnlySZjEFwcJWoaf8q/WebUj1Jh6HY6Kq
Wz2tV77W5+oGAiwUsieoG9HmmC4jsopyDOSU1l5ij4Iztp4t6d9K+TbtrtLy5fJsLg7sJNqsvGEk
XT0mCdF86l0mfuNiTeWhsrM1vZzF/c45yV2TEi27fpYmhbGMq3Qa16CJCDXXO8VKnADkZV0Jm9CQ
nG74Cop7MxT9rRsbOzccVlbO0lj5AdS/gGVNq+d84SRJlmOJxTHk8w51k5+N6TsJ6HvRCla+4ed6
Doma+intTAx0P+HyRjOy8mBqsAdVdUuJ3N+7idk49YAsrDUONNk1X/5y+Usu7XJAgBLnEBG51Z6P
Lm+t3ApE4L+ejuFWmcTVxis6d9vk0q/LkZYy2ATPQ6lgMsScq9MJKU4ElpBk9BeV9k0cxq7E51gy
sLuqVPM904fqXgu8DuAW7Umeg9xLVyZ48Vpt6EywiJLK5J19PlotaHWvjwyK4alrK0pHO/e5sOw+
/a4N90F0n6v3ur4fi3p3eeyLs6xT9cEIlvrRHKMumUajep3OZUl4F1QshXjFp97K22ShBC9xkwA6
TO3bgLQ5Szd66SayBpZ0Y8i+XQ77LHvow0c9ofaz9/WDWN3I8m4M1E3HPUP6logrd4ClL2yCLlBZ
T0Dk5ukObpGZgoqcgEn3rdntJsRt/aCZN0p47PrANoxy5exdynp011CDUtk6jPv8e5p8TamKGXFv
vo8SD5OHBDB7hRCV0TtetSb6urBBSQQ8+6aERHd0lgrkIsvhZhUT9NssrotBNXGJK31kldUw2CoU
mfZ1bVbuyigXkAEc/fRuQK6hagse63yYWSg3cZIQNx12vXrfaXZrNfCLWx6+eKrcWtqmMX+b9NFo
UDiS9p+F2Cd6FRhR+KowC9m+5/Fd1FiErkbqKJGvuuCnWjz63sflHbKU6E9iKHNU02BorqaXxKgs
9VGWGzvB2aAXf4ZadAMi4UBP/XvtDd+ob9pyIx3zaE1+dGExnf2CWXKgjMPV2OQXZDgCW+ilVdUd
ajvXet07Gii7IQjX8tG0I2ePKJplf8wjIAR+AjgVsRI1o6RmGyH3Rn0vaF351oyeO1kAdvWTT/n2
sRAFLdnJGjavtqsZnncjeWp0MPKsVXZNrIpXoWV2azShhSsZKr0KTVEN/DbP4/NPrvdt1mdTgUEL
tb0wmrs8WENBLYZgL0FAQC7jk3VPqyfRYAwkY3S1joVM1RdUxuVVtXB2SxCtJ4PJ6cXw6Y3fDIU1
NhqvhSQ5yIWHi99NGci25bsrn3IpEpW+SZOO3PAJYKpnYRzJHhk+CDuqvZ6TWVda9ujJfxOHOx7S
FYo0tVzPv4sZm2rFGcB3ScRrSfwpFsWh6sm0obam07K4JVV64jQckROkSnIeSxaUXPWNaJLXu3O7
F+oxtugfpDjCSuVeyF705rrRrpL2xddXwM9LW/E08ux+2aZyGfgltxJxuDWKWyk9ypKw0ZQ7w3+R
xsPlRbJ0KwBoP6GEDJ46n0yXQtX3kkHMsk1uqTdqJj8N7Rerzbeel+3ysLZrpbsVxejGFMyrSnK/
XQ6/NFZQvFgoGFO5+M9XOKk9BE2tNRjLTae29Tpovi1nCm7RJgZs4huL9br21lSqlkfMTUSf6u6w
jWa7W+gHxXc9RtxH2pceoqcwSE4v1dEm0r0bXepgruC4misbzf1I1DXawdJNBdspnpX0ykHgzA8U
xfUlo63ZLVl1Y+bc5Y9mV9FkHsB/H0xra1p7y93FqNCFlAF30Zr43NJrUNJxYp3UOrj4zqlBpRW4
VYNd+qYLjxKNqBpggCr89skNunCIh6Pq3uJ59N+/NMBd5Bj+ABPmkH6Qx17hTwcMHPTwJqrLBBOf
Or+1EqTXm+DOCN33NrLqlSb+UmqCHYNGAdQFqvbzc00p0ziQ62yjFgo+xalt6Fx2Qf6IED4uj3Dh
goQSBK1VdHzBQc9prm6ulqKRwY1rtZ+Yg+zRtHNq3oVWXR4NRPIvR1v6irwnALYQihLuny7FydZp
Yhedd4snBVef5z8W1jJGJ2K0lcxi31UPrSVu2sbdebQhL4demNOzyLPUKGS43XTTY6ZyHzo33NQp
sKXY2ynGmt7pUhYmFIfX5HbJcp3dcYVhhPaSkB/qUblS6cVy8t/4gucoebmNEtVOcn+XmU+j7l+P
nb6vxLXq6OJgDZn0RLGSTTvLFukYFLKfMthR+A6ErBIqO6+fKrrMlyd1IRNCDaHXgAqgQvt5NtLG
pGnMnuSaKzVXpdluSdUbvZB+Cml9EJL+GLtrZhsLkLTJCooDlV4Wj6f5m0XNDQPZX2JGwVFD70W7
krx9GR94e6bmwR+dxPiqCTeptZPDF8yibJxzNeO++c8qutyreVAgosLpreJsen7WNorV+8LA7wip
LkR7VfliaLdm6dKKv7biNXOOxS/6bzRtRiFo+6EIaLQz0xgT1OJXag1O36t2vpbylhICxQzml4rb
pCF5Piw3loeuaUYe/WK9AV1Bs6V5SqX82leip94qHy+voMXNQvKRoYLBo6PRch6vEnsx4K2YbSRr
AMaXY8uxixrRVvNbhHBQ8nWDJzd9DUxE7oIvl4Mv3GepVP0bWz6PjYG3JJY0zcEtemDFwxvJX8Ot
Tjtg9l4ANglmkNoHaqbz+gVWX7lvukhJxoK5NUEBaOLALTA4Xh7J0vkM2mvC8kFlnTAr50PRGsju
ak0ztyqtbB94vmqPauI9JqZnOa3Wx3u/yW5DQyc4IJpqUEPb9wYuhp72grx6fWyzZFi5zP85qOaj
Bzf6x9wFnt8cMJAMXBrCho9bUslvY8nucLIutA94mdeqOHHZScDquxXodq6Ve7UpN2irH4LkoTT1
Q6TVtkvvNNSDa9fU974sAKlf6/AtT52mGOh3UKFS55yVtmpCb7BYBWmLmXx41URvoWsDJUGr+CVU
86MavEmVYst690VO4l0YlnYprrE9lhYKywOVbJ4jXG5nqZQPIgURbblNoEDUCVSpPwBGBplelStX
9eVIvHvMP3TFP1fNkzOY+l0RN9MTNlTlgyn5h6qNt3ps7C8vyaWMRaeWzrtGJRja+vmK7EVFCCGq
4uwDFiWvDkH0EUApVtekChYzyASe5jmAdtKnMmU6QOOqQ8jRWeG68tbH52eniWXNRUJoX1pzML5K
jSQdEt/Ibyqjkm5MvZSu1TRHVE+yvLWMNqXi+aK3pvILQFaYoPMCLSbNsqJNVhVVabfBjZt9NMJv
ud4ayCbL+yLdx2v7bGmqTyPO7jaDn5eVNZlmhum3QtzEMnXh4b5T1hr9S2fDaZzZI89NXDGrGuII
crwTClBnVr8R+uqI1TZOKf5K+li6XZyGm62gTvGDPuiYyLh+G0tUAPLnLngSBSdzMzuzdpfXq6RN
6f7Th6NpQJ9/Uq6a3yzGMAmNVOGMpQQCODMp+77cV0VlVlu2jH5V1nKhbD1A1bsBt+pXMS/lB0Gz
BuWqNpKWXmUu9Ts9UjD2aCiUeDt1HIZHechEY6OMihI/kH2Kfd6lqnEI3Kh/jyT4BRtt8JStP3qk
Qc/0ouuqsOrOkSGNlujzt5m/7TWhvIrFTNgG07JVUtlF4qcRpQ+rFquDXHXR4IiJJQRO64epsal6
17zThCIENiiZ+YPiqeKXQpbiN01MkOMSJHPkll+JnrhRA8mFipjV4bFJOoV762Ch0QaLjt9gNnet
4SqaHYuC9y6VQe5Q9SyflULpcmdoim7bhLX4He4Ce10VAx1mUOL5+k7zC/nK67ANtuu8q+NNUnWa
v68SgAGAGCdVCSlWJ16WeLAKGWHPOm7k0bbyHnxH2KcFqQml+6su8i20C73Q/Mhw5NgMjWH9jrxc
OiaKFeypEgyOFUPGugJUj9ZTjVifXWRMsu1V4RA6OPY1G/CDOA82opr8KvKhudVHK6vQsgzdBlHZ
BjkNnFm034nl1u9SUA/mJvKq8mdTSelzhnOUa2vFYDq1KVi/Y43pfTIyw7vDRkMMN94QZ5Aj1PFG
Rdx425YRRgoSx37aWea+TV25h+deH5O6Ca/GrkuPFLrko1hTBi/6vAtsOfWxuy0rVphQAqO80rSB
7niqZeZWFtrAcxBwTJGja91bUc6F8jCkkuE5kSwKt0nD2rWHTM7e5HIABOOCF1Q35TAWhdNhu5Y9
5n3oX+vloKibIh8L6Dt9UUw2ZVmlbfvI93ah31V3gjZKz2rZByMgaEzZbVnJZOkh19o03zad1Hi3
Ql0qN30nV1uFS/APSO/FHoENAKo5KyNZeWIspveJ6UGfjYyqzBnHZVmzehIcjUMk1lx57xe3cvct
Cu6UyE7Dg5L9LkdnUG50c5UAv5AQeNVQ44H2Oem4z/Jq1tZWUUXcDGAK38ATu9O8jwj3DzRf9jLh
hq7d0QW/LpLArmJQ8Gq2kpQWUiCqWWD5QZSh5j3vI6SCOCa+3mSANCRb3uy1m6ZT2ZUi+g9rVnwL
2Z2rMP1M/nEVn6e/OK/UZDC4F2RRhSIDJWsXdYkIaqMlx1RijVKJrmEXhPlKnl8KDOsJFiMENu2T
SIckxFol1QK1rQbA712e6PRTD4P7xVWCldW0NJ9UVVAnlPHvIMufX0ryoSNfF6Cm3Uqljlao2ZUk
9k1so3OLiBLpq3FGT4pSe2z0bk3eZuHmRSfTBAhDbQd19ln0WhmqYOyIruIEXYkNB5l7jIM1D8yF
6wBSgbD0VZ4EgBnmYShFmrmfcx2Q6m2pHbCi4MT+Yqw9FZeu90AluK8yk1QA5qtz0Ptcyb0Avh9z
9VbQp6UYN0An2tRg0jFI1T1+hR9GA0juTnV1e+CQ++62TVvYsedFN6knGdd+1VoH39P9revm3rUf
dMJWUuOWokWlR64T1R190VhHLlwuW3+NorNUlGK2gPnLE/QX/O/5orDaINXEBkvrXKda4I+2H6fb
ePzuK6kt+d8h0cixk6jSyrJfWg2nYWefKarSRC5DwjZat82TL8ow7OM1S8Dpt8/uNOirqDrAqwlK
M7+M1rFSDa3I5bilTu0p/n3kNSsqCmshpuV4+p7ISja2R4gkifjCrv8o18F/f7NMPWqaQuiXThXo
8xhlIRptXOElZYr5U1oJ754b73AXWLm7TzfKT7N1EmZWEGiCuNRrkzDYp+fxfQY9wQ9uQ8uOra3S
fk30/eU750LmY1gMCVarjt7vbAkkBdXDRKsQvB98J8vq+3A0tnWvXsm16xjJsHKaLIZD6GIit07d
tVm4cNQLvZG4v7tUW6Ux3mqFDhUCXS/Fv83X7JIWcq1KD/qfaLN1AQWjF8KBaKVwP3aVLcsfVXRb
azufDk26loyWPh1EDSiE7GCUnmYrRI2Q4PS7ydZF/6UaW8vY993vOPxida5TNB+9utZiX5pMxCAA
OFkg4ShRnS9JVempm3tRAdoObmTm5vYYq73dROFm8I1h0+jNj8urZSFhUB3gDgs5froPzT5f4veZ
lU06DVkGVKzX7z1P28vcju3LcZZGxvVQ4d2ODvIniSFzGIyAvQa2ttq24zUCozYUGr/kcrjG+1wO
RS+N7IsoxBxTq7ioG4wxACqjfMtEETjaywCuL3cPw1q9dmmB6JDI/ifUHFarBxH3KAmUOjQuubzr
9MKRR31jsPti8z2pnHpNfmXp6soH+zfkbIkETYqSTU9IA4u9In+xuLeJfbJVhegBFKqdTRRbul2T
1YW4jy1r07nyCsZo4TIwwabQ1be4dNBSOl+mtCrbMhyZ4Ri71AD5aksob2tBPJpApi+vm7VQU0I4
OQhioZUVYdIGKvriYBaaI3BxrfsI2t7KkbOUWoDkQ7bAiY0vOtsJSj9YpTkAPw3bdOviU+DIQvYs
9N02NJKtGQvbvs9WjqClY+405iydGV6o+21IzBhn+7RUqBA+X56/pf1toDmgUocEXTHfDC64PrUa
wC3mmoviYoymPYA7c0VAd3Hu/o0y3wcpVLR27MAlj41FsUJ4DSLrboLvCgbGR566b701M7SlrXcy
sHmNP6tzSR8jANe6/1WPH0z3t9wfg2o7xg9+8qy3vy7P4+I6PBnh7BQP60AWgymc796aPYJl27F8
XRXrX1wPJ1GU89UeaHQTlWkeS4PORRdSUI98ZWX3LuXH05mbfsTJlsro+0idRRAY17bcH6Tmo1Qf
teCnrm3/YtIm7TrAciZ5fzacJmxqQ8qYtJamQCjWjhIc8E2y3NfLcRaX30mc2YjCympoRjMiZVpu
TfTTzMVNJ4W7KLa+aa56lUfR32SLk5CzbGGknRaOIyGTmsKo6/j+UzWgn0kLUfvpt2tN7sXlB1UZ
qh1ADbpa599s8Cozlo0pOXmCHbd3OUi0NnjUorWWweLiAAoxUfoQL5tvq9FtB1lMCFTFX7XkVoh3
8JU3qbUtqCf9xVc7CTXbUiklOaNXCDUIN2Ik23LSbOP4yqM2EkU32lpfeXFvnYSbLUYlUHzRKqcp
FItd5LvXXrfmJ/7ZkwKlCQoO/8zebCEmgZUEajPN3vA91Z8GLMX93jaHqxp5/3EHXQ9xwzg/1OEB
a7iNHrx01pNePwxItlXCl8vzu3hVOP01szUKXhSReJVfgzNWU17TzbMNEKNt5dm5fm1xBZPFXVFd
++l2VQvjT8dn/uwBAoJvIHoY8Bdn9xRBxyTKrAa0D0z5W4SMuVx0d0LD3USK9oOV2WNaOn35PbVi
yNfummvhcnyKMuh+cE8B2H6+Y1p6ol0gwPRoJP2oKC0OZrGdNi+i3tpqoqA3Ce03cd9VvXxTxZXs
sNT/AyMLxZ8+/iRaNxt9pjQtKFJG33Zfu1R3XLl0BnOSQi9eXUs+Uubd5n3E0ui3nha9Ub3dunp9
Uyar1iRLqeP0p8y2GYBaTGZqJiK1ILn7W9H6xctMLLzDynKbxjT/4qeBZjNem4k40bG4qhlcf6NX
xcQ8ILer7IveNng57guqLyFtA3+th7RUbZnMTiaCKuwMlCrPPzawgqgtLKbbUzJbyYGMfCjiYyJt
Q4wgovDeH+6Sv8BgnsWcDqWTY3RU2VlNQcyCQn6xlYNBiR09TDqAI0H/DUpF93R5hpeOudNRTlei
k4j+GORJKxER4cpQuI5yBBky2+83ingbxmuV6ik7fP6c/zunkCXOo7lSMYRyzuc00uwqyKpDDqTd
sH5dHtPSefPvmD5jGcYS8PI0pqFvNplbcBvBIC94TiyGOa41NRdTIjZsENkoYJnWHGATy5KeNdgh
bTQfA55xI4qPmhrbufHF1H+A2Y2zwQ7Ut8y9b9KV/bG8D/8JPUfbVL2gReZA6Lrod528S5rGSTAI
C/5CUmEylfqDZSL7fOpuGGUPYUomUpK9+u6uHDaydyuLnS0pV3HoGONmXLVHXtz8JzFnu8EYxziV
MmLqlA4iYxeL1Iep9Yc7QbvWkSd1t7rgBNL75eWzRIo4G+tsTwStKTSxRNw0aTeldSzrO00nuWP3
eAOiUxRqh6qen+0a2Xb1tT2y+E0BlINpmkyflNkJK9EJBHkIPj7OypemCx+Drtt0/mssrGlLLe7G
k0jTLznZ+3XfxqhbEylzYyf3fUeBJpwL6fbyfC4NiPoxq0cBfoqK7XmYTGp7gDtwFWMB+oMRhhD7
PPJoqqrfI6lZef4uRgO5iRcEf+q8DWcWZSIJIlQhQYbo7yogRP1NIhSP6ENuLg9saf7gDv4TarY+
lVyOEfohlC9ASY6UmuYzdG8n17X95Uh/CqzzxHkaajaHhpb6bZsQKkuvK/m7bD3o+V1T3Pj5zwg/
1fG7KL1K7kFuv2bREzJU1pqh61JOPfkBf7zKTtYKTVi9oqXM1Sf7SJIr0byZLCZN+SEJ1rpPS0fS
aajZPactXLWyQMhvqtH4HfmvURrYmd46ucDCAZHaqvHK9C5+SAqVwCPBfn1SXxdCXYiq1uVDptoR
dPFLk/tO0f4FkwOk7b9hZrcmxfTpoamE4RZ5XWfqbiRE0GsHsH0rhmALcwivGi1EHSA0vMjZHGLR
+j+fy7C6ahu7quV0YoIThmc8hFTVHK3sobK1Vblyn1h4ESHmBk3QpENLUXGa6tN1gka+nyR+ttGy
QHhSmsTYJCg/rXywabnPtgNNQzqxky8eolKz7TAWipslCg9j5EP0xhED1EJQFPpuUuGIMQSSyhW+
tbw0LpT5qdxjW4nt6WxcRdZSMSwm2BusAgUKdNy0iOXiTddoqBJoB3whtoGs2pEmHBV0Bw3D22p1
sK/H0C69jspV57h6tx1144uYSbZpxlRSIzSYIidPrU0kR87lpLGQCTUM00iCk6AMFZPzTzH0WFD1
OaDGtKrw8+Q2Etpx+JHUj5fjLK01Deorf3BdPtkUGm0qUMWiH9/Xew3XSdc/eiAQEc5R64PBPv6/
hZtl3UwqR9EYp3DeS2b5tmTdhe29776kXWuvyvsvPQOQtgYWiN0t2PE5wTbJi6CvRB0ac+fE+MxZ
tR1GklPJQH3tSjuO2W22Rstc+nKTfDegDlLSpy6iJzda78cdZIfSqZV4k8a/0uFLJ67x5BaS+h+Z
8P+NM0tICP7SXZDYRpp5aBEA0m1NUG1p3MT5KvpxeqnNtyyZdTLRUGReAPPV6PVlqQbEMqSHXn0Q
eqTYWhuBvKZukZbfQbjP8h2ySyja7s21UuviZzRArU1E16mNOU3FSV5KdCPUk6H/s0hr8WdUfDe0
ndwib4l1FLoGzT7uV/bFUso4DTlbqH7t9mml8xX1qtyMo/WcKMJKtl38gCejmuVBX1eGTmsJIRT+
TaEh1ogaaVsGt1oUf21XtSeXCiBs8X9m8Y9I4Mksynpc5WbNLBpF91H69wZuJbHv3VMDu8qV5lnw
zJ1FobJW36q/gjmdRZ8dalZm1UNuMVq/OkbFtgh7kIxPQvPheq+mf5Plz5K5LZUvubpyp1x6EZxF
nm2UQJDldDCJjFeFI5Ro+NT+jaaH96WevVR5vBu6J4hve8FrnSh8HpRXqV1Tz1ud/FktJFL0Iety
Jj8qPmL3EUSjU1ubJLxv/1gypCNvsa/VmtfvYi5CwxiLE4Dx0vyoHQZP7FOVqL7kpPWzUT243S5M
Vxby0hmCwO3/RpmrgE7gxkzQiKKpnOkNp+tulA6y9l2u7LL7cvkEWbg9UBQQoQdDycQAZ7ZrAmNI
If2TiiwT4k201/PXwRKeSzG1oV/h4SHbseavdEhWgs6f6iqMo//PdG8zJ2tfNPc65EHpa9RLbwwv
sPV05fifEuos4U5wPGgNSH5wE5ztFhTmLA8AHnck6TFHZEouj0O71oJfWB1nQWYbQ0v0xK0Vgoz9
Q80rPbaQaOAOpq0c+muDma39QDAlEAVTHPOHX3bUwl3b/O8mTAAYAfhNb9Q/bMrzMyItcNDEzYJF
GG/U+JV+nDluBw2h0Xzt4yzOG8QljneKKZ8ELSwZVHUmEip378f2V9E9G96zVv/3VwAD+jfKdEKd
pOsxoqMUC0QRDAqlsV2YW93dFs03Tylo4a8suKUzFjFnCVq/zhkhzvcVnW6vkqdwRnJfej86pcCn
+lXXHo3xIHXbrkGGYGVdLByAFGgNA3I8eBoqJucjBHRsqvF0GYy1GhtX1GyMbQbY2bwp1GBlfEs7
2CALArDlSgaU8DwW/q2Z7JoT7hQD4iw6WtKLn72ZfW9r9c9R2ZZk4MuJammVsDyQreLCBHxnlqiG
Qo+9sCOiBmBRqN2NoKLRMLqODEXp/xRq/r6n5xBpRTSFErpN1EcHQf6qQMsfM3Otj7E8Kp5QFh71
9ARnV7HKk92897RsM9Rl/JHCFv9h5pLwBlI7f64M2cVnOYu9a0D48U08jsaNPsgYNUiS5R+jxsgy
2+xxoEekPJEaTKD9onVEJWlX7m8LZxLwBlmyJqgv7abZ7Oda31fQI8A0046luKpXD1rW2jHUMCXz
EXz7dvkTLK3lyXsLJix3ftWa5VJPb/I2r4jn14UdZai+fOu5juvigxn8BWUFxBT8ETxuUB2dNzcE
tcwaZRrbWJTS1172h61s5LclgrUO4LQ7DBWCA4NfwXQsPaMNdDMmZQ6eip/2qx8r0ENDkMVaqbuv
ZioOT0A5pOcx6GVpo7Rx/a3Tleggq4n2u9Aa6x32arut2kYJ7Z6ez1FNK+2NHe8Ntl4n5pMZRlq0
FzK16xy9aH1/W7Z69FXzBeTrdaVy0NGRfnujQr1Dkjxp7WGzcDLh/0K9mH4kNYm5n1nr+djVD1hJ
oxZ7l3nZTZwqgGGM/57oUBsBfEnfD42gOegd0qKJznSUUwu3YzgeovxM7duKfijdyrJfSHNkU/K3
MQlWyJ9ohmnqZ2ow8eEKG0JrPuDOVl2VPUXUfp9k/pHvcXnhL91sCQklDro9PPY5oMgUyjIv8HKE
dPpbjPZkWltqAjtONm0f7SLrW5a9esprmK6ICixxtE8DzzFGfd5EYq0QWEVbsgBSXwlOaD1o7rsc
t3bRQbi5soo9crGBhY3xQ2m8Bd63Mbur1rgFS93ds58yO136GmOcRuenCEK50ZDZ6iT624mjie+h
UW2U8iAnN97oQBT3ECwBG5v+hd4kctmYaQL5B9U1p1Qbigv7SgEg7SKUEWr3vq/bYraS5ZZuCZyi
bBlorJPU5iytykYtJ64+Ib0pknW7WH53k705LeRyFw5XJf5DurEqKz11Fme34UkCEi9KaGTgUqdt
fHIVcnN+ShdNiOnsm6zeylbsaPpjLj/Kcu/4/VWlbgEOXF7XCwfIWczpIDyJqRrInasmuE0Bzs0Y
w/gf3qdOgRbHUMiA8AO6uRxxcRWdDnN2tvZD5/WGOoUst2K2y9R9Mu4npIRkHHKptoP8aHm3VIPr
Ah+Rx9x6vfwDloc8iSywgngyzz4uD4w8bmOokKJ4m2dOVT+ZNd3zcQtiJCVlX4629C5nhv8JN39U
RUER5a7EVw1Ff6PIh8y6G9pjU2yEBGdgCH2u/pqLBxrOif7Rl+pa/OVV9W/82abN0F2AuM5wvfGI
rZAafM3h2ImbIXjxlUOPK7MXrsRcOm9Ohzy7JXQBZ4M8zbAsP/rtL3G8U5vfl6d16QQ4DTG7VOdt
G4+9yKz6sPMzUFSitNMAQVjJAR+tcvqyKyfAwtUHS2LI0ZCAUHKcI8SETrK6UQEUP1pXcBfF1rSt
8kfg7o3Vb7YUitoqCkWAjJVPDmRWmaju4HX5phe+Z6mjjWCpoq0CW64f14BvCzdd6OuTmjW8HRQ4
ZstDrTUTreke2kRCXz694T2+DcOfbXG4/MGWcipK49RPyG08TuaXEKkVdRfZAs6xRsMAOTVUqGJq
rKJWX9VYoA2VyInSW2J6owsmnN0kbLrYKbw+WWmULE7vyS+ZEsRJzkNvVxVbRcSo3O8fq/FnFrzV
IAOGiN7ouHZoLs6vhYIYOmwqovaz+TU1xSuRbQAZNGKx4hqC6qBD/ZZZxpsQAxi6PMsL0bgWofwB
JQ9ZoLm0lRggZGNmYYEkZPLVzOv2IAdmCR86jx5bdyiPl8MtbHSQ8AYUQJKp9sn5yffawCwseBti
OJp2U0SguSQZs8ZaXVOfXBoZzTo85jVkELAOPf9oAe6rFsZCxUZS8r1fptu0bY99YBzqplq5ck0l
h9k5DKQBsgGvdnzy5u2UputoOlaEMsP6kBj93jfWpPmWJg5KCI1PNp70SanF9QWx0BV8asOaZzLG
Jh94W2GlMhq/Ln+hpW2HYgS+pyQUqAvzq0xB0S3Py64A+wLyWWyuAVRsrdY95qKxF+vyLvp/pH1Z
k5w80+wvIoJ9uQV6m33xzNi+IeyxzSYEAoGAX39SPvG9pjVEE/bjC990xBSltVSVlWky6Gs2eyPx
f2zYlmtbHUgPVLMI/CFyjLzL+ZyhatMXmTezyEymHU/mXc0JCMeGvcvaW+FmuOe7sNJAdFY5Bzpl
xUY2ZGWjy0lE8gpwULD4KTd921OO1nqdRY1w0RcyTqAOEMMdyjzZzi60KtS93thddnptZhc21ese
NBlYlIPBcDFBXsn7quMxRAmIoi+bWdsOkuXWlGwd6C5SzrAKLXyal5iyYyo46GJ8Z4ZzdOb26FrG
/rKptacPlGpwGfk4vxDJqFuvDYg9O0jH1cKMKOCU9mDHKdCdaO2PSx3Q1p7F1fBaIqoYhvTwH80r
rvoj0GIpg/muH70dGKnR0JGLvWhsYEtybYpwmN+PqTaFrEi/e05xk/jt942PWImi0FdoQVYS6Ahk
5pVjHM2MM2AKDovQ8/HgQoEauZVxHyTsmzGZV0ViHXqAt/ssSEMcHxtB+tpko5FAEqAAw4fu2vN9
RP128tvAYxHeRbeiG5/Al/qkpfpnNgdfLju6tnwXpn4fJ4u7cZoaH1gWH6Z4g57qiVb3xeBmkdva
W7nYtWPWR5kTAACMK7jPzr0yJ+5bwPfj8kBCFE+6L8J23i978zsRoJ5AAfAQHiCrUtZXmbYKzIbz
VJqN1FRjdqyz63n60ZdHQqyQdp8z7l676cvUnJLxmRk/iqCJGLnVmn01Hz16sCeAMXdNeoC+lrA2
Ls+PswphbzzpkDLxwT6u0kB2o5Pa9YCObwPdc9Dn6qs0msz3Ini6PAirdqBJCRV4STqpyq6MwWAN
qAmC0wea7A6KEoVA8QpsepsyA6uW4BJ6yX4rACvnfaY1bSJyKP2hbx0yhk9g6ZmS+7H6dtmhjwsH
rUK/M9wSeAACoPOFE4xQ0fQT5Jm4IC5EoSEgliTJViv7mjPYCUim/ya1VePVrtecrs3wwhiakVwj
LNVu69ZEjy9wjukkuo06yMeNJ7O4KLGhSVRmV5WVaiTgL5kTpBxaL0H81B+c3ovceotJam3swKIt
eT8t9KWqbcvgTbFKQvH4Hr1jlfwwyefLcyMP4/MNBzfQWA5f0K2D6PZ8biB9OkxuhUblygFFY5hU
IILIrkFrFhb2ye5/Xra27s0fa/L3xWllGElukRLWcuHsZh3krcSLL5uQZ+sHh0BvERi2g7qKuktZ
YE3pXON9pPfWnUb8nVF/CcYnz3w15x70JT2egGyLR+2y0Q8YdIv4zHU4HoBCO3b9PnMOE2iGxuqQ
uwCjIO3YbHUJrSw/KZGLuw2M0ci3yy9ajKQ/ZkUwjBZyTx2D3MJem/W43FSdWrECsBfaQ1xbdi0E
yiJPRlFPaY+wlzhV7NYjmnk15CWKyJyKt6lwPw31q6ORuEwe0eHyDo37azSLtIEVM/BwXZ5Yw/w4
s2cfI39fuNwJZMUTGYMHwaMGrbiGg/M4j0tcgSH332hfXw+AcASztiPidhynjWNsZTDwIEQ+GZcf
OgXVTh1zBPVyUY8MtIH+J7zbUhDrD11UdmQrgvsYB5s2ap0o44I4G/TcyrDXjZHnKMu1UT1BHG+A
amrYzPoD89J3x+3vS1Z6G0iClY0JiCWYAwBxRv1GLQU4HKKaZstbLOD5Bsi1a07Z7vL8rQwf+AkA
1kafFfal+rARuZP7hWmC5bD+1ExPhB6mv8eVSLpF7ApQFoGZVd37s+OXLCmdNgIZQTyCwAQEu6BG
Tv9eXxZ2UAWXGDdwTqqjlfdkSAWBHQY2cbCZJ9aR5Sdf218esZUbTT4DXVwvkkpQrZq0FA9StDm2
UarduPTJZMcZUolb/R5r84KdDV1EHUEXGHPPt1UABr2ReXaLvd2jwc8/9jzY58L+60wHxgxLWYLl
0B7qKRdNmdoVKoIYs2qGvMajl7AQfbw+cmT/MGgLO8oVM1Xg5a4z2Ekqa59JFQLPfQFFGA3raSPv
sHLqn7kkR3ZxIOWlYxV+D1MTaAVcSNUKJ4hrBsZsY3ht3XfSQuR6i+BoJT99PpBy1Sysapxa89DC
6gzUD9j2AvPnZICwDAdRHXr2CYx5eCRzbgJJfwJR2eXhXTkoAByACBxAnrK8phxNbdC1tKBJi3pK
EQGnA4T0308gGjE91CNx5xgfBI8r5DXcURasKIRRJsDivC8Fec7njThhzRGEPOiHsXw8llVuiMEs
+6ameRfljKMRKBII4y4P1crGQuD2x4LyDoY+xAwyQFhogpPTkVDrAHb7Fy9wpOIokgqnurIYmNVY
AkypXUQGiA2jzGVsyWqu3EU4r/9YUI4Hbez1kTWwIIKHnOw0ClY8oJWTkFobhaY1S+h8QYIS9O9A
0MkZWyxsaxyxrEGyGU3VdcuRf0IQ8aPOY54cL0/MliFlYnhfZXlbw1CAFSYMyGniOYu6ElAKW+XP
lSYbdFmbHlIQtrz7HMUWCvggJRasg96egJDbZ1bfuRrYCt+dKQbHMxfvtv0+d3d4rVtOGwIC3vsb
63BtpS8+wZWpksW4sqrt9WnCJ8zAmQ/uo11v5OdX7ilwJqC27yJ0kGjocwOaXtMSYtFdxA0zFAhb
2iQ0jTZEN/7liVs5cJeG1NK6r01dX/rwRJ8A+Qab/bWdX8nXMV7Gjr23so10xJY989yxutaMIXVh
ry+OtIlbGyHYvnIiQwub6pe3tVjWDozFOKpXpO8AL+VwjOMMiQcdTeffU/5weQS3TMjfF2uh41Zn
Q3YdUwU27vG1Mu7IFvJifTVIQDeyWwbeYOcmBCvKnObwQmIN2E2f7jLrMG6JEa0uaht1MDTqAEql
iimgAuVpcw9HxkIHcroKg61C7IoFcIWBwwJRMZArKnqtLNuEMHNikYsAPARIJwaVeLcRFcntr7xW
UVpDsy34fHDpqW8K2ytnXgQ2g4xdG2vuoS0/o6wwQxWx6e+zLYTomkvIKuFR4aO68AFXxIjtzm2G
DJ5L9PnZ5exlyoL27xMjSMP8MaKceGi9oJCkQvJT5G0I9YQr7tq4MNzj5ZW8MnIScmHIiowslSiH
DisSo6CQmY7Q6Jbt2eABbANFwpDS+p61gf+U2Ix9yglzNgyvHApIykH/Bo8zvNAcZQvxIUt6H5CL
KNdPqb/rg4fWPRjFLSu/dhyMII+X/Vy5rM7MKTe8ncJ9z5ZtdpO76/VdqTW7grWI9mLohmwsx5UF
AtUONKO5gL8isaD4ltpB01fBgNiSnYaqjAhQJZfdWTkdziwo7niEOFApG+FOAwAJLaOueLKr27ob
48uG1sZt6Yr8fXHSZQIEqJA/R6CqP3aiDmkKgXl2bdRgZEY332VjW14pa75xIdRb66KN+llj91VW
jrteY+ljMwePOuXmhm8rpzg2mKwiQfBMnoDnvk0Qm2smB+aG4JFWpzb/EQwbK2Ft+CThno1yMUgI
VDDnwMqxmsy5jTro2zqh6I+iBNboefj7Lg10aCwMKb4kZgJQZwlDfnGEPEyhP3hDbPfxlD1lw0ag
sra8/9hCxHw+bn4/FAAiwhYfn3Nx5f9DigMFJ9BI4daT3X1KvDCl2Ti6vYWjIW1Rq3wr0AOvaxup
mpXyHnpMoLCDLYpczQeqNMEzNiNkxxZK42SMSVfFqRt2+qvJP3Oy88cboLDm4NflJb625hZW1dir
AoeZ2Unf/PpHQ5w3szV3fkc//zcryvNS1CRoKgHfEEYeSrRIVKS+svwtPsS1ywPtxLLQhDITqu3n
CyEJKMiFbDjj6b9qchTV01yX4dCGs8BAfr/s0+9YRLnkAXv9Y00588zMhlZZDmsoD7tf/WIsT24w
2wZy7skMHL5lgYR8bh+4kTqRQ7v6xgN08wQAQLfTNZJHkCvvTllRubFoub/jZfPj8ieuTi5gk7/T
yVKJ5nw8rJzYXAQuvrB6EOUdQTux/vQPJkBvBH0PB0km1cTgk9QvKwyCM0OYeCjRf981YZUkG+HH
77hMHW1J4wbxT8QHyM6d+5LXFp0qd8IdVpq7gb/1eB/0mRkXRbAX7N30gpANfTQ2gKbowy23JjsU
bN53/ZfZfyBZe9IM+wrJh3tHT+Im2FKBXTuElt9nnX+fyDyTJQX6buvyjdu31RZwa21tL/++tL+4
+Gq7sEvbxiFn4hCyqtPMh9jLroriIRkAt9vIga2tnKU1ZSdBkEErTOAY0KL1dWplcuDV2QKArt2u
SxvK/nF7fxaswYiB5a0oP1l46ZWxOW0s0BXkjYlCKODpkn4SBWhlYlIw7Y8VgSuz+SpSD32Zpxbw
1to7gXvD7a5s5ETZ1oNszbelUWW2usBifuJgtYrhhZSfHILX0u0/9O3BNYSskkcaYb8Kasu9fqhA
2g8rTbnLWYU+t+F1pn8vhHluRrn//MpP9JJhoiAlNddxMEEEZp7BszWFUKQMbWvjPl+fsoVfypSh
a7YT+u+VMXGoQwLpAjQJXgU3lVXEQkqPENB+14BKB2yLL2Jt5S/HVJk5MwOy3dIxpon+mPdfyv7Q
jleXz8y1IGxpQtlcmunVs14aiCdG8jT4ZjhBvb7z2k8t+iVQGdhIwK2dTIA+y2ofCD4+4OjYrDl5
l8CcS7SfUyG+U0iUXPZoddAsvNdAsIHuXxXbINJkgMoK7vec+W852PSM2r31M2fDzFqSHK17f+wo
K9FAEx9rCexkVf7SsZe8D07uRECxMEXW9DbO2sEc+ucuF7tUSIHAPPIn8nLZ2bWX4vIjlNVpe5WR
C11eeZN13ycZlK26XUHsG81Nr1Ak2TnQs6hh/rLZrTFWFuZQmg4Yv2G2bK0QGZ+wMQDDck+XrWw5
p6xNK685EJ6w0pLIhxvjiwWddgsAkm+kvE5QBr5sb/WgXMyocgnotVuyzJP27F2WxIA40eANrV7/
YAUtV1iakmpGlWCmJNOhmY5XI7Vu9PHgpLHoby1jI8pdDeHRXwqcJcp6yJoq8VaeeuhJlM7k9Wtr
m2F+1f7y3Ngz70F04JF4HL5NWyqyq4fJwqaMGxZxQco7y5sa2IROU1n8Gp0+FNNbUNzxTZ7DtRAE
as9AGaPnEFgMxT1Qe3tIB2P3Of5tS2/77La173nzas2PQCL+/YwtbSlu9aY2T30NWzbJwszdNUls
Q5FLExvrfcsnuR8WwweSpbx2IUoVZT3Z1aMPkaUfuWuCtoCjz96KEKXs/pNnKjIVYik9a1M5is19
nf70hpccvD+BvjGAa+tC1v2BAwOtPi7Tc8cgt6sLzUM90fHA80nuXHE1g4E14ddmc7js0drJtDSl
zNVok7HuXZiCQlRSf9O9k5P+/G8mlGmiNVCmeD0j0jHABpM/aM07G/8ezCtBGf8bMvUtHHR2WSWG
XHN5b+8KHQyxRgd9gByly3sjSPToslOraw9AA2TO0MyLDMb5FLm88YFkk8+z0Xyd0esaze4Yt2K6
1glFI4b1hh7PDZtr5y3YORAuohQnM+znNgM7M9JWoNBb1eChkyc6h7ZDTOzny76t2wF830LtD1g0
xbcU3Es2GiTaKKDiBLH2AjqegZZGzbSx+OQfUt+FAG8iAkajjkSHnTsEREPRdTMGkQ3fugYAQQst
14ex3IEQyaI7Y0usd3VfLewpF1bV0FSYI+yZ87EWoWXGKf/iGbe0+Wu0MaoTBggfpHStB72Zc8fM
SjMIz4suqg0EhzvBbxOIgpmnv50nWAFvgInQENlhFZNU2aVjTjOB7nmBJrQboHDbMda2nnofBw24
J6T0pbg90vqqzIdpBwX6723Us9sYcsYQ/qoasGI+NFt9lB+PonNDyuwIP82AiLFQP7LeQVVe4Y3c
fb88YmsmAJO2kaFFfvND36LhA2qvDX6HJX3TGb/c4b3e4u/ZMKF2145BX3JzhglzOhXOydIPUNq9
7IWMFs+3jZwIiaJHMgWIbDlji3uv0dikc8NHqiyHTAdHaT6tN1I2a14sTSjXQmoV+jgDMQ/wGciz
mvQIapYd6+lfv6bgiaXrSAyBAMP4AHW1COc1x4lWC+dbmVUIjtEsdAuw0JMQ3N9Tx9xYAR+PHFi0
LYCeUUi00Up3Pnb2BE5xME8iZgDQgKR3c+AehgHdXacss0LehtVWtejjaXpm0VIy3AkDnXg/yBsW
3e01240s/woFxpvZHbYavD5eSjAFFkDQbSBxiCT9uXNm75d5Ii8lkLdclyl/cisk9TTmfhpF8tTr
Q1y708vlxbjSXH9uVFkqnc7AxarjtvDS+WFoQM9Q+e9+MUeB93XyPMhW5vup9QnAXtqjW3d3EFA5
6N6LTpI4sIcr6nj7pkw3Xg2rC3gxFMo8M8CIkqTCVxl83id9ezcCClxnbMP71RHH2YhUsoVbWW2p
s/287/0R+6Qav7rcDm0IOUB/E2Qe83jsPC28PNhrZzEeKTI9jg73D5TXXAcpYuHDK1J94Rbd+wZ7
rOZfdLCu0fm+EW6s+rYwZp6vJha4qYciLrIpHURsaHksu5MeQDTluuMnw9/iKlmdsYU569xcm7a5
07YYyjlJQjFAO8fRozHfqtVseaU8xXvN1bUhwR4ZeRBq1rcsjzX9m1G8Df61p/24PF+re3/hk/R5
cVIPEKgPcmSH0DdihmNuxoz/SEd6Isj3/TdLyuXZabTNdRlKufRXXaLUaYZl94n6fw+IwW7HyQJw
KjphoMp17hGaI22vMAKEbJYdInd7x0cSZl15vOzO6hW3MKPMEho7EVU1uBgaXupxUufGEZwH1u6y
lfW18McZZXpobuud38MZt7tB497e8j4P4tTwg6tFzP9y2dj6WgBhPUBDUGzWlejdGekcJBrWN/iV
I61HdON2ocW8MKN/TwuMSQJ3lS8LLjI2PJ8k5o6GlbgYPTMHK637ZLE3b9RA8vRUUiMymo21t3Yq
4b2Pzkb03ABWpw6jNaOqlyHapa0Tlu1dC6mOunmchs/tFkXj2iACEW2hhQ9tRR9U3KndT35BEfLW
KZo1hzY1702zyA+0cR5AosU/XZ6ztWUoC5IgsQLvP/Dr5wMpYTN2xVPJy1LsKjO9m9Jxf9nEyuAB
zwRnACGG1JY6V7WTtv5cAJIaaI/5cFtY4PBoYhfZCz/fWO4rOS7ZY45HA3pHUKtW31ttjZusbjBR
WQH+1fk9aLQY+othk0/7HFkMzwJjsS4m5MDmJ+psAcTweMR4KZErWi/RnoWuDTAJq0WPovarySlL
QC9NFPudosi+eOlU7gwu9Bmqc2X5iSaa2OlWWp+03Kreee270QAe6Oeh8bNPCUcQkU6owpZU43u/
yB08fXztRljtcNdzQ6DFwKmxIhqrZO9o4e8+l2S0Iqczms/A9PtZNBqNBu6bevyua5rz1DHfu2tJ
kICRssqOgBeOP/Peray7MbHBcezJOI3MuvvLHXndxRbJzFMzj9pOpDM5zXrmVWDoLEH1aJdZceM0
yEmFqFs5eugM3JziaZxcD6gDm4qwdOvAPIAX3UZn11zZ2a4wGgi7drrXAWYrMrEj0JnZeUky/Br6
MejCzCuyPAqKPrCiBCIpp8mwxuvC0KqbjlTik1/OzWunsRf0bz/A1HAca+oBqK3P8xByLwA3ZGZW
UmvKtPb5IMjX3uN+NBsNeeqR7D6mXWCgjcEEbyQdkf4HoCBvm53tlmIA9Fd3D7ZDrJ1b6MXJINTc
EQOvWheSk1fYNBp4BNrupLUDu3KGwT9NgGEMyFuN2Y4PWs/fy6Q30isw+BHgNKvGh3S9m9c7Zree
dSWy0UQHAoY8xE4A+V1PdTT0kBYiJagEN892mxcIXktc1BBVf62aFpw6WhDsxyEBRIB5bh/6dqd/
HacCjEI9hDjc2A5SIAONIin26AFH5yZrhvS5nzvuPxMy9lM0oL3mjQpeHRsb/NmRO1flHmxM0w/d
SwGsadH0v6u0cniB5FBgxgZN3PowMxs2zdbJ3iCbyPwrO2XBJ0Te1XECjYKZhBVLrNsZLGJBCDYx
NG9Qo+c3o9l49AqlHNuGmo+p7yjTszqsA5QaQ4tCIz6saeChhTVvGmxEUQ/7nlL7Na/SMoGkFqVX
WqXrxyYp2+OIVvXIb+cGxztpbDybStOjYZkmn5zBMuIBvC63vcXHPUrb5lWXUXZMNB7cWILkJmyn
JcQ8dJ4eORHFE+iY5xNQ60h7z2Nu7OoEjOb2OKdh2wQDmKgcR6RxQ7zhBCl5qAOM+WjEbLaMX1Y+
gPumG3JEUoM5JqGbjsmNpWnkWfdq8TOY+3w3BXP5OImaH4HGNn6Cs60R4Vj483VJiySuUsd6ZJ2h
RXkFVonQgs97hw0lYKRa2n4FgXVuhl7VpF/MokA+tMkbXzwklFZXQIRqyJHqnDzaogueucnShwp4
gy9i6iZvr5dWcJiFmdDj7GndTWYQD3e9k6e7ipfu49AQCF8LXyPGDddJ8+Sgm+Pa1NziV+0gTgzF
HCCVbNud2Pkp7YPQLf1BPHNBSVQUjF+5szfFTlUVuxIdQ9PWmb1y40EMCgwMkjANoslKwCUCr3L8
rsLZgH0RazOorccqmrwgBqAD0kHFi8N+2tAsDTOcnn1YXn2f0jqm9a2jj98v31Ur/X54pS8+RgnL
Ol1vurSU1y9JQWHwqaJVXHhfx9GK5z79VbN3ljo3WYLIk4OFqtt64K7eYMsPUEINAnF2n44y5SWK
q4L2cc9oTDsTkFMbkkbG0bb5ziVZXKEkALqet40BkBe+eoHBf2QrJIcxGBXPAwJNYwXQKrjA3PZ7
mdlx1mV7i3Zfe/JWQ2QlbId6x906jUmThUEzbsQjq4sBSQsP0S+egGouDtAzCHJ5gFgDKHzvJP13
bJWrgV5RVD02PJVpiQ+eLkzJT1k8XWoNqge8B2Zca1icBzu9YLsaDTnQjJ2GVzc/jNlVb26E/SsB
OTpn5UMaDDxQflCGt9SJnSAljEgS96Azi1cI5h3nWQdPFPWipi2ftK0W0rX4C+0tIFhBKzco8ZQQ
L0s1bSY9TOZdHgnIMqdmBnK+U0IivqWushJOGtCOQgbSwAPGUtnpB5p1dmNNiL+sd56K0NvqPVpb
H0sDcnwXk4Zj0GS1DwM9Zzl6FO3qjorkM4HkPR6GhMWXF4ncbeoasdBvBwLJ31luZbqA7MAVDvBY
RIfnVrxmxVvqbmQIV4fsjwm1UyabtKnRBEyM1hi7Yxd37eE/OaHG+DSZbeGasNC33/3h2Hsv/1Dn
gKaEFOlATQClDpX9xQKKYypLA8+IPAPQB5IiNetCzTA+U7O5GTL+OGdQmWZiqyq2tp8syT4GLUF0
cKkNvqVF0P+tm100dAaIBL7r1Q4xm5bNu458GvUNGOza6kO/WwDZMBCUYYWfrz5I2vWdJa+q0vjE
6h2Zv2ve9bh1Mq1ZgeiNAXYu7FekG86t9BnemrqF+SrofYdGz2QMmYUr/e/RDRZgw3/sKHvJaQIu
8lKHN+CB1mvv2M3kpkbgSKi+US5aW+RQivcR/cidpBYTR62FJGyGacL1f0P8+QZ8K8e/X+VgasS9
IV/qeMuej9o06DaublRxtN5L0XJGvZiNeRJRE8WjfzAllzpS0WDbUQ9xEbQlIV4gg4QuzMcrSn9C
vOqyjdURQ8O61OFDC7sjf18cdJNBehYUGtwZH0rdCRNzA8e2drS5CwPKeKVZmg98SrooRSUZPVWh
zURItiQKVog8sVnQKgqYMf5D+frcDzfPWVaXrmxn09mxoyWSNg6fpljLCu2U1YLfFDNDQrSxnMqI
Ut8unmemdy+1gJJKUhnjsbZmetu0YM3fCD3Xxnj5bcoG4LPfgmEQS6alA5Cr46nWxP7yNK6gBaX/
UFqS5EWo4Cs3CNOL3BI+iG/L2cYD0Xo22BdhZscSknwNRemp+tk0+uPgZBuh7Lpz/zOsSpwADu13
+YSBTwpjL7xsT40tuTH57ertuPBNJfrmc50Zjeugd5Dqr7wxj2nSHWYvixrPTsOSpaBedh+6xv5y
eVDXlu7SrvJiIFYLZTUdrlXaAyPfmXblNS+XTaydwUCuSnVayLZCnet82UJCYfS9BNOGJigPj0zn
3gVwRP982crqHC2sKAuwB+FGWU+wIvIffnPqt7Avq38ftzKOXomv/P3YWBwis0txUtbY44P5qomb
Ut9Y3asT4YIVFFVztDapufIWEB5vNFEK7luo3GljOLHHYdY3sq/rVjwPJLS4dvH6OJ8LITKcDwJe
TN1TLXZsemjLjYt91QTShbg6EOyBu/vcRGr4fOACpy2bfocvdwDLgwKr+5dVtTCjzLc/V/i7Hjxh
xcmxS3QiHG33Va82aturi3dhRhmwgOjIZlQpsDPTsWpuSu/Ua5DziS4vXvmxH3b/Hyu2UvYVQU5n
ksKK6UVzcaO3X8GrFBgnf9wZWwTJqx4B1od/ULQBlOZ8fkBJ6Y5Wl/OoMG7yGQ0rRXkq2h/oS9yA
I68mAKDE93+WVK8cJIp8HNrwaor6Zu+7107zZkxvGT2VtEaYdOLFYwXl5nSrPLg6ngvLMrW82KwD
Ug0ppyXaOTOgBZ4qfmP1r2N/VxU3I/t7AB6uJdBvSdpPAPDUnUvQ4OlSYCYBaL1vIZesP7Qi1KDF
vXXHru4sGcdKPgKkE+TvC68QVBRVkWDmcjCVd7YRiuD7kJ0uL8XVc25hRC6fhZHSbXkfFJg0zUlC
Y3xCzuiyAbn/1bUuy01gktElGE55Q5fNUIEfG3Mz4+3MpyyaU3Jbj0GUNt2Beu3Gm3BtuS/NKUsh
5RbAdw3M9UUSEjvd9+1vvsEt5PGWW8rk6H7LoWwJO4H/rcqu0II1ESRlj32xvzx+a6tg6ZAyQUEv
HME5DDmoEIMJrc4OpthiFF/hvbBAKiQbwWXe+SPCuat6cELL45XuUg3qKuQ6JW+tfQKnYV9c69mT
Zodgacvtm8L8VNIoyTaC6rUBXX6BcsDrCTqtBMcX8OqeTM/IbIbIsSMZFAZF/g/XIuoM2FhoyUTO
RYmCPL2sZn/E+ZtP96b2g1V7ayudszZtSxNy3y32ldZ2g6lJE1NtPNICAr1usueg0ru8OlaTnks7
yjosIYDT9BR2eHAIyLde26HRM61/WQ5a5WicTVEV3I9butwrBy6WiWVCXAwkmx9kImboiiIggFWj
ZaFhfB96EA2DitB4HhNUCPuNPbCyqc/MKZt6qHNCUNNCjiRtHxilsc2L/QAgKCKojQFdOQ/PTClL
Y0ZI5gtXhjNDtWt5eZV27u7ynG15oyyNdtA8a+IwMVT3s/E2Gc/+/Ez/IS6DI+Dz9iHjgalS7n0m
7MCtZ1xTo3hGccDJT5RvTMvaC21pQ4WvGdCjorzBDTX5JAYKOA7SKgRD/Rfu1aGZsh0HDxR0fUC3
Nj1eHsS11/GZbeVemSDaETgCtnX7c9HsRHlFmmOdv85s12UvqXPk1vPETqKJbf3RcjdOkJXT6sy6
siJLK7NtNmJ0q9SOMv1HCxXaMkvDpNZf62aLo2XLmrooA5KRUsZwYK8wrJ/2ANltOoR6dY1K88a4
yi9X7ms8txHEyLZKG9Dh84PLKhpz8BN45kzszmHajY4Ul+DpAysypLuSLzVFIZwbT6JM7n07h3TC
58ufsHJ0nn2BchPUla8FRglvixEVE98XBgpvrQEKIbbVeLY6sAtnlU0Cdp+q1ymc7XPnOtPSfWM7
V1YwhKVJ0Iv2418cQ1IcNyyI79XIUU/njFCQekcOO4HxcK5RTD1cNrHu0B8TytlCckinayNMGKhX
j17YlDNSDDflcCjK18umVu8ACddAz7ZkZFcWpY5yeN46MDWRI+QYdesa6nS2ucvpU+Oyjf22vt1B
/AYojJT5U6lNsQiYMHWC4wwSxR0QgLUr6/ZzWEzDLXG60AF61HTTnZunETHMsIaYdu+8A1izETGv
DvHiS5Stn2XG2M2DjDAB6xQQ0qFoqENTURuLbOOA3TKlzKZuioC7GZzWPMgauoBn8TJu2z4shp9g
TNka45Wyngkpgf+NsRJLNAWYyZ0G5ibtbYQsaY+OakljnIIX6FPgPqBpIcy3SDhWb0MfpE1QVUee
RcUdabPp9nULo0lfhhPyFL7bPKKFwKi3WH9Xz5WFJfkli5DMcRh63GxYSpH/ytGnMGih7m28P9aN
gOcF0t0+UEzKiZL7HS8dveKR4AhP/GZfdP4+07cELtZH7X9m1Ju37EZtLj2YGdFjr8U0eQDBkAg2
cjtbVpQ71kdjajYSihErj870iwcPBY3T4O81LhFJSm6c/z9mv5Fhi4nxgX6ZDDTFRLh6+Env8ndt
oOyNlsVPY7Cy3eVza8sp5dyqCPeDMsHQJeUvd9oF+SeQBZB0f9mK3JofrtEABS/Zwg9MgLKXHK/z
g2zCu5qkmbWzGzeN7Sn/p1ByYUX6uhi5fAwygFRwFuWQTMIT7mBC5iqBNhzgSpf9WT3tAxuveFkJ
R2PJuaWaVLllyFPP9SAxZKJUBMbWbxxLI7jXgJP+b9aUEGC2+wyZJqyIseXXVjJ0IWs6sCoPBnB9
lg7dR+HmYRUE9cYZuLo4Fm4q27cvbaA7ZLainZ6bCi2CAPXQ+UBMK7rsofxD6voAoxH0GXBzoh9D
GU/bG3pOc2wt6gMXxSFZW+fhZGq7EhlAfe7iyg8iYZHjZbNr0wgSPnTzA2UJMmRl8bPcTkFQgMXP
x7ugirL2OTVOafU9a6awLbYUK1cfCEtzygVWg0tr0AeY8zJQoTl3Hi3CWj8m1oMjXvJ8X/URLf9h
7SxtKjtvaMB7SQhsphwyxPaJtiQcnTuEBrr36G8hBNYe4Kak4vck8aCLQ+x8Y4wj2tJ9p0YiKH9B
U4LFD52GfGcaFtaNJLQG0eHox166Vb7/rT37cQX9MazufcESV2tgeEioTCEX/re6eWF4V2rQGfQZ
9oelnSZehr3bAFXaxrXTH4bKOkDFOAyCfp80RaxTa+9qW+zR0ulL36asbs66lFoaVveM3KiZPFH3
czFu7KC14AiQCQhIAT6BOq9io20hH9tOsKFlaM2aAqqFXSYG1K9JvwMg7g4CtGKDPsdY3T8Lo8rB
NFTerI9pgxDJq1+KURy8rI8bYHfzvN6jQzEabKCn2ZdGz68L55dVzre28UJ0LbTAk0bBImtb802b
0MPlfb2+DBcfphxcupv24wDuusgaQUurvZn9cRgOZHq3nTykoM1obj3AwfrTZburEw0dL8kfChU2
FXBBCzyCAVLGeIz06Hj8aPopStVb1bj1gwT1RJxZgF18yNgBKVoBeYdNPbRTBJ27CD3vO44OMged
OmCt/GRndTx4QJLO2cbQrt3kspT5f6aVM8wWyH8F8gzr3eEqZ+wE6Y+Npbw+in9MKGcIFZLdusTk
BUDlQqMSR0gZNsj4/8tk/TGj7JiGAldGkLGJ8nKMu6DYEbfbCdA3XzazerUtBkzZIyjS9V4nrzb/
/5F2Xdtx5Lr2i2qtyuGVlToqJ/ul1kiyKudcX383NfeMu9l1mnd8bUm2xx6BAQRAENg73mqLZ5YP
Fox/ekh6EEduel4PJW/xWM3vgGpSztifTHLa8ajrB336vD4jjgqwhWZJEoxWRQNUoXyalFtuGLf6
/QENqaGDGsVYLEYpQH4RLi50CsVt1zzW1ub6+FetFrhvgBKE9hgAEZ77KBDGlEbW4pR2YnoYU50o
UvKoVU+6Wm0aPdsPE6+Zmn7HCwdwIpHRgTrXxdqSIVGftzpo3lFtIGy08hMwFdentrr7J4KY3R8t
MUQdAARF5m3famC/RFkRD6JndTaoqEVrEX2rZ11NOi5CAlZkmIARDibPpq04A6QqEt9EAA53i8jZ
r7UoVDJR8wM6MtQIsE1Tal8GQZk3dFKbVn01JUe38HjAsd2rWgGYQwSfYElBVd65VghlAGYUHUsX
6pnTdCNJshreE50R4aaIGiKUnDvE6jL+FsjW1URdWcX5CIF16ZvyTdO4XflLNJ8kHtgRTxBzbw0F
E7SmNZ2ZANqKzgGwWZq+y5JtLZxXq7WTqxiAzgZ/HwWPoH9/cgEL28yqDXNAqZCMBt/BlS3e+/2a
BDzco+aZ4k3j/J5LqAAoaVkF+lXwBGIvFRoL/qBoEiUoGD9anMCGqzOBpNpKyiIFkGClgx2OqGpz
IkSywshxP6tOHGUtQJwHRIh50c6WdEMS1CNAHCzpxciQOP6lG4chfUrll0RzonQ38FJaVIUZM6Qh
WABuEy6tcOCMIgRNm0dTDSL7SX8uAVSS31aqj0uWaUbIbt2aPEOxYo1w1cf7KeDBQT3HZillGYhv
ugS4Z7HOB3+ygFyMovUBfinjvQuv6AVgChSkenHzQP0wPQMnmpfFVTygRRV9nJbomdX816KKHOVe
nc2JCMaIF/EAy6dBhNTWBBzCTjfeDjyclxVbZwLJCAwiMHZoEWa2SK/7RIkrCFkU3A1DtCdjOqmH
h4brjmJN+yAINwXgZCOPwTrZUMqVFg1nFGpoN4EXAy82g+orAQGeSIHam+xYRY/XZa7tERKOUHe0
5aPomZkbkDKqJB16oDKbuVcE1TYzGo5NXQv8Ma3fMuRzPVi0CMX7KWSkFZAGwD2roKO8oO1xXtM5
Cxq0FifqvCj894lOVBQBwcZCVRH8B2uXrKKKLXNsgM93EwS/4umx5JGQr6oGKstQao1DdZGsECfw
Y8545rW76qm2JBIqH0aWwMy+XN+mNT0H99w/chgjHhUxWrQ6yCkrO1VApn4jdZwIf604CiXcso48
Aap5UZV8vk2CEWcTOAihfXl5vyRBtQmA+dEsCogdRDXcgAVv8RuxKg6lFG1ByfbDGgGAWCxh/nB9
tt8ZdcYoYigATkUPDR5u2ByQpBZKIKUT4MizKcxIaxnty1hG4Z2RTdXHrBbouUzGygBJg66lztAW
5k2URrqt9OhqBENXUmzwzUu/SA00+NdwTofJbEcDTHJ6WJJ4We5CSj0cC9XkA3iwPlRR2D1rwLBs
UCddjSIRQy2+KyZV+wTMsPXazTISvyAQfomtUaqcCEhd93GQSlDghkzgcgNGqZzclj29QQTVbIKr
Yoi9Mp3LrzES5pCg0UF0Q2Bj3UlFjUCmlnp5JwOB4w+KR7B8ACWjPJwWmHbOdxIIQmUomtAWvL4f
MqnxRaE4BGH4B8YXT/eAbwJJJobN2HdtCnO9ShYKYGfcVoBnmfEKTDSwPV5XhzW7CF4oJK7wDmoC
/oaZz1JL42Dk9JRZoCyw+gxJolmvndoY6scmbGeyhKVsy5k0Eh0Q4q6MepOn64NYCdgspMkpfza8
J54Tz9c0CqYqA6oQ0CJLxNfKY1KlBPjPw/g8hTPHYq5YlTNZjMFUg2hQ5xmyBGtnNb4WdUcwW2aG
wAmvV+UgJYJQB/H1BeNoMuAMLiHWNY5k836W8UaoCQCWsnRAICy6VjxfX8MVZwOYNOTDoOk4SiwZ
RDGlMbqUMS8LRLejgjLIkXezXzGUZyLolE9ijqEDWN8MmGB7BGtaAiZsS5qdbuARxK+LQVIJcRR8
JxsShLEplTNVfbV5b3J0FAePifDr+mqtQM5SVLnfQhg1yMNIaxOqBrXxnahAj9CUvhXiVpKelczX
gI5SDXjFu+lRWMXTjZWrF4QjKgVeCqrQ2MbCJRKyIv3GrtZbkMBtxjYHhP5Nqu/0yGnRan99sith
sAUcdxEdkSAYx6qe71s+gMR3bqjKV+M2SFRfmqafeAbYl+FwUNXCFhd1qynjy3Wx35ANjKeBXFqY
i5AffRyM3FHoKE4Y9KUAaIpZPsMZAYsz9xZr2bSmRJQZLf5J/B5qX2LdPZqzTCI5eYXpdXIN0DGo
PCmanynY3dV23FQAzMvkgZPSXVM2JPARelLAPLQqnq9NhjpfsdawNnIX70c8qpfltJuM1+tLsbYD
p1KYkxMvZtGj5xqHs63GGxXApEA/NVOlJaIeL1uxaNOHVLT80Ahyu5rGu+vi12wDWEJV9M0CqARG
/nySVRAKaCTCiUqm1u/k8kbR/uCygL6u3yKYICobklzR6aHVxPh+EPOHJBptWv91fSZr24VzQ/tK
EbtoLFKOOrfpYvQF7iSNhQqaxZOrZWvlM0eMsXZCKYkz7nFoW1TYFauNYGhktQRFTCTVJcksHB2A
ZGijI+Zpo3lDpOmeOdTTo9lXw02VZamTAT0O/0jAIEksxt1MDDFqZZJMHaB8AFNcOqLWCLPdREl6
ByJe5QgIiRbNkIBurdoxBOyHKE6HYDCWnZoEOYCv5SQktRXUr11gAWkrkvKOdHoXH8a2We4tdaye
2sRadgMeyp2hqxaTxLkOhI8STFUhUaoqSWyE1iinBQTO8KFoWTi4pVyWG6GQLCecouDOHOUaHl42
Rg9UrAUQbNXBV+rJSojcmg2yQdFdMwAwWpTqYCsUwTYtBXlrCJorVYviFZUxe8tYWXjjtuZbIA0v
vqoJ6kGrcTMhUdaX4OwrUhTiTaidByCaqmzmpV1e5kaXcjIaSXWnLEiuEwCDdAGZgePjopdzeJqy
SfL7Ok9/CGEsAegg1vFgKYBamGMjV+MgEzzUElwO+G7Zy5psCW2RGbhEoTTOOIB1urrpwd+xVZH+
ecG7eAA8jaKfnEqYzBvJ7JMCMBXzv+e8UfAk/HsUjFvKkH+sRg2jGK3lMKUGUJl6//oRWrNFpg5g
UPQWgrKe5SgfEU636tDAKpsSuOsiXLurENao8oSsfC/FEn1v5rbSeVnNtSDPBE4rOH9lVA6zb0WW
BbxIpUVypJAOcmyXQoga0QJZx00l8nJNa8HXqSwmdZH3yZQbA5axMmrAvvRZ7gHc7anL6uahtYQ/
YDbAtp3MjfF0Mc650JeQFy3ZROKsQ83kLBzMOP6VRtlxNqLKAYJH4YoF0FJqY2y+rm/qml3ENwBy
DOoKNaSFzi18OQNEJuswAKkecBlSrNIN5vE9EFpeMeqaZQSeF7JqSBrTTt5zSepUlwkCQbgyNXgt
smGwrRoFuJ2Ch24NrBEiSsIbDbgn1ye4pj2nYpkdTcqqDBSaWqsbg2ZaY8NRU8QIBRI4PMJo6qvY
uOVUFrObRdO0WiJgMYHPR7ICG1ptrs9mfbv+WUSWrRAtuUKbQI4dmzc6AN3Hcd+k79dlrJ2Bk1mw
gFpmL1pL0GHFwuIrbgSCewiKL8Lbrh44rV88SYzRAqoBQLXpenXo/SvnwVbHR8V055YTxnB0gGXY
htVX5inHjMwmdI3FK63UWRanHh8BLcXxB7w5UR05uesUqKsauhQ7JOYx6a2JRBWQNd265dy/V+UA
+AzV1ug1VdmrQB9anSJTq6h0kVMWTqMdK9UkhsTRuHU5yIEjxYprAKsN9TADkKiiCSgkwof+qwFU
laq5U/D1B1pHH8v/Vw6jC02JhhTFwLpJcuZZen0QteAlycwdHBoP8oc3JyasDfN6bjMDuWPNCt51
JH9IiFKQtslMMpbGw/9vYoxCzGigqtsRExOgdXlIGj11K/kpiHi+a80/gy/wnxVkTbk8p1mvQlA6
FcToJxc4q0S0XhZltts4vcubCiDyNSefy5NK1/pE33ENiTT0hsO+JrsxE51KP4AalswS0FVyxJFe
1OXe9RVdPc4nE2U8iRiNhgiqNNzzB9nB7Y7EUv+YFjWiZMHuSl7PPU9bGA8S982ABjiIy7SZKMFW
HwAsBn4ZHkXiqhzAu4OTChXAF3Qa41wW0jwjI69b5T4KUKOCViIBGS294BGArq7giShmSrmeWgNw
BOkLDaK5v/Rpg9IO0A4UdqP/QTG6hUwkXjkB+A64GsYp9rI5VnkBQ6Up4Lyey7+MKNvVsgw8LbjH
Rp04BmvtZeNUIFvjrBlA+xtEeBVcrLdipe70uN23obgt+jeQKt7qmk6kCGqaizgm2fa6cq56aFyD
JfD9ShaeOM7PQz1lJQiFsYuZUDlJrQCR8T3QAk5Us6orJ1KYDSxzuey7BFJEijXcD1sxSrw+xYVT
KzkHfPWCg/IP4FnhUoucE2NXTGQemjCHLKFz5SFzUjlG8O3IQO9rVGKGzhQqRP2DLmYLyXJcoYFb
STPZ5+so93qdZyPeieo58CZ9rIgEsi9d6Dh5nFX79VsOS78yR8IY5AJ9xEkt0Ij9RKJ6LHoymH4S
DLbWfGiW6l5XEbo5F2HiiUgmaz2ZcqEJCkRm2DArchD9Drnd1j8TqUBeh7N/PGmMY13MisLeYiFV
WlL5GAoPunWM1McIHbsqBwaBt5iMYx31QlcLEbL0oXYXwZkLr1sQ2r8A7aUGvGPK7UDmSWS8a1oJ
tKIMEqU58TptcBIrdMdFckKc7GDKn7N4utV7HpMm/bbXtpA5ExLasQazhNgQvFh5neHlSeMEkms1
oxZiO4ACov0d7yvMYsqFAesSIwsaC4doeGnqt67dK6EjyZukRE4BPLresmQkSO5NMSI6kM21vdFv
lQqUsbF9XWdXzdrJYJh1buK8HeYMEx70h7yf3SrdI0fNEbK6qidCmFXNlDHRxhozTtOd0kzAHfkD
MDs8XsroF1JRrX/BfWdgq7JuQLZRwBJKw2erBkQsCEBzOLu3ul4ngqgBPwmLUlVBlXQNQahbIiUa
L0PlRdI5tutSiAr0ThEJaBnJcrDDnAtp0K8GUCxqSNTRFobYL3sVlxvpX2/LuRjGguANOlRSBXtv
yvLgFqYYuHPcZc51Dbt0aedSGHUXUAAERBhMxlxkJ09emiwmdfA+aj//RA7wt2ntMd5xGDnmVGlJ
piP2UTsQupvqprGMiihj5wOyj8evfWmeMClgfaByBPiM4Fc43yGZ4ihPKvL3PdQgmh8VdOAaTgRQ
BCBh4yaPU8tRvMszdC6R2aw8UvQ0zET4M325wR2HdFZ4f30FV9XuG4xPB+2NZjG6PRhTaYAJHYdI
yd6LYlRf0f4S+EFq8QBvLuNUUFOpqGektdt4CmKCqawSlkmaVbw/pOUOEF5DhzILZMbrH3jbuT6p
SzcJUSCNMjVgT+myzBi4Razbvp80WFtp1zSvkv4kJVvwJM8KrBFnAVdCqnNhjKGLRTkshQXC5MyR
1KOiATwjJqLpDQ26Kx6bwF149FGrS3kyP2bT5hGk6HGsIwzPBqL0MVmAto34Ywg2XMjQtbVUdHS3
WHgI0XWWrwhlDsFQCga2rSSToJDJQmp+qAHhMjh9s89fr2/dSsRP6yh/y2N0vogNtUoMyCvS504l
mXiTVz9xw7Ct8ijMZJo8s7dbi2Ow1s42srco3EN0ipdKRjmnahKiNAO4HiKMIAG0vAXyH1eKLJJW
G1l8NtXt9XmunTtAlwEuGRgkqHujAzrxKWD9WNK5hsAOTdrNT6N8mYLP6yJWnrdV8UQGm2CsNbmS
u0agb+jN41IsTt//BRbvnyrNXMzSnVSp+0oD3705+jV6o9LlFXWGHIezUvV0PgrGbCZZHGEYmOk4
VnalvddBcZ9PpScFhR2DG28MES4fBCH2m6EHvnjGKaJZOyynq8AoVFpKWo7GIBrHWm5dVWRRXxfp
oCV3xsTJTa5p0akoxh2VSBjWRoupishPN1VDQsNR+k+l9RDQpe3GGP7E+JxKZCxdqSmJ0S6QmM5P
Se0D+TsscyKAIaIbnlsjdCPRbsR/nxs/31LG5E0NnN5CpU7Gc4mMm8rz67yFZAycmUta21J6l7ZY
IgJYUpCDDqQt4sOglK6iBC8FqjeXQnu4fmTWjN3pcjJmQGiDqkJJL8yAMhBtelTTjhgdkKWjX0my
jf/9zZ+uI+7hhoRiYZQJnRuBpauTFn1huHnkX2M34MJPCsvJpefrs1q3Nb/FMEqCF+lBMugJ6JZk
E7TzUe1UV5RrTgS7FvSdzobRCsBAhGKrQIzYPhQjdUr0Vdg2En1zfT7/xaT8nhCjHkodzAlwuVEq
hoT8lHWuFr/qiyMbvjKiK8yj10TNXiIHj7yc0GLVPwELHK0ZKFGjPDPne2ZOrVQuagjQyUwbf+Wp
Ovl6uiRbvH+beGXMg+FBqNT2dRnU2hmavtypeM11myQXvOvLsGrY8OgM0C5AYIG593wkQlSlqZli
JIL4C5xRY+NVwr5EIkzkxVM8SYwC0QKtJMohybRCuzTconoqxbewjtyySjn+YvXon8yK0aIQSQC1
ryLkMjMPfVDoMa/VGcVDFcm1GC3nr1L8cn0dVyM41B3+s5CMOsE7C8aiQ500wwclo9C7IsgCEt0O
Gmfo760Zd/Sep0d0d86zDjj7J0IZU2PVQdx3BtZUqe4NVAOK2j5rX7NFclsp9IqmQ3MC0i73KHNt
rF3Kq4DkbSm1hCfxh5LpfWw0WOYc9M5R8kRBYnCNUVXXiDkvg9/tz9emysQ6waQNcdpiqkbTO/G4
QCaELclznep2Y/3IFRBkVOO+01K/lvUfBrgRRABrD9N4EIcvAYXzsJ3bTPywpMjGG4yvTIKfxMFD
3ST7ri3tzOJxp35nQi8HTfEKEZyB94fRw1qZgV/bgXdJkw5wePYIFhk12izJDY45uE1NFDcP0wMo
i/XxabR2uvhq9DwoglV/BB6//wyCURKpXoYGGwV0e0EHq8z4E5fTGHQws9OLNTBQW2fqNYOjmqvu
4kQos12xnKdlFkFo2hClxszxJlnxeOIAW756AP6ZG3ud7kFzbw4axISThCKjBlDIXpBGEqi7mukZ
LKzSgxSNxWgbY9Tt2j6OWpLkcf9LlRJVJWkwW+8iyGf3wK63jmKXmx0JC0ud75cp6H6UQ1ofpKEN
0M9maO0DMIV6bwYLWeTJY2o5pYVLUxdPQk+6qrJ6EgEnF6QvZlbvwkTrNqgdUfalUSOpVAvS/QQQ
1cey6WPkmkCdtQmiynzN2zHYpU2I2vNyDHpn7isk7JRxuSkMK/MTYbL8tmhBZSSAcG80++KQJ63h
IDfWODO6+55BRjTuAt0C7RSoGZAAtMzimKE66BYE6cZfgP0zj3m/VD1pDVNGr345GLoXaGqxU6Ip
9bTAEJ0C5Z6gD0QL/1i1yo+4S/u7spXi3LHQqI5ntKVwli6PnoRk0EkW5eZdlw2zQRS1AWqfvizS
BoTVWoECyFn/ELGA+6gOafuu0YuoJLYqUC/XVjRtTAuvZihbM4B3StltestqXsxlmJ9AM1DfmdMU
3bbox9yZQyptazTiuNk4iF9xLQ/3ZdmIP0B5ZW1BdYHvGJhN7lWzUc/2MkvdtkEufRemAGsDFGSo
OEium88Aj+iOUT3rFbAvxeIzAE+PB6KnPrBDFFdsJDOvcvi8rFF3fTJLOpGjziq81JzRCNoEgQY8
uiDtJ4JstjwTM5Glh3lqw3s1kCPa8JEFNy0Yt+5wBwTHq16b+U+jCYOWlElYxVj4RjCBx21YG1Et
1DsxSLsduGiFo6V3FLFGNBMXQATzl97qql0u4Jf3r7uoVacIQk9VB0o0ujUYVz9n0GugdoA0uCtV
0s31UVcX0w368a88MT/Spj8YBUatlfP2uuT1eMdCJuW7Ig0wFueOIq4VECtNOXoPpdYLlDa1S9MC
F2+teo0yhGgcFWCT8R5OxAx4E4KES3pZFpxLHHXBF9b4ZBSsi+6a0hSRt7aRU74BupmvCtsl9+tk
dK7Pd9UqnQhiLO4AwF8ByXFgctd9T4o+HUiVBAdNFH70sUmGhUeOuBp9oCxboUVbponU4vkCC1lq
AWMpAejpuFekbxSfxniUYJy6EGGjM0zHxHD//SwpnwQl+sMn22uhotemz2bIFJt3SgU3aq86uBnN
/lXjvYSvzw9ZDnDFmwAOYi85YQQeMZRjgJNIfAonYFPstewIs+uYKN0yVC8GfZAkcSa45sMAz4xa
ZNAmSBcU2IMVh9XQFeCYWAqiAb026mK3wtXn+jquikHlLNAlRAhii5HCfs7rIUBkUy6bJgX3l3CU
u6/rMmhwzaq+diKDCb5xr1AsRYaM0KhqT2rQA16DyI2zYGsH7FQKnelJPBjMs9LXEqQMYwPEwBoM
u6k9yk4zhZwAf10hFFx48eSF1D3bBhfrRZUIAkRpY+Muo0ZGGFGzXuy6Lbda3emkQA4jakwHZEi8
4/a9Jb+XE69vJh4KgJiDtBva6mWRAuCdTBQY8iVYmfPc9pLH/FiRG3uzv987X5az4RXxfJvl37JM
WQL0F4Sg4h5BKfi2mUhqMoRyrGO4ysoZ7dYFk7gzOQIRCMpc3NKOHDBc2zo+cVO0O3eyR0eyA5IQ
kVS24IwkcA1Hc3rODlzQbH6PS9bwxIOOf+niJUPIQnEUTGsktUvHNTiDg9Jvu8W4FvJ7XIYd24gw
7dkbnb9HlTqFHTqBbTimXXEs7wWYEe7TInql0NEMGKXLmhlphCNG5mci5ryNMyKFTmMR2Cj9sfWk
m2Aj5Hud9Fih54g8fvIWRWZPACueuRENYjKUIPuYiBARcAbJ96ZhF9uft6WNuFIB2CqJt4FXbT4G
OyMFgebM5AuACTbvoQTQcMyRBwA3Lc6WEb4g4Yrb9bmO1vnSDkqd6MRxnL3jHJ39Eb/z6IfnEW+7
JQS/HD3Pw+/Ilvgd2fo+efDx5T8/cGEu3skD8fHXW/z6gH+Hf+vSv8cXm37Y+OHQL7ZNHPv+3tng
Y7+BLId+waeND/pP6D+lf3A+9y/3L/vPfeVU+NN+j4/PPf1fMM49RyMurgiU8FYUUWwEbVBkyWK3
RIsKccpyk2ikJD//Vk7ltnMMMrsxif3BQ826k9u/Rq+2TcUNHpdd5o/7kfTkpXJE8vVp2qFnOPNO
4IxNulAXnBxKcQKaPxGAcDpjMDN5avJSyCJ7/5aTlIR0qT9ebde+5xSHXsCe4owCJ0GFOujo8oas
c22IANgQaAVuCLLfONh03z+0TkawH9cdzTcM/5m5YgQxnmZU5Cmd4wAQvyT/NlmAM4V2666CPymY
JP3M8XP/9uYcLfd465HtRCfu332o5KCS2tHcytXcD3KHMJXg+Ya8+u6jvbn//NzzCLguHAm9lwNi
XEE1EyifsUTnC9NPaAiXW2Sgqo9EtdHChrvZsJvfxvfpR8bx9Be7APWDLlqo4sCmYyOY/Qb8jDQs
QhnZb967t/119+HePIZc03xZKEILeMDyhScocDEbF89tQqX00ZLH9otGsNeEHLC6xHY3HK36ftg9
3Ww6H8RH4PwCzTKF8D1fPDmQs1LG9caGeTl6b8e/f3iwKkcYF/rxt6GgxoJaDJ/ajy3+O/38/uG6
xC3I4WDDbNxvvu43zv4exuHzZXNdLy8cA4YKOnSdchbRRlqRcaN53WlqUPagX7RbG0Yv/rZY9obX
Ivn9IMasCaDF0BMKkCQkJlh/LY5lnuYzFp9aM9haTNolnFO2tsPAq5OQ/QOzEGIC5obRKFae1zHo
F1Oy37/sneNPz3/F8Xl1OVss0ZvDxXROJDHmUyxCKbAiSNofj9g22KY/2Bg0G0uI7EGSDCL0cx2K
S6tM2nihAhzn7ej9Ij7Uwd5wbO0lWgEU4FQOMxFpyMsoLSHn+PPn+9PTU4gw5QmGhwYrC36PP0G0
e3DtzeNXZT9+PY6E/vyayUwi+gvn3e270JVdWtQWoGDChEGWWcTHBr2JIOuUoCn0uGxv4ZLhI+Eo
Nxs4yuvLfJk//Z7+b2HUFZ2ErKMBL6jVVBjcPxz/A7w8prqhDvq6qAsXQI8acLxNYL5/OxvmMioi
LTJ3FphOadRBo40tPfb0/NMQ4Dsc4MlcX8sTmfL59EIrnfq27iATNeYEX4B7h68vmG2KCPSX/+rf
He4OB5eziZcpXmayjGPt60GOxBSCYQFL4nlP/g/7hmdUVs/76ZIyhtYIJblqYjo952gQC9bzzoem
PvPU5PJVjJkO46H0OGskdJxC0JvjbX3cbDjacXGf+dYOHSE6CjRQxMN27ylJWQjp/PdO7Q3yBgpy
1/Hg/Cv349tU2ht6BjhFr+vH/0Qsc/xTJcjzRYJYqh8peevttxeAFsIdzHbn0PsLIkLvgcBT0qij
Q9RB/Fcgvn7fqTKCCyV+Yv05jukbrOzCCpwMjHFMJliIF2A6/H1aoETO8fsLDg49PNSjwlXSw0q/
4Ct+HPDr92H6Dr6xWjjGnDNMz8uVUbFV0EId1L14Nio6Mgzob+9NR0HHQi8B7rcn5Y1AoSrNjgAg
AyjBAuQF4hhmXcrSyjS1QX8nFfx9T6FXFXoLecXsb+wdNZPOvccLar7zVmeC0VOqAWfDwt0WtZQK
Yym7pBCSyFTgkEpyG5KQ5HZuD+QXfreQCV9DGk25GAPBUPzDnf2wffC3roshfX3dfyLi2nqwPbjk
7HEXun952d9vevIV4i7+yY1fL3KNMuIAwO8AhBbhPcqPzg1fLeha0gtiChYxsrwFXy1RNst79h5u
y23yUJHGT59mZ3znMV5cOhR0S1ggCEfZAfrokQA8FyxkaJaf0KVKvdct/OnTE3UpWIPHmSCq2vD2
5TKwQkyFUBPiAE4CaBJGYBCpHTpGZYHo/vIRb7Ktt2x+Kb6wq15i+x1UG7ZO8IxhA6OKF7dTI36m
EjScg5NGtAUgRQQp53Md9UgX9MGA6GfZfxuc9CXbjqMv+em28NtNzbEJF/dCmZHHqGBdaL0oV5A3
eNKj9Da8yfZDagetI98dxoN8MBzRNzhH/r8IRXE82ixoBoVJajVqLyRjCKFZZhuh8zO+Xw7D5qMF
gclXsYcF9PDO8lzzAkz2Dvz3XH+LZaKFOLBi0EBBrCXb88N9/iXaQJy2Y3E//nidnXz7jGoWbi09
tR4XO4pNReIKgB3oPj7f0V7EmVnoZBeL1DvtQ/Zn3zzWX53zdJdkZL6NsMZIHpHkWdzr7nXrenHp
/J7ziXQmWqmtdqlVoG6TWSMLCiBe4HAATxW4gi+/8nCHvzuMLueK5wHcdWXksRntLfMY1SbAJSLJ
of6qX2SYs2yvbyV/eijfph2gtOwa9IOEZyJWBSOwxcHBBQLZZ0ZwmwZDXwkQnOcu6iFctNHUfrHX
HjIyHmbP9Kz7cTP5icvNflFdZad8KpmxioIRBHKg0u3F3Ii8qzz1riMkPLShoxOTPLebwr9Xttod
b2+/+2zPRAPmAxTbGjgdkXQC4Na5Zg0gFwIueo6czoQEZ7ixbhWC3iEn8IB96MX71O32+b1qh0jV
Atf85W70ASoP61WQ/K69hQ7sA1e9uVn8wi63Mgmd54xz55Lp9Nkxfp9y3FNR9n5RRr20baaUPXgU
Hf1lIoYLhlJXuflZIQZC9Z/fHeLdYOfbiCQ32n32YG1zB2bAF55KV9tyDsNFqAEGARh2VHTT8nvc
As8XzEL/gFhWKh6vPUMmcUtkN3Aqtw39WSYC1nD55Ei8MOeMREY7Qgv1VxkoSexG8OIXAbWHdm0X
+/BQ4zioH9r/IS9NnROz4meTZKKZDvQ0qMWGyH5XCMcqh8Bflj3Z4lucgyGLSLmD7ij/+kQvb0Uq
iIHhnC0FS6thx8+XVhH0ZSgmPbIHp74JiUHMnXGbPwCHwB695Et3UHKAzHR6KG6+FHckN5ktEvMm
J3+NJHy/PpjLDAwzGMap4Zm+1boS1NQz8oEa7XNTZwJkyQOIz947N/CAg1LbJV4GZKKXJPjXFUSM
fGbX0TEg1+2CxZiRi8xJe9N4sps9AUXmodtIm8V/Bt6AlxGwrDjdDcC6dv2msC1OgeOlUcQwTEAO
4TUcOY+LvoImRNAZd0hEdR+tRgbUiG/jfeia2+h9uRFvNT+088h1ra3EO2h0txkdPJN8oQ2on6gH
SG5dFIkMb+pX7y+3LUG5jHYUftaHNsYp5xnEy7gN4ZokAYoGSW5Q2rJKKM6DnghgLLOTg+Ik29wd
XcvF1gsIpBU/+QqfjONg2gA5cqaP3u47cl3xVk7B+QAYxYstPVcCNBnTq58nbJaYSAfzqzu8fZre
vJuccD/t1S/ZVQlqr4p9+qQCaskWdzcdnhMDArRu3ogu3BOWhAax6OTDuTREZkRZtlRpPyDOihR7
dNEWL2QwxeNfCzGdDnSRZPYS8pI+IRIJ7U8RhKmcEVyEP3QAFCsXwHVQwe/b8kk2SDUnITU0DGCI
cQSpDVBvw7uRcGOPS7t3LoiZaa0mWSaDddPWHrODAboFUmek2sfb3H6VP2TPtEjA8W6XKRlmcoxD
SfMCYMM6ZOIB4kncibb6o8d6/jJvY7tBRi9/L3gi19YTQDZobUGUQ4Osc0NrdLVQDSJCZf3ndIsm
lxrPSvD3wyb0DQvvn4vrjs4MrcodnjKt2FVJ0XA7QVMU3UydcS2m3kxSbHaZnW6SnkyPhWfZKLhz
W0Cd2gKeha1fi24vx9CbFtLueW+eq8t9Ip+9N4hJXCnqBPlgcro3tnoDd2o6i136o7tdaOWfZD9e
P9IrRvRszmztSTwNSR+p9GpSEtTUk3RnvIFt+D21648Jk3cid3KD1+rIiywv+2FwZoFYhGAF7Wca
zNn5TnexjJ6TJcR70UH5bLzlLd+pW+XYwKW5qEMpSL+5PtcV+3kmkV3fpGtxiFANZ4uzrf4sN5OT
3M7H8GHYZCQ/Tjast13ci178DMYnY8elTLnIMJzPmF3rIpECMdYhP9oKt9ZjiLtv/ZI46cF8mkN3
2RgpKez6Sb5ZBI6VurySMqKpdTkxU5MUpWmg0Kn7w0FMNrir2fGv2SI9WtdvR2fayXvcIhzl6fqa
f0NCnLtKwNjiYmjg+Rx0F+x5zoJeF+SsSW3Vj19V+CbM8VAeFVyV9oL7P5x9R4/rPNPsLxKgHLaK
lpztyRthopKVs379LQ7w4di0MLrvszmbA0ybVLPZ7K6ugnKMq20GU0TQBvzDnHT/4QWExu7gRQ/+
S/klLvjAzBnD7yE0wURsGjk7FdLAhTNJ0gW4Of8onjg79wKr04Cq4G3kC3ZiFr1uLL0S7ruVIo+s
HE1R1MPQpPgtSl/tfgVmQq7TssQQziDNHh0J0A7xNXe0HdjA46d6A5q+hSTtvtBNbPIgMUJBAFCO
3+N3ZTP2Q4WrhzJBMOlM9nGI9E4XAWxRdTj4Rt2ziKLMurHRoV9ytvtXAUyDyY5IcxB5Eyo/zLNE
BCEx9hi1FT1aBRb/6m9aW3MwSn/ClP3hbx+7w4qg6w9FLzC3okuLr6ryt84tiJeh6hOG5MKIJXb1
0rh76CuphuzEB9lUjBDP5JfGk3XNKX4yozC0R0j5AGEULSHd7gsS+C0Yu0HdkxD+3nGx1XEt1Fz8
+1t4A/OgUqBnK2DUoXyxjz7+Xvh9j4EyRoXQvAKXfZ7CWAgY+qr6Sr3EUAzxkzVja3CW6IxnXQo5
NxJPlD7QYaTOjsiWZeAzCCL8sUIGenE/IiPYYiYrxTOIP/h27YJKUt0F+6XhmvusgOzqP8uUR2nV
FAa+HCZGdbHB2f8TbNjP6il2lIU3xe9cPxWubgxRO5ppSeRXIQyBdEI750/25KCGhvxa1OWvdCud
8LYwqh1IEuVd9bgkdT5zG2OdgIKR8TNIb9KMl7XCVLxY4INu81OzVw9igYpHaQi+oRmBEb/lh3Hd
uzLqeM8LrkR28G7hV5apMyRpYa6FxJWaF1XS98ykc45sCoqef0KZY7QrPTLrdfQRO11mLD6oyF//
yzqJKFfBKmIgTReiW2CUTwA8Bqs9B5a/p94sPMaJ7MVEay5AAU+A9wJSTBTeKXfqhAt4rhrERvmY
vuM9v5tWDJB/rY2xxtYo3pd4NmcvgGuDlFslF0kN+BQGe4ODfOVhWh26NaYmDoKDoiy7WQzB9+8i
rAvE7SJeRei8sJTB+JJKcpfi2vWP8R6of4ShzoPMGG8JX/5pwXfI04P+ejKoeQnqABIGdLwf5Vwc
+BjxvjWgRhCmRrvLbNABWqUp71sXYrg/0UN7VpeuuPsnEY/r7Z9dapHdpIRMEcFuBvjZrjmgozF4
sf7FbnjUgDjE+cUm0dwxuTJJj8n4vd8koYZ9vbjTRlgLZmloO80orMitP9lPXlc240rCqT1NC7fc
XOZyvVqaGyKue7GGXENiJE/aRjwOpmb7yJf712bt2xevO436kk2ygfcfFioEGgFU8XTA51o5GqRL
mxjTS78rjWSTHCZPMKKl4EMujjs7JFEADocoelFv2y5WEimMYadGdXs6o5RvR17xnBVWgJG09eiW
5/gR6kfI2Ny/fZcCIMNdcYX+orsUASCLOwqu1Nf4KWsG5CpG70SniynZYFNYyU82xImMbiu/RHYI
p1LtevM46vXK+PsHzGXmNz+AWvsgRWouB/gBg7kFAPkzWlfud7KR3XgnoGgrZ7q3RAC2aJOKfwIf
DY1c9oh/27DT0aLS9rEtO9Exe5a2qCsyDsbIOSsCVnNhtaQbRH9phfANQxSBCO1SR1aUA6lmyGpL
hdQrLdlMN8y35PUP7XqxZDJ3q6AMjsALvnC866nWVDLgiTmWE/IVr+oMsHKb/FelGh0y3qDRudis
7IXlzUVCRYG+E7JRaHfRiX5fFdzIK0JinC6aLu1Rf3+t9SZbsWvhmJqVxZ9gfLV0TGfTBuDbAf0C
Hw4kqKhdzcQknKKcXC9HzRad/DStCJeo21ib0VSQFesb8ORgNHkpXZpZryIAmkc6ujJyQqpaUwxd
mrCxlKBA1BqXr2ITnUbvgUFXbFhJdoXqlOLhebvn9WwX2Mz6SF4dS7nLr5Vbp0KpCA1liPMhZ8LM
G5zuKnuQQbDADp1MKglwY/eNR4HeLC3/rXZGC8No+tOW9wRbshAvJ/05hRt0XmA2aF8xsQ7itHff
CoxwOzpLBJczzwFQPxNvh9aZDC4TKq2CsggDRgEG4eWp4K3gUfhgX0eTl7digHfggvfdh2sA1FU0
KiDIilIk3VxXUmas/Fwm5br6qX0HwfuHYIZfOeYQgZavAIv+Agv9c7NV10uaeDONMEhqEeZQ0Ari
V8gkxF99A5RAtRIjUomxxkdAzQ7tAGf0KrdGPV4zmMfIQF10A27xHfNW6blVOPEGNXIMUlrBQpC5
G6jA2gFQBK0iBiqgoUcjObiaVFp8/BZh/xYZwkttnVHaclrr4ZNAO6LTZ1pbKN6Tmi3Io0Qz2hT6
xcvPgT1ZgqUcMke1Fr7N/Um5/k1Aad7uDztyQd+T2k8PRR29t8CgYzUfF1Y/jGYBpHaEnVgzq6WA
y9/nSChnEs5TkC8BVkxLSg4lZtxyLboY1UvyLhpVBjhW94QhUjvYCDu97A1RD9+9FntVe9B7+/lh
3xbrHyQM3B5Q/AgFakJwT5BO0mFiBAOVOrTxxeCgMILBbUf12HeUr5On3Lmss9CYvOFnqG1eX9j1
+0Qf45mke4ygjFo2DYmNMyFS1Aat63zHrVMHKlomywCSJmFmHeM8U6wPC6ORM0XGW5P03copLXhE
YJJ3Mjc6PWQuRtO5ZzJVVPzgWzvhjjtybwImiioMH339veJ58xqZcCK8aHd6h1WmluJl6tEf2LOh
EZwIPSQ2eqdZ0y4yIjd40ByQYfUmqez6u9z9D1V0bMDVL6CiscKwKTPEEIQebM6WzuFDCBkMU/RK
p1iXMVAahuIZwSv7Uuna8g18f+eD0RGPOtyyApBGCjmHV3EoCkE/yFdYP7Pyt/k7U+vDSawsiOya
Euah9XSxjn2fvMIisFQslHzgaL9NsyuLKTdOfc3hg7NH+ci5SKj4Y/2dAqOwks+NYjKPPvBuBshk
zcWoMnewcLSQNBNBH0DXblcbpmQHROmCxDl7gcPtw84GL4gZNCY+tMnGEI4w8o/FB/TsmjUI8eCV
SVjkqIRDLEZhCgWy5nSt2N0LdN50FqoVsT4eMr0+SI58bs13jHcvpctz3xeTkTK547BeGk6ZSVGg
5iH6X9BmsgZdCHQf9frJae3kC5WJZPHzLhmkArcMabmAzWAw3rQ/met73boJdEi6Tz8s1DL0pVIX
P2dQwZQZiuZIXO9g/GKutZVW8uhjgn/LVs6aHkF9RZdD/bDRn58nQwe03pL11fI05txlcW2a+qxx
2oPjdYBpYd+mZn1iDGaHvpcTbMlbvnQLw9IHKzj3ZvYobgIgSv6OXjOJLNLIf2unZb0zFSTZE8Nd
DPWNOwe7/IkzcUHH52/mrT5wRw965Xq1XWqszxQ24cJE7FQAnoU0c2+PUR70fpD5aB2jjlpipOqH
2UdoZRd2tubx3N0oVg/rkyXvQm8RtUP+OH05goUZOnugC8ETmNp0rs9rtayD1MA0U6fpWPMm2UJA
IXETM3baQP97j+duCOSimDaSQVMOqTMqU0vlS9Whkgt5M2OyUUkwAi/4rlbhc3AsPuDawkktdP6L
R+xA3AJ0KnOT579/w0wtA08GEdOUmHWCzCfNoCBEEjhNVPyG0WO/xdeSNHgxrWYkD5LRrsFUYUGR
cmmoes67kBSivACJNzLLSL1WwphpMoYHZGiwR4t/9994a0JGmOZ28J3tgMrca6i1uvFxKYjcV41E
Da0v3EqI0hCWoD5x5QeTUJLGLnoS7KhXii67wQaU7erCx51ZooTeuSwj0ULHCUWbW09uLhlXXpoS
Cc+oSw9o9pnsU+r5G2ULSkxU6rfpV2ak64u3mGjeuzEsI+kgiD28uemKI+dDkEus0EiOXf7Nf8eQ
4gY4ybOGZp5v5i8dDu6q74H899K9uAu/F+Pm/SZDlBZFJPDDaygw3JXmmBQvMBE3f7mrjywGhx81
AJR65+uylcwt5H9CU3GeuZUeuGA8xzBkgW5kZqho8GO+fbFSeH81I+9UUORA6onEk2YQLiDKqok5
rua4hQWEklW+AUdtsfZXAY9GFIqEmYMgt3S07lNeZPpoq2uky4m2GOUBUVoAKQO6G4M/tk9wbkuA
hJ/JupOX25DyZB/q1cJhvk8GiLI2BC4BYAcIkoaTd31fQnbLvxijg6b2ReeN/KSsL3v/AGjWTxbo
SaTzgI0w5hLkeeauJKYJVwcGG8AKRS1WFJLGTxIEbu4snUVPtBgr/hCPH9KuQ8HbSFzMiberMdWR
+QoGmMOcfime/gKcb+P37W+g8t2YjcCbpOE3SJ8CMEA+rmvSaY14nQ2t9kNeqnrP+PnNmsklfpVv
htEl7OIQ90Xottsc0zSmv4G4G5IFL9O5I+OMzy3wMU/CQ/O68KXv84PbpVIBlIE+3kXksdTqBRR7
bqSa3TPGjMHBRD600ZwSe8m5Zo4RgOUske5ASxW9+9vVNhDTrsYI7lyBrMF3i48JE2mlDkEBPdhL
RrFlTwODCbWFlc6cohuz5CNcbXLMCDFmYFXAkBzkt6vBDnS9Wg9G+1Key/Vi2/E+5wMs4N8q6bDN
MeUwlTySzFoPHODosD60bXY4N7GeOj7u4xdoQpjh6Sx4lXGJTUIXHy9dHnOedf0ryK+8WnQ+tEXj
h9jrCXUTPdlCEtQIz5r1zbsgG8IATFHq7Xo9LLnV/GYDQieTR5RGt+OgKaAmFcSUMXDSmdKq3aUG
857ixebrpFy6mALNHlmi//t/Bqn7uMXAKF9zJEY63MX2neEhOALAPxkcBl/+C4wOXxc0J+S1xGJE
gvLhFqywwegjQLbG8NngO6a6YsOJdf4cAddVHAdjScNqpuN4a5NyYDUD5bsc4KgOtviTrHsLQDIn
31x2pQsogi25Sxce2TM6DF4vktrTi9RUstLBIOsEp/Qx2iTuYBUGe/r7ZM766L+9/M1ur3xUKqJQ
7iuY6WzFbmO9tiUsp1twySUr1L0SZ+HICSXZvc/JDI7+hs9xfQnu32tZ2LLf2+1qLWgJ+82lh5V4
4zsgenmuTajo2UvRZaYIfeMLvz2wKzstJzZBPMCOeOQQzJp1ZYE1/AXIn+PfC5rxut8EF2BsVOEB
oaQuCJ/TmiLsVDQMObyi1MJIfzSAVGuBTOUob8xWPidmvvrb6kwWAKuEEA1pgIqiAPW1SN05jEof
TSUre0Dp2UjtGMU3bXNxaxm4/GwlZE+KUxjHXtdQndY2i4+4+0+JmXssWZOgNq9gHPc2dLI1r0FU
J0USoKen5Inr9MCKOQOJgB55keODIUQAgGPbWYGdnkGw+PcWzDyobu2T33f1iUsI1taaAKRu6002
Z15s8ZXbjTavXx7V7ZfivH8tGLyP2TcG6XPYslMFrjsY9N8kTu9BqP3UrTlds6Rti8LfD/oqS2u8
zzOJbDueyiwaDQQdc7vGmB2ZShrwmSuTOceHctedY8WUN+DW6fTJ0d44IzFL3xCkxagzU0YHxwg+
LxTQUdpEPf3WdpeWZRg0LcqK5w6J++YlN5QJoFER9Ae7bh2BFklCQao020P6EVoqXBC1IWFpC+67
CPgZ5HkDzmNofapUdVPo/SFXGzwkNd+WWp3fjsZHauA9yR+0zBSOpRttUFZ1l6LuTIUEFUZcX0jB
NNAe0u2dTpOqsC9Q1G3RoVdW2vkbgzef2IIK6RjAZw676tfaqnjpNXPpZplzblDtgGkRZGEQBKfj
V1ymKsdo2PzoXXuAAoGsTxvZxFMzQGUGWVKHSRvVXkLX3c/lkpoMhoJRayRvdtqs3A4BeCVR5FQ7
c7TEbWjyrmBm69G+mASWrZohgKN6nkHA0cwc890zVGth2n4Gk377I6hsP1IKqRLZkTyu8JDEyfrQ
1r5ZbyNMJWtbVS+/ku8Nryf7wlQXrtrfBd5e6be2aW8rKxW8r7ANhwM7oPj2hvbq66fkqXukhrp8
xHTbW3rMH5rd9CFHYIY3OMt/X4g094+O219BhVYormRQFcGvACTstYRm36AXH+njpntiftSVeGoS
dOz+tsnPhBqM7mJeHscNeeIvgOIqnApRBPXUiUUZBSoi+xIC3k4Dqjhl/xAr+ierhz/yw3OlM5pR
WeC9NNFgBUquhQ/Ku3YdL8G3Z2CJqATD84FX44C8VKjwLjeSkoS+mOJR34PQUx82qmslTuJg5gis
Khj/ZOAPvT61+iPjLM6B3H8CmEeJFAcCyk4IP7fRT4y6UU45GUdeWie9CQSb3enDMdpOx+ail4z9
zi+Obs+gekn1G60NFEVnsJBTIeWNVErgDNBrvfXQxW1iHcpFeOi2gGTuwZIHAHWxEkBGV41oM6cG
0K8QVUc+uDhHfp8Q3v4Y/nYHkgkSn5caPwZRFwi+uMMrIUCkaw6xje/PvignYGFByxcZu4Wrdia9
ubVN3XutmkVcksF295L8jJ7JBVapi4f29VP9mpwBj7Rm1W9kRY+PipOTx/jic/j+FX77E6go1GL6
qKjIt8gt7Sy8dJgeELaSg+FyY7CY7ZE/FktMAfcIRtSwgJiAThvK1Kjs3e54CwBRH1Q5SjuNM5JR
w3qL0Luvays5DEvGZtYHmAaUX+DhuOfp6933QR+U5QqkAne1Ez6L4Hrc8K3Ong/JS2gF8Qq5c710
mc/41I1RKrzyTJhmagqjINJyghWnqxAJXdWvxbOy5Vf8XgINNxgY0jVHSrZ/R7iZewX9BsQTlcw7
8QBj3W6vok1D4adqisEL3ym3sat6AeTCP/hDYAzH7CkyJTd6TZ6jc+ws1ZHmPBoDXlBXQ7uUA1ie
ehAPmNrs66LExWlkD+DWxiSOxJntBaWzOsYQLZlhTTaBo4LA7mIhzD9nzmIudZ/B4lJHywXYRkCB
MU95uwNdU12yhsGPKK1LaMWH9FHdsC4PnSGPTCpwkKb5DynsrU36LkNvImck2Kw2yhkUgmTCSzqJ
mKRPweqJ55+h7hUvM9j/vWh4a5j63GAIj7QhrFDuPl4OnUk6bK/SmkeFVnUVC+NPtvbEPXVb35DM
BU+bOcgKixiuol4GECk9iIJRZUJBAgFc/5H1irNMzPF2qWICaFzy6llbuKdAZ4sGF5D0t980SrsR
9CIjSpHQnENPmnnXOhOgI9T5F9c1EzNQYP9ni/IfZkpiEJbDFtDH6S7dql+hTTDkvM3vDXQbtuwH
uyCwN/O+JkX9fzapg8Pl5cj3HGzmVojuTo6bMTQJLZewDXeN7qmL1e2lVVIey7AcmRBEG1DBvfvJ
PiUB2kijCySsqYHhkzMuXusuNZNmZgNv1kkLDedpJ8nNgHVCV6i20DKDWoUhnrN1bB6UYw2qx7+d
9H5MTQKDCZm8wIg/YhL9vqkv4hTzWpQjw5ZsZvcxmOl7rVfocJe17oyf1fOJnM1svUn2oPl4OjMP
oVe8gcvU+fuX3H9i/BIASMFmB8QUaajcunDSFVpZVBegj1dM46hHFtTE/Gsj6bIpgsOlc5LPhQTj
fowIJlE1weoJbyfwnLcmG61PBnWACP20DzeD3bkQmzC4t3wjfoL8eCkUkVTp5lVBWaPODQhmfXgw
rDU2cuoVYMcOt67W0w7jzAOyu4X9vHNgYk6TSSYJmjRAg24Xp+AB1bJpmRsCB4KABgRAk/6LAZMh
mrvpvMl4x8NyqeN7/2CGWZSjcL3hpY7bhfqMvlTxfjX0KD658V7dPshfvItxP49FAQwzeLVp4Ewx
0YIf3yO7f80CkIRuHHkxi7erHbNACauig/fs0QHuzIDwUqgPyGUSR9nmm+pJXpVrzV1iArmnBqAM
Uz4kFUyfFWkLX3XeBhie9tmmh/vawjnXk+9iUyJSoSnXILGJ9fKZ8awWkOH3EYBgyV3M18l9RjsZ
0Wb4v32gnEyGXlDAyvg5TW1JK+UMrOdaBhcKfy5ys7YHCxOXq3IT7ZNnA6piCz43Yx202WjAowUP
7liRytjjUAnkFKrzhvyovikbQpFcG/5Bi3TcEGgimZPHczqzVW0Mki3YnvH3G9uUB5RxNZZtCdtg
EP9Jn6rN5SCsgUZTsWytMCZDKPXikX1eMEv+LLXh4CaSgSmB46EGSh0ziF+h9FvALLOWwXrDbZT1
tNYs5rs2RygK6Ox6se98v1JAdQiiFIRMgBzI1NUUcn00KF1ekC6O3XrRLt/lj/i2K5SlkMomGK9q
V8rDwkLJW/d2ocQqeKY5lkdNiE4x/LC5cBcIFxoFXlpo0L1ma5S2t5hTM6GE9PW3tfuHPwpQ19ao
MJI0Qw0SpBJ9lHGVWiD0eiJ8R8qu86pV4mqPIPuyOqvBmJzgVKfILBYry+Sk3K2XjDMQqXiMeFFv
fznO80hMmwKFXlCxk3qP7JbbahUA5+jCrBcPOvcau4uf9/4Q4VmCKi8+MLq/UOTGD7uqwXQXNBk6
BDNjPErggD+C0yT35Bh4v9TNntEm9TJnNBPXB3R7KX7cg6QIdhxpJIZOUW4GVujWeFawKXtJUujl
7fMIcwWDmzjjoXwRbfks6+/FDwpdVm4B3e5gLmmpMfTbEaQ2HS1ILB4sFNABpjuiF/ZSZ6IA1249
whQwHpGy64kIrSMgR1jXX41mZsWP6vP/jsDDwq8sq1TomhJtCgJiWdqnu8u+sQE/tA6ZPTT6hLEK
cqjqj25blbq09CKb+eB4kPJAD2NsHSAW6oNfUqareag6Q8sPAuJogWfvgtWiuLlYzyLBiNpepDsq
BleA9gMTAPklV66VRLJ8yUOuMMTt6AWncRchxWPcwE1hrV16lNyHRig7/LNGJ7NKDr2mkGEL47IJ
MfVQbEI72uKtaQfO5EhOtfi+nknoYBHMwZh7QksWg+i361OZSemhMkmOzmSOuwumlb8qa7T95/CN
sRfJ98mfo7dTBZUCFgmxCGDPbs0FTXzh+0tbQC3H4jD4iTd89MgeJJ883jfFEkfMfV1aAr4dyEFc
rgCF8LQ9aFfXGSRr4KO2sALtrCUakJNaM49gfepfMddg8A8QS9sWjm8llZ58pD/Jog/NfNXrH3GH
s6rkIW1lxMUhQO0xsliAylYZJp7AqCHyRrlnHgbQiTTmwo0w47skr4BWJquSAjV10WIEp7wkE+wq
6Lat+hRjZm/8ATnmgduVZvzMupAjIEMtmFfElFtW6uV6EWu39COobC/084yLW3yBxuY2HITigFTm
rf4nNSABJbsEaeCjy5w9sfYx+Ki9p4VNINce5XHXm/BLBXx1gEdBKaAYB/vxBmo/DneKMFIzHNRE
r9CvR2UyQxH0mbf9U/wsP7N6v+J3raGZj4KTmumiL8wcAGR6KFMDbg9QPD1omMpZnQ7piHb3qX6q
oUcC4ahNeWDQDD6Iu3rxUT5zJ9/Yo4I0bs1M7XPYY1bqcbTYbeQJuXl5LjBaxbmxE3vJQTKW8LPC
TMKFXhiEL0CDB8YNGsY6jXEnCS2QZyD/EsHcwoHvComW9cmZqJrZ7TGwBE8BrQgKPKoee7GLTN9K
V5DSdYf1aGUOJFmtM78pzxkmv/72iZmHM37Tv1+nUAejSCdFTkv8OvlYhRa35gF56QzIsef2aGc7
32LNn79NzmUJNyZJjLhyQ1HK5aLuYVI5v0TW5ILP9o03wv2GM8iIv6+noS5uIltA1/9v04urpU6g
NGlVXfIw3f4oD9NLt/9AGuZAm8U7pM5gJEs8ZzMPWmwvVMoIMxdm/O6G6jiCORQTrDUwwwdAxONQ
v/yMVmntMXf/3JvBmUOdxoWaIGR4Fgr0vxPg1IHH+CTa/rjU0H6no62i+UFYyS0K9NYFABKQCVm/
OIdNxwM6Ltkvvc7Zyj7StR2j107bAWicG6+hJYCjVdWHNWeBYXinmn2ur5qXER+le5ocXz8Wpr8N
rYUAdV9eB9ibqOSoHJnKRWnl1jOSOIgAucHvTZ5QRprM6gPzE3h8fbdOAi5ON9xIB8AErHYl7/73
KiiMA+MOulgyDYr88da4kMRMlUrAuWMG6g2KmsPHIJtSZePqz3Th8Lcn3hfzYQ3TvyD4JrQwaNHf
WlNkOQvjoEMvqMJpVwg6U9G715fcIbwp8lfuKApm0MCqxGwmw5O+xtXSFP9M5igrkJ4hmSOQdjQ1
gtgNGR90kFuvXlKUO0K8ymLPP40YDrIWVkv2jnJEFWgAkA6C0AocLVTqGF2SoI0qH5MLhmh0514E
Ja8+QqDtKVo3rmCnKChlJw1092iMHjRXc9oMc26yDjXfGgCgv3/OXBi4/jn0wIyc+0lWMVpqZBvV
kdFNCaxk669QWwjXghedF4EgM2nPjUEqtQz6sSzyGOuPwP4LvjjMmh2blQJTw5MPVozC+VpY4l2f
RkLu/G/HZSquT33qC10Ci73RQNFSB1OCF9sHTOqiUcI7ifm3vbmgfmOPulzDtu/VtIS9xmw2wmbq
DE1P0HPP9qLBvudgf4U6o7nDJw5R1oGv/YfQfvMDqAOVhVUu1/nvD6i3NW/Dx2T7M/Cecan6is5C
ixrMXf/rqpFMaghWJFzgWURTcERxCynbBBnVaHBm9YzWyekDJxnD+3gQhYimBw8zG4cWYnNLvcj7
CEJEAHGWFMwEaYhZVLziNEyt9kpTwYn5N8LcGVmfrzHm8yMLXHk2aBP0DJHysYfy2PF/VwSBdVCq
YnQFZX/8Q5VYRJUJJb5vK6PG9QXyoR3oeWAWrcdg2xnCk4CzjKHd9GGVLA773b/U0PtCHQlTUBjE
IiM7t8Ez6OWBEfK6MvgtqMvAKqy6ifGcv+RuYi/FrnljBEUCGjqMYtOApkHwWzFqsM8M6qHTSjNI
ppC6k4V+0moxNN29EcjSrqxRbhxelGCSNSyttGQv8Bg93F/MKNLl/au4zuKFY3sPcqXMUU6EiZeS
49DUxZu3MgsgFKAwoVww8oOKkfH3YblvT1G25NuvJnMxgIotbPVea30M68TBXMALwY4z9rBfrAbd
3TmUOcpDObEFhxVZWvPSWuO7su5A5gTYmQhij+DcONXjcfFM3nVSKZtUcRXVJ7XncthUj+kqNEkv
bDTCDQRzhBR0BQ0oOgcH+RVrZ85S8nQX8YltERTHpP8FMQ4qAveYJKvHCra5T+0rebf9LY+mY2sP
KF97ubv4Oe9ek5Q9ylOlqGWTgnxOccsAWNQjVSE8aCX421HzIvSYjXHZqkbm/O1Hd2kLZZdy2aYf
tZQpYRecY7Ya6x8nyWH/P+YP5tdHkndMSUGhgfKfCySPQk7rEOE83mm/0y1YQYBmS0FwVFnde+S+
h167xpTU38u7T05+1/fPLuVDWiYIsRhjVIVwT8hEldHfVB+VxQE0lF30x+PSXLowG3PQC+BkUFbB
fagv2U3AsGYRYjnJzrRNbe05dzT2pxcfqgFkrkbZ8e42evyW9fEVDAh6YDvhOgL7pvbwuFhLJWHg
JlfE+iG1TPBEQBZJtCglk8dcnmRiBRpyDLpGqwl5qahLR4xy5z1agOWGBVHNdGjZpQA1d3ox3YI5
MTADoBBIeVYoogVUj2yFdnanrooDskLDkvdoUrAL2crsGq8skf+/egJHLDQx0gGWSquD2jreWpm2
sJr7jIzsI1IiAOsJ4dsvUvDKRqKmYu0rMuLf5wANTDwxHAXgDtlVN2D2nND+CPVdr+dgfFBcfiHF
nreOBEFCTMJ0Nl2+hdZVWrYDvuLo8anZCUaBB5zBOfDgU++AV0PSQ8aCeSskbOcaRovNxdms+0YQ
2QNArwHA5DEoRnMctVkUckmOIV55W7+rpyAF8D1ChWP8VGwMb78Lky68VVbwwAKrVnxGttYtfIa5
Ww8KmNBGJ05FdD5vP3XBB6hLtlFtpKjP28Ueg722tGW/GnSgCtAn8dp/uNNvLFLOpfBjq9UZLP6+
+kEx2h80YEEb0LBVS92H+6EwovB7tTzqZZcWgwzihRAq7I58DM3Wik3mArLx8+goXwuRceZ8gi2L
A5YXlWzsKHXDTWl9YSuoNeKGw3ogrpLq8OUBI3bydnpdMDYTFPFUBXwYptDGo+EdQySXRQDOYzyW
tD1rTaALBGMhBHneYz12cHQX7JGwToW9G3vUdZP4YjYJfArIDoDRR9EhzOI2ZhRQnjJbTW8s4Ugu
nkLPN9GP9LBgnYT4v6xTl84Q9KU8ZbDeGjl5QOw+OptF81012XP+VRnh94LBmVscFVEw3oBvCoAD
WpWBZ/hyYvgcythbAL97T3Yka3/Yox9QrCBy5lx0D6PALUoR/2GQkcgQX9mmDshUVQrfaLCdHzsd
/QDD3ydOZ/20ir7UEp37qtemqK8KkXv+0odFDeb0bBPumxWzZY5LTd+5MIcFQViWRYURI7+UlUZp
eICdS2JlApNNA1oZ9PLB9OJWq9fQzl+0Lf8QnsZ1jGQm+UjGBee95zH73dF/P4CKAlU6tYPGkh8A
TOx4lIFNUp0BIk/sF8BXemWFNqDvwKdyHihxbQXaQqEz7DX9CYT91oJrkdXSvowCs4KWAkgEUGa7
jbhJFZVTxFYAryB5QdxFRa3dhQi8AeEyEFeR2YJMkHWWvvXcSxE0gv8MU4coYyB+VQ8wjOmXyWVx
ubOATREOKxzgqPgP6hZk2/8ZpBlYuqCOIfgOg2+BV5f6d6bz+O4TcJSjyaLeAeamhb2dC8HXFkkc
uUoqpKFMW4mDxXjDGu23/3BZM2+g2dkJS/3Ke1AWtTjqlF5kzF9KDdlNO3SB+vUyM3U0YKGwuASj
1ZDSWPHP4unvFf4+5++9BxNT4MNDr5Ru5UvoEzayAlfWzrKnrIVnsEFgwPyAGUTsLWsXxjNc2bgg
H2dXrMm9LrUJZzMGuC7KG6iXAqVDXXOhNlzYVsXCZQdFACP+CoGr3kUHxrxYmD51l2Ccs3f4tUHq
o7axCt57dEbIGCbKsr3+/Mrr9Xlc5SB7/y/be7U4Kh2qS6SslQ9bucX6loy5uERn0YgG7eYz4Wsi
zZ+Df/gsToHV4KWeoC/N/u+tQABWkRUCcAURDWANqZM6+CEHDZwJ2anjO+nPZDfrjwn5qWIBV34O
DoUjBkgr/l77/UQerEoS+aRg/gSCgi5bZcrkc4lQATGag9LGSre9M8ChJT2DABsm91nUvHFmlwg/
7oExxDBYVdAEAl/vHeZLKJOh7jI8BRTeGNalx50YI7JkFySe07F1Oy+FoMHwyn0tiV7NHWKgSFUN
vJosixYYybKu4sVQ5YT+ZCQJ+GDH0JoLVhccY7Ex/JV4BiTJC0WkU+3iK5r4EXWMAYbWwK8CQCn2
m/IzEe+raJw4vKJNBfSV5r52IsXSecEqtr6lIiwTYuTFdHgmjwISGhVR0NiiNkk/ulR5aFT/ArPC
GeR9F1t5ETTTP9f2ZIwuMje7Hs0Fr5q57qDgANZCCIMSzXcqTuYTxyYag4SUdeoT4eXBRDFu3kwX
V/4GrVyTNdk1XngLgXLWm5GxAk8GVjnAj6ioMU7o6qfNQOo/0wtw7sJHjEreLvKaZ9ltjsVJDnTu
exE2M5M4YrwJmEmFl8gkCnW7Q5G3V8ZCQRVxq+16sOo/J6tiFW0r7/LIGTVUvdzg4Fv+t9auko/F
4HwHWsBRujZPRQ6hDmtWI+Y7O99h9gbcjNkHLkEAGetVmC8lViTW37qxAD0QpHV4QRP2MSqxGntu
GtJOqPGMZpCX8/i3RnIl7HhPs5Hn5U4t4FKKgRP2FBclmdpAYWYpgPw2Xu9+BmBKGmCqLGrg1KbL
Has2TII/zmJ6tTRQQ7AFp8NPAVfRqgUkKwSZe+JkCNgMVDQklwUXrLj9Dz4HnD1wsoSODL+FFu8W
x8nv2UGtjeCp+pQtDtMVe9lB2+VbsbJVDB5uzhsX6Jpn7uNbo9QnjyQNlNjEaPM5YkhQ0adVtYlw
Y9U2WHl342rhQN+Hrht7NFljW/BEKBD2ngpXhdx6emR0DgXOzbOGhmGz5f4fadexHDkOJb+IEfTm
SldOpZJ3F0ZL6qYBPUH79ZvU7oxYEKMQ2xM6tKJ1SAJ4eACeyTzeXkb8uaXOARknPWYF9EpTABr3
yjNFywSIjx9yvkzIz8vjOQ5zsRnEiSbtCJxkV6MM+KpDv4QP0oUHWJFX7EYf2SrTy79ef0Hs8yKL
K6+Uc3zGY4V6GKjNvJC9FyAqr15TP3nNPHiswwA5q/m6YcCKxV28u/4z3MgnGcJp8XuAJebFXFfi
Y+ffwpxPhZgnSkDxLeFT6yGyDA5udERBOw2kq8l781I+CZvk+j469k6y4XF/rFwIztGZM8PSRk0j
80qMe90LNmZqW6g0ktBNObfFmx/kVbg1t9zI1GxIjBtBuyguA3j3IyBpMd5MyIZRkCnciP6WuxQ0
G6f6WbouvWxXfFa41/PSsz+dNdhscc+ScE4hScle80ZLrgQts+bL5vBiQEcp8w4Ul2rVmUBTOdNP
BD64EB7hTu2xsOt9zgmDrk304guQQzy//1h9pQxkwhcIWxSZV94x8+g7uho2KSjXi4/gobnpn+s3
biPNyrkBXCSlFVQmIwjLOGzNUNs6F7DAyM2+QSMNWkNv0NkMd/cV+Fe3GXG4J+PPe8g82d+QjJtU
wmnqSYChik63k7Zh6+o3HUWlveQIrzooB5K9fC3ciFsun+9sraxZgcoGP3NLKjp0zydZ1soxUmiA
6MNmuJIfUUeYuGCP2eI42iC4DCKC+3rTH57+314T4/1GZXbwZHbDmIRCg67UPLK7Q/IH/b9oFrGl
z8tAK3GFeWa/kZjdmud6Q2IV48tQlntNX3LEsAWvQNMdRGLphsszOvvBS/PJrGRtBqUhdcCDvNy1
hudZ5b10UATYBfei/6vZcpVMVg6GswEyfkHVh7jrDAAqH2AKyI6T6Mi93b40D+HEFddbyXmD9xDP
L/Qp4Br5I6GP+kNkoiss3Ji69KXZyK+4PhzNk4YqK87KrVmmgR5JXFTnWgU2lwVds8qaspCCdTC8
U+47F0Xl9Cp5gdrunap6LdQD6S9QK/GuEDxcxmLiXFdISIArfRAvesrdGJrLMki9DZS0OfK1+oag
q7iZ2+T/ZsSoZgcDyMxKZzFv3EiXW3NMDZyx+/JK+mwgjQkXJD6ivCz8fSUcp18pGKAVHtfH2iUN
dY5YVnQPIs/CVtnmSdWLILmGCZ0GP3IqlNNdizeQUvqofGvXbrkStit5WpgR6ufQoA19a5C3nnsd
IdU6ta+gcdr+Mluv6rxhD95MZZPuY1CWI5cFAhxwayuvnBlec+1LXGZtpbxOJL2ecff9xjgJdzje
jkXr0CP1qENfeQKgK294DHTmE0GpNuoy2TptpZZ6Q2xj6lgfo2pbz9G9dJcdySzRNzg9+EIFpLHE
Q+GKhs0Z68pVeGbjRzMGOGXQjcrMsZhETV9XgG4MsPeI+yBHGdvkjTfgJdua9+lRKe3sxH1mrN0b
QEqGonSE1dE2wfgjpcgrok2YYgqqTsSR7eA+3L1GR4svQjP7UtbXLqBU5oKQ9KYVBhNGWKJKBQG/
a+2d/C6O4wlc6aOv+toN8cW38DXiV1GtGtL3KH+s69grRTuPcm6TQpQTohLGdb59fQyc4sBfy1Wf
tIBjXhlSN9EUioSYVHRHSZByc+IjZJQc5W5WmTau0mP2F5T7s/48orhIgaPdEVGK800q1wNqiuWE
IqUPimoII281e3CHQy+BmBSveO2thX4ICJZvhxuO7a7dh5bQzGujHKw0h6gFxa1E+5C9vEAUiszS
4yd051m3kHrfhKgiC7yc6wxXDnB431nCA8EvBBCYbSPJUS8PEqDHPa4MwVHyGxAt4KS7Qfpd26vb
9DbZXB7uV8EyY8jAROcU5GpRt8HW5FnSQKQuBiZ9mJPABXqWS9z8Qohc4v7pzS0kg5f5yILs9Wv8
4Sqy+4Nyw2/zmDfnpQ9h7KwiKMHqU3yIdkqdJ3JIIzvTHZm6JvRqUKm5/QW92soWHvJHZRfxmMdW
PNbZNDCrXgw1sfpingYfwrwgOnhpBqfbJq51J91RL7INhJydy3P/s27eRHkiigtQ7QCidNB5n1t5
bJYEElopTG2fXx1x3nY3yQ2ENB5g46D+ssHG77efgnub4Ln3F9gS9hhEjEBMb2rMcdTruSgnY0ad
qoaUO9mijeBPDGHI7Kre5tvcdG7ke3OOtoIFbzveXUb/Svmziz1nSb4ucuizZTx1ZoxhOEYU76vc
jhxxr+91bHV9hIDuTChNdtqx96+T/esNVOLAQ3wPAXI3PWibys/BtQhmcS5J0EphLuoTvr+Jdeml
2Ne1ojdIXJ1eBC/cK+AOLW7TZ7TWga8heQZ7rXdLRFu7qQ6hi3J7dLxdnpa1u8kX3+Is34ZGenYz
krrMlcyCdhk4oNS9AnLkaGZb6xBnAVPQjWLLuPtdxlyLaJxhMvtuTIOu1k1gvoegBL4ansWb8UZ8
qdxX0KCgDBIe14326gGzvuUyia4cLmfgzA7oLSWxrLybAxpzn0vhBaNDNgIEm3rIqkh2DA5fkxtR
Wt14M6/lP/PM7PYQLBZBSQArbCdop2l2sScEGd/m46p6UE9QSnP1o4EIvMzNNq863CU24+TpiBvv
qGC+lZPkT8ik4+L7fqej4lN3pb14I54sR9moYIogz/cQabX/gq4Dfmf5Ccze73Ja93qAT5CPigQT
o97dZA++4HxtvdzPXsqNsVdAG3HZ1tbnHeJUEL7UIdPNvviHTh2bsMO8g74NptXAr7Z296KAG8VA
XKc8JBApwMsfhKKB83dHDISxkIIA9FwxeO5vpTztk1gcvqIrklttR7i+d8z64SN/Ku3fyEA8jDaI
5p30yeTmLtfON2iCoekAgk0WCpTOwfWurkk1AVyZuYUsG2nbU/YLegGOdovTvQavUecUrzXUu2fR
9B1n6tcOuCU8Y/J9FceZPsxjBwXJx/BCjgm6hksnhEoChIvIr1mkPjt9XoZddaoGBCFmXpC5mJGJ
SRix0oPAH4mQGhzrtx0ilcYpB61ouSPbHjQ/ClLkGoGHQxc1mmoSDxwh0aPKJSn56WjAbAAmWagm
KCDQZHO4bVPIqKxEKlWGR3vxxfsBwlUFLE53LYIS7/4ldNp30KBdHv/XQXZ+0J3jMt5VamJijjpW
17AfzH16Nd003nTq/FtwSeH/WshitPhvAyT49oPm4c7x3GwElDpqXu3RbfIkOai0xxlYXBXYp/0z
l3Rj/oJLX8jYpVkUdVsq8xeeok30AD4+yPWZ4LvCFxxKlASCC2Fv2vIdxEwiENN1vFPvKwvFfgFC
OrjoQ8hkJuk73xkqGduyl1H4aJxO+isK7ze1C4oNu0Y1lEMPpWYjxb4rnA9cQu0/0JETfeIKfgr/
xCsfXLFXFYm7729h7DUNQxRFSvgW5J8R1kcJx+83C9IEwSfcJHwTbr/4V7frmXhT2wn8AMVKWffZ
J7Dt3oXeVUmq4ROQGM7QCSRDlF3fvddu9q7ZyucISpTyORDmziHk4cGHgrKW/lW5+0Aftl/sUqd3
ictrOP7aIBcWyWIMWZ2wsYiIr5KP8R06m99ATkb2gfuR2/FGPhVIYj73yFePPp68vG20ckk5nxPG
SLOoKaxuXhZz897CBrfRPXLI0y0qp14ndJYmtwjZGFfGKbg25kXisTL/dN6oDFBAtId8vYHQBmOi
k2SRtuojUIUJVyodXWUkL+gHekyE9E0KMPEp2lMoNx3wM8AKWLzMZkqN2XUx12SNtGJV6qicLett
oNhE2nSQvAWpl+zoEwpO4E1R+XPZZf08KIA5p+hFJGvhKpkUhNqOQi7PlcGWcqfJbp2N8NKc02gV
Y2bPQBgXPyKznENWTVZRYlypHh4qeSN35bYsf18eyEp9FEayQGGOvISadUp7oMQzseqIPoSC3FXB
cGpU05GCukNgvnbVWR6y1h7Ql8crevgZSjj/gHkaFlU0QYkQc5HBaikZX3Q09AxT/CEo5VZsK7um
BWfl1s645XgZI9Uyqeu7AOPNow3tnuLhmcZPHTeu+DP0NY9qlp6y0L+IvCAzqizKpKIleCe15HMS
zc9MHj1QNttKE1516keHF2XcokapVeK9KqPYOwNpel410CPQowS8d5+lKR1jdMepNOcoknI+zmTi
crmh0zgMMOX9ZFfxYTI3oEWzNOSuRShg84od1+0Y1arwCAbEJxk7li3aBOE8Fbk52mWOXlKh2Kl5
zillWPU+uLX+A8MY8qBKPUqlAJN0z7Q8tRMuz6pvpqYzopVxcoyk8S7vHd7AGMsdqRRUUQdEMZsc
akLnyhwlp6BDxbFZHhBjs2Gkl6rUzDNoPBLtGgXtdpnwyrtW5w9ZIzzrpDmayFisapAylhpUyQdg
1G7Ic59ch2PiNsGvKd5oyGA3Oo9EenUvoovHhGwBeK1YUqK0bFs9mOvkY803K3PTN1CZP46t5P/F
QplI26ANDLzGBrNQhI7yVBDgaM3oTOoumiSvFYh3GWXVkS1QmFXKTLU2EvRxgBK9vMqbMfVDKrwa
FPV4stzeFmHCi0/xEJlTqFACuRvKHCUHbeAX7WuloQZexIWnDfdyQnaXx7fqNRbjY2596JlO9LYC
WlftBOkxqfdaH91Ode8WUHlVzHhzGY83OsYg82zqkrgGXtoMfmYoN6Xe2KqZejFNrodCTjm7bN0a
/7US1iuaVE4NI4aVdBIqOIeHuvlTGZ+DcHd5WOsn7vc8ssQlqKGMkzIHDrXkt4aANKVOcuEANfAr
OcvQtDEMupeDfdURywwlFXL3R6Alj9SAN1r5/IBqYvgqaR5tLfiy6Zaonm1TyAgYvHjG6jKiWQ77
DpXB4Gg6B7JkPZOtEcsYlces8gdyK5WI29bPUbC9PLOrBrpAYk6AXjCsfBqAZMlPVMQ8+jmiCHlt
t8S0QVPxN/Yy95TOHCdo52S8iir0KY27eR0rIMWSm0HYkE7yUU97TuZ5dbEWUIxrSWpSiiVIARzU
Ltybcv+aaKOT9/qu1izOqFbPmgUU41OaRMghFIZJVEPkcSwdTfPtu2py1ch+piFxQVrgMN4kUSGv
+9U8lIMianJzvFTkqHRz2EaVPlDI5dCbyXQ06l42Et5UMl6FGNHQFjWmslJUm8pWYac1qHCh19Ln
Gs+lrNQRz6NE8/HcZj3/em78VVaUEOYEmpYMv1PkjEQ5PJlDuKNZ/BLkGXrJm/ZPAr0kYqGHyoSO
SNK4SRW4EOV9VhGKuTz6GY99oC6+hyWH6QQjL/sWLVs5QkgS6qpNFVRcke5phS/obmp5YK/6ixkH
4aAGOkCU+aoKY1FCkWrKkNfAFNHjDOFsTy1GdypBpS2rnED9Sv2LKi7BGLNKO6FA7RI6XLLqoHQH
UXfU+KrP3MJ4BD1NigR/zLvFrARszzGZRcY7jULifm4Qk/Z5fMooJrJ0aXJPFFtvXbU4huKWJB5y
VwE9juZW6vcRvTNir9YPcciLA6zt4MUUsCkaQRiVSEnxOY0WvvWk+dRlsimHgJMNnL0pa0oIAYHP
AxqNYGhh3J9UhoUSF4BJjHYz6PmrZE63l6117ehYQjBuzwoVBOBRL+yoSWM36qHB4T8JNxJ5CsRf
/w2KMVLdoqZBJWyMupHsKLtthMovjYMm5E5TcGZufYG+Z46xUdpEQZZC4NuBI3JEcBAIqNBUOc+h
dZBZogfiy2gpYAZEBsuMGwG7jjTolkwiJwuDQ6nknCVaO3N1UAT9A8OMpY7TIqimOR+YH4f6QRea
lya/LlLq6xBcjkDuwzmfVq9PS0Rmt02KmosJBWKbD05UbK3fGJxyPZb2PhacaXTaLvf/wjjQkYEK
zP9tzj734hT3UNrOvY9iiAI39OwKRu+l9NqSHqjCI8Nf3VcLsPnvi3hImYZ5iMAmHkWl4g19DGsU
HPD/O0Hpd6FkS52nSk+FdVvVCJE8teCw572X1ud48Q3M3g7zKR2sGgPWddsK3gb1LiI4kD1VwAlW
ekFf26Z6aozXy/PMxWU2fGkYkdE3wK0nYkNJUOxuC1DIyX4JlS8hzexSR6JXdSXcDC5Dr26XxYiZ
7ZJnnZDkI5DL1ktFaADow6bjvWjWl3bWTcLFCbrk851osbRCP4mFEM4pxUl0Gwo1H4W2L5cHslIs
iNMIchH/gDAX+96qqWENqBqQrBNkgqn8bFmbWrjK1OsuhrTNsyVvGnptFh+UR8ux6gwW0MxVX6iI
KnQI9zgKyjVaTbSn+EGIUMZWi44OKUDB0DjeYO0+g9AB6sBRHmn8KJHQyjwRw2kukSgfxu5ILduI
/aBEQYYCYWK6NQuPM71r0eYFInu6dqacNmMOxM7YUNnTi5uRTHbQQe8voraC10ZT2mLKqwNftU8w
/KK4fW7dZR8bimQhH68B1hKf8rj2YhGVL2G35Yxu1UIXMMwGHKhFer1A7tkUPmhrV8YVXLhtBpUj
gH8b/N61cQ+qOzHx5OgtrAZbKwzO6ThD/LhXLD6B2YmDEqVpEs3p7ypzxUjziXo3qsNN3XKOrvUp
taDRqoLY/UfAK6lNSKgNyOkVwlUz3JLgmIe7y/O5Pp3/QrC01GGbV0XbAqLKkTM3SrdP/yY2CDWT
f0bBtslnUgC54HkUGjoUa1K44XiIuIwWq1YPhQOwzIAc3VSZnS2GUhoLJlBSEr3i941Um9vaKL0k
mI65pmx6/TaHiA7eEgXnQFx1Kgto5jyEqGw2xR1eQqn0VA6RbaWd3cftrg1elf6tqSbOHlh1KQu8
2WwWTrqKJC3pu3lCrWmjTMNG7kWvLGQ7s7pTWOmbOS8Rp5J72VR4w2R2XjZ0gyLOsLIlPAnBe5dW
kU2V0S+UN6nLvF4uOUGF1ccp5FBAS4scE7LKzKK2kZpZdMLMxjJ0geXhUZrKYyyVG9NEKZf0GEvj
dgjxGcYIgocAmsq2JTyjIdc2G6hT671/eQpWdwsUFkRUH0Ahh+2gUod4bBPNRAt5NWxSub0bIl5O
bXYeP5zLvxBgqD1f3K7EG3+KAIH6kl67xnswIRtT9ZXhb7zYAog96lvNyKwBRbiBHjhxABUjGtkl
mbZ5xIs7r/qxBRRz4MtmWsTivIwd3Xb6rdk/U4l3zq6/qxcgjK3kOp3EkWI8RhYiQKrYPSqPCNoB
AuokuUcNT54jCg0vXccFZrZ/HoDVP5LmnmQRGoBBaE/ocle3Heqf6sEe9a1SXVfG3xwNi9EyPsDs
CmImAkBz2TUE1Q7CjdF0nLvL6rp9yT0iKIoyeQZEydNsMOd1y4m5HWLQMoy6Z0iKc3lXrZr8AoZx
LJWsj2aiAwbSEHZbvtcFaPdmiobED4KBA7Z6eC/AmMMbYu9GUY8Aq8bcHtPrEgxwY/irKSaOu+QB
ze504aX1UKrx7ARQnN8k/QaseraBTF/MyZTy1mg+LBYwWokDgCQwBBFdP1mY3Ufi6GdVc395jdZh
QNkJenAkSNmSVvAnRxm6okFvqUC2QBmRGrgfZOmvDO4bhXEUOSnrEHkJUABSbStZ0cNYxZsktziR
h9WTDNSG/wyGcRVtbKRha1rwsQilTNFGDXJPi7cUL/QqdCdeQIA3d4yDMOugV9sCcGFxHcmg4usg
ucsrbeGNidmriH9Flj5g6jIEe90apR8oxZuyX3FqgmxQJIhPVVmveEo6tQ+XbWP9UYyjCl19ECQE
pci5DaqtENG+D8D2QT0NqnitRyPUOBXXZbG3qAv56RbFBOHAG/M8cT/Oym/cr3Kjhe3n4VSNHcGY
JwndzChVCAbeDWT1WrmAYE7JsRNomkqAgKCxK2AUpbHV4WjlxCEDcUaU+0JaPeQpWPFGxmwEI4eY
U9rBZDTB2A1l+zTV6ebyqq1a5WJkzCbQ9LhtxAaLZhXHOstRXfNgwDovg6xeVRcgjOmDzsIUxhHj
QFTfVoVdAy9Yy4rdYMH0ATLo+0nYXobkTR2zEdJezPJWBmQeBAiqp3vovrxdhlh17YtRMQeWrgRI
w5rwuRXKfPP6mAfFptWPMXQ7/gZIAc24rGgKuivPN1aiR32gKgJIXoz+RsqS0JFzNDcO0Ikw1efL
WKunMHhk/sFilqqumpTqFuwh0w4IGwxS7SrUVdDWAT6dy1DrVvENxSxRk6IMJi8BJSntlRKOTqLe
DRkIGMQ2fO/qdIdudq8vA5kznesm/43LrJsqEujCEkynDB/fgqBPDx/DoedkeFY98WIimRuGgg6k
QJlHZ6ouTe9KNUbVGkQdNb+sLS+M/MuTuW6M34OaP2fhBKe2ay0pw6DS0OuQIevKjdK8qTqvdJSH
wzh5Ke07sxIxLBmVNsP89qtiZOXIfVskPK87e9Wfjv2fMYEB9HxMuSlkQWwCy4oe434HMk6FgLOw
daYeynnkfrL+DOJDoVKO71ghjEBo8t+1Q7vtOfAg6Kk+ZQCOG3BvJn+awAp9cxBtigtJRYRNVt53
3WhbHVRZ8OQsu8CXOygqKtBU6Iy7Qa1uxkzkpbwvmxTYdM8/K6eG2nQp1pgmj7Q7aOYtLaJ9kj7p
+hupdc42Wd+e4A2TIDQH9VnG6yjSWELMF2denYogTnS6Au3rSgOFqN2Q/xpRfGVFHI+walwGOtgM
CREcPDXOBziQQJbjGk4bkUvbiLyGvjbK70rnvHnXQ88LnPk7FptFaMckaQIMzah2Zb7LYlBWfaT1
NutuR2kjyThrP+v2sUpvRzVwL2/U1UVcYDN+QTUrmerzma5U21RHLTpkdpDUb02/DV2x7f/jlDJ+
ASJPUiJRwIXZ7yq+Vkungha0xhnU6mm7GBTjFRor0dNSAUpHpp2mtZ9SK3Nu65dtA5nc8zVLxcQq
8xgQcYUWNvg1AUFe4Sat/Mvrs3o6gLsAnNUiND1kxgZNq5NpkoXIfQzFUVCVo56JT3pt3F2GWb8t
L3AYG6RRSdpAgY9R+mdkByXFS6C2JYGIMPTE2hUgrxTYUStydvW67S9wGfuTR6Fp2gm4NarU6q7a
B5Ni4/HoBjmUCAlYYq1fTR59lAmomCq0TbTNlWGg3vry+FeXc/EZjF0qwZQrPZ19WdruS7U8NKiT
ywY08ggTB2r1SrOAYowzs7Syx+sLWgXZpwbDqRM87kq/6Z9B17j9T8NiGddJQ4Jcmd+UYe2HUewA
yxodUeVcPVedCDSydEgWo/3PZBZRVQc9MXoYaTVu1OY3ip/KInNj0dXoYy02nN29ehIs0Ji1slqD
UGPAWon9m1w/6t1Btp76IEKZ7yEv/ZG2nD3IA2RWjDSBoBbFPLw8sUNoQwlHqZbturjOFE/TPYUX
Dlr1X98jZLt0tChCsbGMNgmkFOwRkYYpoQ+XLWO9+maBwVwqggYVVPmAQYmpeGvFPZoG06Kzi0wG
9UM6XFd9chJp81ErPYrA1emxCaadMKe06vgU11Lk1HWaeEWqBE7eIdsFle7MTqxA4BwZ6x7wX+Ni
m4MCMLZqUYUPTcRpLyCLkZbqdVhBUunyjPBwmAsGWF2SMjFgVogpbpWg8CqjsSEIwYFZ3yvGHCVF
+hX0iczBoasF6tYwHEN/7PTJbjK3peC8ANXacCvqXBXz1VsrGADA+QAmAHBGnuOFvTEERIUtpcRJ
jdEu2qsMSd4hehhAJJdvLRQhC2gXyXmtd6tGvACe/7641YSxJaTF3Go2GtVGGPpNz2uBWXXaCwTm
bEyjTMPBjqkcQFaXT36pBy4xtoXK45xZddlfTaaYQBOP3vOhGEliDUUP08ijO63yYlRUiLgjqV7c
8Q6iVStcQDGzFgxyJ+b5DFXdojXD1hvRzsKE49F4KMzMZWEEjoD5zSnEVxYy/zHKOXNes9eq20T1
MphKwQL/o9A36lEMhrYdVFRICJ3HV2PiFKBtVpqTlXoJAU+qwjmHVmiJVFCRop9tljgB2y6zucq0
IxkxAElzmxy1u/FGf2iu5ZvAB+HtC9hzcMXYhX9wxbjsO9Y29QKXPWflmuSJ9BUSmXYmCKNRGZvc
yOGhldwxub2MtdotuQRjPDeIvEiHa9ncw2nZkLAPIQcE9kJbv8n22aY8WJMNod70sfJDl0C/OACx
yuVPWNsPyy+Qz/cDUppKrKswn2nw2+QwjoiRPJi1q0u/LgOtprGWSMzOA1FjLvchkOTkAJfcjq2r
iAdNQ+mIsq11vwKNS8ULXvxUaMW5uERlNqFpdqHcCZjhxi6OEy6d92JiD6GNUHz0TB+DuwOdO9pj
91fghbxcq8IzJmZzyhOJxQ4sV1BLjPzgQb9JnhvX8GJQVI6bEAt6m7imqzr1TrurXOENLcO7DdhB
Yd2l02xxiIMxHHyqW+W19sVb4RDzbu1rrt1AByeofaCOrrKUu6k+TiTJ0AxoDNdBPDgj99hac1AG
VLbm/gdNgvLSuYXVeUZTccThkQe2NqKILdsE3E6E1cfHEoVZ5xqd0Og9BgoaXUWQrBvpEVqvavSp
tMjsp4JvSV4lPk7iprd8bRQ9jnXP+4SNKC3xmZVOA4GKmQH8VEENaBNuRBSAaWlRbuVERCk22Ucd
3aglcUq8MoWk36HS6G/SW8uPmE/ZxTmtItOJ+kh8hFTc9gKInFGlmOW8xOPqA3MJw74RaCYoGYFV
40lem37TXE39ky7oaG9+aZJHsdhq1a6a7i5P8doVYYnKvBWEckBZ+dwlq1bCnkzGoU//CFL63IzC
52UknsUyR0/diUWemxifMd5o0uPY3dPgz3+CYJ8FSZu2uRFiMDKZHDmWnUCZ/CnN3cswvKVi+Ron
04q0tp8nTfUFvMhx3WnNXS2fOs3rpc9EOhSSK+rZ7jIuZwbZi34YDZ0kRoANtZcaebNOutXk58sY
6771X7/C3oY1M2nKrMQqxT1qVrsK4Q7hxTT7Q63J74l535jx9jLiuq/8RmR8zGiROlUDINbVMRBx
0QZRCO+mtYqB4kbwMYIC/UdFUt6YDbp4Z8Noo+vC6hEesdSi/bg8ktW5k77UhFDnpbFzJ6ICqE9n
Kg250t1RsEfxGKSjKwuKW+mnENm6/4bHzFwWTiNJ5hZ7Ut3V6ikgPhmvEvM1C24Hvebc4FaNbzE4
xhUbYpwQcWZDGLsJ9fe7mjR2RDg1eaveaAHCuFoSdj1S3gAJ+spD17cjxhbe3+YJhR4cs+MtFuNu
9TBPZCICqkCVv4WSFY9O7+Nwr8gHgXJyS6tzJ888bwYoVn6E5g3ajGUa4LoEQXtt7PcS2EMqHj/5
+rV3gcKYQ67KpYAyStTYHqNTvZ22yF7tsmMJmo7ERuIWGmWusssd4Zj5YmZDZtSTOeu3IgSEi+Hi
Gxgroa0qqDXBFug+Tgru3U+o6ft8eZA1kNpUbudoGwPS9OMz5OgdZT9pYPxTOd+wWn64/AbGiBAb
HbImxDy04LNys97R7oZDswGf4Hv1Ed0qHilBfVVJ3uXduH4pXoydsag0l0e9qYALykxTgIz3cKBb
+TP4BGcKckuiL9vVO7KkJ5CaK4b3FyzC53M/W/zinhKoKiFWDHzt/mhluIgHVz3qqRMgj7Z51x6C
O/k6mOzw/fLAVzftYtzMwZ7oTanps3RiAro0RGkgbSJ4DS8JxEH5eggtRmcQtD2ghhsHU/2eBAct
dUjS2VPFeSHPH/vjxvk9mK+jfwEja00AVrx5EsPMSSPjt4KXjCVFtqj8mSIRjysRcVteyeyqM1qg
zvfgBSpUDOuoG4Halp9CoLop2QbQGx3NBx1xw7jxL6/YKtHSYot83fsXeGGZWUI7x09Hp3IMA69j
4wX/oE/WuNYa6Ca+iu/UEe+Eq3xDH9XESW+Fq3Fz+Ss4XvGLj3HxERQ0efBYsJtKwl7pJb9QHUgx
/c25tZhaxiMVIL7uotluqjq3A71yNMh1EN6VkLeAjM9J63wuUwCKmHw0kte0bhV9aMQbSWUnXAHy
tZDlcvkYT6MJQ50Zs5cVusYeDTQz34iGG3et2zZuhMCbVvoGfUILKMfH8ZaMcTFyW4nQhsAwabtB
wGFIf6OUmrNgvKlk3AlK0wvI4ALDku1+eumzXTZtTNT6QYDSn3ROpIaz39liNG2s47abFy4zPaH1
Yig/5diCyW6SO2e0DoPAsXreMf3194XZlyZsPq6xeOkO5dvyHhK35RU9WF5qx8fGT+xGce5G/zHd
dPve1iDbfHnbrd6FvzfEl29Y4KP7IEAuEyMWCPVCw0AokONeZvP76UM12QJ5P4gHWWKerhU0RZVx
tTKLpzbaGdaBVk9R6hkKZyg8IObGow1CVWQz51I5+lUEOqQ9WjfT3m3/qowGhAz/DonxInrXZ9GA
bmFHLD7QbI6baYpca8Hr4F1fG9NAhhC8xGg8Oz8HxkQRpVSfuYZQ4pqZBMVIu8urv767vhGYHTyK
kTyZOqxvkhJ7jCucLoUTGOpVVwh2Gmpu0xucI/Ur+v/THr4xmR1tzum6amavi/PqmcgGnnhpDp1P
K822RlOqOGDDTNbAtUrG17hVM/QWo81eTw0BJOOxoLzL7dR8tAMaqmrVHK7EfijfVBqld+iuVEFm
BfohG5UA8TabGlSulmglq1pq/kFZYfDUjuL4Du1KyG1VA6hdiSJYzkhRj0D0MNyG1Aj8jGoKbm2l
RY5GF3ZHYxzDHXrhQIpJ6bGhsTaL3aiDW1lK/NGZI1SmiKVtJ6NRf0dilUB7g2SIDQmalyjDvVga
2YZU2r0yCNZWLWTwOQrxTWHFAmdB14MRMJj/sxmWXmYMJgOlAZhdEF4IKPYfJjtLWhxzLxWkEYWr
qXhE7szqeATa62fBNy4TZc/HSJJRRDZHICdwogh2kOoO+bvj+xuFuRkJRpqDYgk7ogLNmdY6QedH
we/Le2J9ChWwt4mQS5gZdM63XVhZKslHgLTJfThtxP5x0jYElz70Z2SxLzTv9VzR9jcH3QKVuTOo
s5JzPQA1aH7F1VMsJaDDOwjdTiH3ROOFQFaXa4HGuJbUiDVwXgNNEF5j5UNFt9VkeP9xIlnvMhRJ
GFgAScrboD3J1vUgFnZb7MfIbRCZzwunR86l5KXAVw8CxZo5DUEHApqx8wUsIytNJwqKLKMONtMw
OFkcXbd9eF0b4y+jyf7mgFvAMSsHikajbmVw2YTSq1rZoxDbhmKr5GrgzuhaJTvaj/8dGbNset1b
piBgZFYi73QhsSNzW1qvAu7kknEgEXqCVQ8b7/JCrt2KEMCaBVBBFy1+icIt7ggVCASFfOa8G4fM
rpvUH3Pi9EULXqB8E4XJdswaNJqLz5dh15bRnDW5UVAIUie2hDGHnhGk7iAfHzQ4YI3bTksInHKD
B591FJEkvQy3tiWWcMz1IYgMTRAHwBHxtk8b739Iu7LdunVl+UUCJEqkqFcNa/Ds2PGQFyF2Ys3z
rK+/peCebS2aZwk7B3mLgVUi2Ww2m91VDf8et1tuUnbgrkEE0zRrbs1FD5Cg+A05iyhx+xQUC2BX
KC6JzzYiIm3xh+JZi1YfPO4ybVEWEOCidB7K0QLfCEtCO/V/DtxG/bKr+6Aieuxw5jVQF0PTsDW1
tq+9/cWEglx7QQdPgJgATRWjjHmBZnKT/IKfdaL5ud26oEvnc4UhLFqVUb1OFs6MJCRoldkPAVrp
YkTtr6T7ZWzRSUlNhINeEjUNBkOJ66lj4XpSBHTATs91JHFCUAy9jbTYuIPIoj4kpv8DIp7gyQD6
XWWhEayK5inM6S5HxfnfrMwnhHBYs3JW8k7BOJoy8kJkp6qpdVj/6zyKdP9aKtGgKAdSRNH4LL21
oijG2vTaU5s4hMUwAbzFgkTa7NMNU5cawgpMcMLIy8ykSABm9Q8+u9M4uuDpG5pWXWoew/YvGvbg
hS1UmUMyBAI5p4bgd3lp+toiHEDKfWDWdjxSL082NtDyzeLuXaMsu3vld0GTSgvaYAMV1o2P0gRm
7hNyF6cbMDL3voYRHo+7YZwnY2G3COb8kLbGvulRZqnzXZkQuwOHcz7eqtoWQ5psL61RhZ1rJX5g
Dd2CSl6t7oO0F8R6PG+AW/Mnej+ovDREA0TXjkifWXjnKTl5HXNwPGnfzmNJh7O01xp84S9QhZM5
N9Os7Q3wSQywBFXjF4NBX2vw6p6HkQ4JTx1/3A94DgWYsi3iSesAQ3F1QyGXddeVxoceFHtU3+7P
Y0n2L3hMyWLjiAWhE31qfnUcGRVKitG/xg+3BIpLQ3+jR1vkdcs6C0Z+giJs3HwyCnAhNGh9qQ/l
3Nr11hEhMW8AQP5MBWE4gcLO6TAmNkVT4gOAJo2boY9x1gzQmD7ONXQZfeU9bDK74f7GI4/EH4Hj
llgoDAOhkyoSY1l+yPSgbtFeZsKDq749MuPeLEM7zq/aq5JulTlJDOMEb/mela+YApSFoD4CJWr9
DqwDcVMc0uw4N8nGuP7kYb+s12pgwhmYh4ylTQggDd0XxpESp2X7pPES68kcdqTK0dtzGOM9nTu7
7TgC0q2KcMlWWw9VpDtBkEaHkuALpuk6RTEV4YckP5y3fVkl1QmI4OGzpbd4XtYvUSbPH1HmElt2
NDZXjYWEhBmjtiq0Q214KBB+bWzy/wKOHl9QqhGK4vfTxUThxTwNpEN3AS7TFO2WCt+l0XNuPDRK
YfvmEVpSNuQnz49ZulFQsPkfVMG3KGVKBtXs0VfT7bTAzYmDQHWnVvugsMsMz8lbnPryhfwEFGwW
HXZ5pswYZt1co6/FGp1q3AimpFOJmisQYzLo2n6pvZoM0y+DcoC5qlF7M1rh6KrVBHF7TYeamoWO
VvDud2iGwssYNWYG3q9iixtBNk5tkaCnIMVkCIdOlzNj7aQkw4y2AoTafkDQungTFj/Pr57MW69B
BJtRUpSHzf20VMIGzpi8pGSvQrDLdIZ641yQNdhpayjBUFoVpG1+ivGw0UN9/1jeR/Q5LB/Gdm+h
P3wovTS5DtM3Xd3P3WFIHRSQRpFLtojcZD5v/R2C/bQRVzn0EOHzwBZS6k+5OrnIOaCqftzYGtIV
hKrGogWNelnxKpPg2QhF9QQj1imI3ncTUZyy2J1fQVk5LqpSPlGEkCi0yjA1UqDENHO1xh2nN65e
9OplWO19etmbkGIiV1FyrZnO2L3S5MOf35qtcs5l1kQHv/4KwVqnUlWHtkO/sB55JmoJh8LpKmq3
oQk6ZeQt243sgnRuoe8L1gGovaC95nR3MG76qWICb56t0k0bivcdk/ykLd3KHuqyWANas3TRml1U
bgWoNK7CpAwxwRRCkpU3utTGi5mTQBI6sfHIA3XxAVr2XWynH/Vh2kVX8fNvaKvfkpvI1fY4zJ5T
qN6rhy1yV/kc/PNhYkE08jpVNw74sIo/JH5o6/Mx0TfuLDIHgV5QKCir5nIbE9Z11ocpTXMdveH1
U6XCR8Qgy7igs6eRrd4Q2TyvoQRfFE2Qspx1DKdtPBXvFgnYAs7vlS0EwQVlVZsOyQyEApoojVbZ
ydZrkvTkWA9C8C7xOGaR0QMiio8gxAgNb8h+huohhui0cuE3V9oWm5PMCqBP8Ef0mXFkbU53AuTm
synWFiswdir3KjQbbEH8ecEUdzcBEcEiUICQWGyQ9I0QN4cYVgAh14tm1+wty23eo/3z5HY7KAG7
vuODgsPOTBu10d5WKbzMZa/hBctQioym0zLECFSjKvw0ImPTuIjmjXNfioNYH7IPGtdh76dTydmA
Yq4Iw5zG24i5RvzGiltKHs5boXTBViiCw1aJMixcrnDYYMVjyoEFqCjfaqeTlV0jJAN1hAn1IQrR
vNOxDCTtzL5AztDi2Y2i7mv0WfInP3jqZlunxWVi3WXAN/gOjSLW1k6TwRNIy3Dk8XCFAjPtKXw6
sSDUigl1jItaz+CO5r0ZPtPxneSPSmWHs4vqHo5Nod+SLV4uyTZf0kccVe3I5WtU2BGNifsn1DlR
Daoqv3hZuUFDtwiyZBgLaTqU8XDXxYXtdHxd0jftZDHk28q+tLWJ7iCgc3/eUCRnKiFLRg+hAzKh
ljAOddBYUvcQbqYhB12pN4O7ouYfXeQ1EKmO+O48nMT6T+AE18VC0BdEi060MoB+S+HXujKilQcx
PR0P56H+HE2CQ4GAJYJLpkMrGamP0+kLQe1e+xYK8YeLAg0YgwPCFptC9svtLop9H6PTpvDeUO9n
02+9A5Y/yAsG7nvmJle6o9ommi7Of5FsrlcfJJ6lipUaw2zgg+YOVd+/JzN04bJDsLz0wXVZT39x
IcYEGCgHQHspdMGE7dkHFB10OfC0RQIcqr2Gi1G/Ny/hwUrs1yGzC9NOJuf8KP9oVH6d909YwfeQ
ukd6EnQvzlPmgdsiABHtHvJKtn807qKr+WDt+svUHm3Ls37g6TKzf1rHn80B1Ha6HeyatxuQpbW7
yfG98x8mi2IxHyaoJ3B11aEbfmoQQRuBONvHh/nflV15FbjtO6gsuetfBZ4G7qWlq8zJjn/BtnQC
S05h/SBVtHlhBA4aCFnqvc2fzw9MVs16giAstK4OtK9MIIzvvasf0M54U9zEL833yPEfKHLAdvBg
vJQIJ1GO4F6EXmJ//I+fICx6ViY0SAMoRUOw1QZD15t2ZbjF97vs+v21vKb74dl3sNKKy23qTpdb
9NWyaqWTKRBiSIsEAd55MAXK4Xq8zT64gz4UduDH95dij6YvP7eVH8YDf7D25v1k/zo/fNnF8wR+
8XurJNdYo47IiDB8envLHbbv3zR3RGltcA/BxRLKzLoDtsYtIhvJKQ+5L/RWoSoEp5Ho4SwoVpXZ
nIBr2veackdJhOx46ozMxSON2l4rwQVKKtTY4SiS/BGF3rj1ECA9g3XTwDsage4EHmJPBz6VZslM
CME4c4vLtd7aiWrYcMro09nr+rGwbnljByBpz/Kbmd+UW/df2YGCiloD46c6WtmEPa2MULYyOuAP
9JLHbhAfcytAPvjp/AJvwQh7eGBoym5UrK+PRtu5Kq7QEf6u1OE3rd3SlZApnRKdG5yBIcdEFb4w
pBA82hpdbAn85U7rhnv/nnvpcXzkj9peP/SX4zflOv94oL8QdexwlOwa6ECPTvO8tavkHnP1KcKw
67gBG4SC2U2gB+z2uAPjahrvMqdCG6UzopvT7vfqbr4wj+fnW3bHWWIeDYVkIAlC8uLUrsYJHUSa
EWMSWkiWmeNeIZbTQlB1GDP0dUTTLRKsP9G/6pFmi9tGFnchNW7ArnAT//KUASYkvaombCsSoNPn
d+9/Oz842bZlEEcE8xRTcZkSY66JWuDYwKyScJpGOygLM9iNWpBCvSwLKu882vJr4nG8RhNCrjio
mqkagZa27TFHq23b6N7EeyeJwEkRvp5Hk84dhoaqQBUMIuJrU2NCxqsbihYuJ0IJW3M1qunGDUqW
6IdGNChjUQH1J4N6ahtBXExQCy1bpygmGwpU9gzZU6vmXuIXl32eX/gDJCqM6GDWhj03nVNo0Lut
dYdQenF+uETmGFADCep9uCAQDgpHL+mzQO+7ugWXCPfKsXUMy7/MpnQ/+uNBS8kuz9OdOTxoBXMy
Vd+n3XQEUbhdcagC0PgKkn1OCD3IDgxNnf8jzn8meNSiXQlW3PR6ivgAUocUD6zmRpgm3WFgr0B8
rFMDJ4iwwxKDhEqg4su16sUcrjTLJu1rCSnM8I6W9phfMnVTYHvxF6ItrjGX2Vwdk8yntao2wAya
xI7wOp3rihMMXqYrO7W4Ha1rLU1tq0NFza77i/QhWYML2y5MfTLGE8C7QfneNvEF44+N1nox2iJH
v7KN6e28cUijgjWiuPVyTpuxXYYLVS+OXFCYvyZIXDLDZQGzh8rVoWECek8d/FlNa6fqHhIuefp7
mC5N6/fG1yymeG7yhfsQ3k/SQB3xNVACda3x6k9lKXXJ6M1+4pn+XZW/qEoGsqbnKv2t8IcNfEmJ
GDGR5GNw6AYebYWtQhOtrkLSYf7JY41oyAifcEsn5EihlG3urAT1MVtvuLIr1xpTCEuNSNPK0ehb
p0kfwn7Ho4tJgaSLvoNupF0EG55J4motbuIqjQc6Da9rwpaiphrmpopytKxJ7VaxHqqaQ9sTuqjR
j77cevBc1ktYzxM0YTPVvlazIFpK7vIARnOdgWzdN92CfUuGxk6aa0PfOJXliMhxQ8hsqUIVxodS
LSNPGsSWZpRCzQspOeM5Rst9l+kPQ/eB1kEQtW3VL8jcvYUrG67xqGtBmZ9gN7ER9y2jqAmCLGVD
bwiI1wnJbaP21OFIUk+ZU8dQULf5k3YFJCCOlX44b7qSQ+3kCwQrCqdBVwILM62bxUvelOXRakm9
cZRIjWc1TGFyjWhQgmIp4Yr64BgEkcPofc0iBy9Ju9b4i6JeDAnPfmgzxsFliM4gbs1snLGUVqR6
JpkdHj1rUfTYFnw3xbBardwwnuX7v5jrJyIViPYQtmlx3y3VY6gtLEl68JvASTb1QORrhfod9Dfj
avTHJ6+OGIUZfChiFBYquJLZpTL/ULe00iROBXP3CSG4dZ/o5UCWOjg1zg9IjIJreLeUHeSBO4Kb
jSgv581PahkWgcKPBZopuM7TU1MfIxSQLUpzSm73ir5r/Ns62vPU0fPJPQ8l32wrLMHU+9yCCNQA
LHMu1LupLa+tiN13s7Uve1Rq6kR5IEYEPi1klO2xSac7SKTrXkXDiy7N4tuWZ9n3jW9axvfFclbf
JOwMqy+H3orwTX4WP0EF9Eemljdpmrz7w1OGB8AEVMyD4u9pEtuzAWo3P3gnDHLU579DEupZfPUZ
gr8tCtrFfClZhcBbb9ELDcJy/vhkbmmny3EoSnOgzGNysS1pbvIC71TAiQKHq3szSI4F+q42q8Nl
4QkG9AkkrLVB+zHSO8xrz9/VsNuzqUVK1De/B2F+0NNXZkGqEWwq+tS6WfPckP6uo9YzNKdsLU9u
4gktptYWeYR0c60+SljsAg/4oxrio1RqE/PKQJzY8H1mou8AnSrjtLGoUq+0ghMWVVGUTqkJJrub
kPtu3bF3C9TT/I3lYDUXbTBIgAqR56BC/nOMUe5XlQ5UkHbgDLcpiq8SbeMMkU/eJ5DgmYqY+f0U
QzsvyX8ZdL4zo3sQwNLc7aZ33R82PLrcUD/RhDOkHsImQqkpNoSu4+Zqq1azV7T6xlI3vNLyQ18d
wD9A4tFRZKDgoxlKaMPotUHWPFXdrM3Aef1cha7Jk0uQ0p1fMVlzPo5GxKscoQcEx4QlS3xULv4p
RJ6z8TBC6EtDOUMOTubUKG4SEEUqrNxx+qvrPmj+m6B9FjdBiLtaLuuyjY+R2ej6W4RVnSmpkjzD
edMMcW7XqB9wh0oPXSMKk8P5ccuWdA0lLGlJi5THBqCSITimvQa6t+4IUXcQhG2R92+MSuxonbpy
JCNaixyqKddFhYy/Tg7M3Hjfkh5oqxGJbaywmrQwfcD4SrrvIuNZKVDxTVtPCUD91RIn0VDJNrD9
IlY09bFnRng3NAw7GrY07GS7E14dWn1g2ECqVEjscXXolIrCjJtgcFIIO7LWdBqLXg3tW6SNDwNk
Jzc8z2Km4s4BsSIqKzgyaV+EVQZEKXW4SK3qk/7dqiEh0BRxCtC8ciudTG4QbAl5ydf1E5KcRit+
6aO3apHfNXllOoEyc6+OBmih9nTrgWuZsC+j0xjet0xsVFU8KTNtUCJTx4SCG+o6Cn5Z4PwlardX
oTEVJx8mjREFQhKRdMdC7Te833I6fgFH2pcxFD0vyefTcXIt1vWhAng5xbsopt+Sft5I8EuncgUh
bHwSj7FazHCwHUt2KOs/qGnqFuFWt7wsFQQ+0c+hCLtez7FK6eLI4/RKD78PYYii4PuGuEl1wUKw
KqgvCrri/sLV6MjZE2iwLdeQ0/nLKyuzmgaHIutw18n8XR53exM6cwoPNwqMpF5tBSWYZEcZ2mQN
QIWceSNiiHga8Ops3UKy++78qKR7HG8yOs55lKiLLZoJdGPx7oqpVFIH0Sp61nNwHyCmqrM3yoO/
msNPNCF6qYOkMdIlsPC1a8bxhBkfrTCyk600p9SNrEYl2DokEVUznTCqKcj2Ywj+lPLDUpuLMXzu
IYl7fgrlq/U5KMHqi7CoSLp0ZyktGFqt68R8a/3httkye1lUYa0GJVg9yaM2IZCpcfopstwq8BM8
Rrf3rTm8BGS46aYhcgL0n1ymLDa2Vk4KjtoOPJ1ZxtINemr9PUqRVC0DOAWVg1K64/iuNEcri+yi
eUjLj02mWOmsfgKKyvdloKPhrgJgoe2H6mfXulbynKlbvYoyOmrLWuEI2xqvsJWvNiBla11sgcCL
Dr7boRTXNmy6/6lcT25zO3uZGzwoV8w7bzlSf7nCFvZ5b/XxZBYLNhTfaRrvTGIdM33rUJUHhysc
4UI+UwhS5h1wkp+Gxy6IZ3CPfiu9aZd/q0AtisNuD3LTjShY9hp3MrXCfS0YcJnj5QL7VHhp6CoH
3zOuhyfjd7bPD1MKvSin/oAUF91watJ5/aOUaaAM+EuhFZrNosL3AczJtaWhIbNyJ7PeGt6yOl8O
1BWKsHoKaSNdWywnrve0uaVQ7slQJD43LnQLyqDwgmlf4W6GA8nqH89bjnR3rLCFFc0zs49KBdhB
a1xOKUDU6goEKPs6YofzUFJfuoISVhGUEuAnDwCVK8NeAWcMmWKIp6FggaWoOKTfz8Ntrd3y91U+
bCz9sktzwGnWa6ndF0vd9JYz25q95e8rDJoiaYQkKWavjnA03GftITAv+F+016BADQ9/qo56Ljx5
ncI0rd6GPFFxCuWXqeLW5Xu4ScomeaRAownFexgKGvFPwKjavsw4QVRH22eNdxfDUNbuML/OSnON
RnSvn8uXXHtM8uLh/DpJA4cVsHDqRU2O31wChwgJPqtyihmOpPXtAXVRLIbQMKN/8VqxHqpwBGWU
RxPjS6iiovF1JOYOnIyj399r1VIrpm7w3S12/WV7fw5QPIDCXA3DfolV4hYtCl3ws5/QiHV+Ercw
hMMnh5KBBTpjEJ5i1XAz8G11UrdSRlJrXw1E8FNT2lKjawDSdSXIrFTq+IR7s6kh/Cq2giFZgQ0M
cum6RhUfil2F/Vs1lTaRCdNWxYdi3kfFXey/osbbCB5bHQnI6ZnQYxffleGx2XrMlxGOnIALG3sY
2iKPllZYI/USemmQ64A9U9AqjHaKB7XqSqM27zdOG2loBD5qzSAqQWQpjHiuSrMpIoDmSvY8huhu
iCN3IMQrqWE3DYNIYuyombI7bzvywa5whcGOTchHtsSdM0p8pgjPtCywfT55Y/EEbg5Hm55yiIQV
/IkmWxmuTXDB73RNqpvgBELokvSoXbgu8huTvkNPyo3Mi87cV74b1Ad/Kz0iteXVmAWvowRzYIGa
Gj6AeE3M76uO2dSvdpr5dH52pcfQCkhwNipVh7oNARSa4XHCZZIr+W4hdzkPszGePzfd1UkUtzQe
S7rAjJZvV8P4HOqzreB1X+u6jXvK1pr9+fsKLEwMvOtXAIvJh1Z6o+74wdHHc361EDcNO7XbjQ3Y
j7eUR+SBIDq6KfqGGYhaBTdXZBnIoALE8m092AEYk5IxQCeBsud6Zut1cSDphP+vj4YaewYmWpnN
hxQNcKn1NOm/y6w7np/2/zIVn18k+MSyRrvkVKP7uy/vwT4x9Ld9in6/8IKCat/U9wreSljrWcFG
MCUr8oaUxyewELg10JChOcdUzNVrHej7lhF7HNktmwx04JheqQS2Ft+32XTR8xEvduqRhtlRVx/0
NLywqP9YsbeBv+YNcdSOwEzCi97EQ9JAwn1baL+btPaCILGrQlPtvsHbx8IYMlRbwl3SsHA1ECEs
JMxK6EQxkLS/69tjEL9XKBMyVDcYp43VkjvYzzkTHGztl73lL3fPikCL86Hxx71a3mvtrYE7hWLi
2eXxvHnIN/8noOBZg1pNmTHAOkrDB/2QdWhUDS2ao3ceZtMKRSeao0O275d9kd1CvaPiILPJ7EBF
8dcxSZys61yQQg/a5mvBYmWnsQ2FPjEFKRfa2JDbFWa0tFDNR1QEwGV01fjR3jcuGCwe15cufkuQ
1hpjp8+vxsytu97Gs+XGwL9OMPC1pVUR5ZKqKT4wKazXGzxKIwCvQJvTIL+1S9RLIyKuX3E3o5Nj
Fne1CsnF3JmbbxRM32l4q07/nlHx9DuE44Sgzb8LK3xH2M7lDsmVAfwjYKM18vrWL+LIBiPVtDs/
eOnYIbaNXJ1KETQIHmCYSRIkVEc4Zt2kxiGoHpMtyurls78sL8pgOTVww1ZFWbR+bvAMOqERx2cl
3ggg70AhYcINNOWExLX8qwZ9LRsnmWxYKD/VFxVxpO/FWiKFmDAoA8MapxsGSths2gXj7/NT9zVc
xgmywhD25cisAHXzBi5UocMVmM1m/dXWKIQdGU1V6o/L4mSh0yNHP91U6cv5QSwfKS7OehCCzXXI
DFiKAggzv1XMDmRSHguu2uZf55BP50oIYAash7ZsM2esrvXxV4GGhuye6xtPGvIVQZEBsiygBmAC
SjaxIZhSrEhHBrsNdkm7seTy2foHQKSo8KOJT2oCgHJ6qOvlXT30H0jvb1jv1yMGswW5dhCkcbB7
iTVbgQlZIWuZLb8PQFiJcnc43rn06S8Wd/lzQJXkF8QS28fZjyHm3qSJv3GLkA70T/eTpurouhJm
Mo+NQS0MDJQEIdrEj5lqN2ZiZ1tEpVILpwCAOBZSBqYQi41mlU0N6DXRQPeD92ju8UHow+7P2/jX
4ADTuQIRwisWmkrVLiBGuufR3Tw8pP0TDh2765qNlZNa4ApKcKdF4GvpbACK+1cMbZt5lznnByO1
jRXC8gWrsBlVuKxUeiAMxksWHUaoEE43Wvm9YQcjfimGjUc0mfPW0FEM/40d9YUhoR2bGkJ9FgKr
4jHXwViClu86/BWW74b5I8qP5wcnnb4Vmjg4NBwOCP/xqjUdqvRNKTeSNtLJQzffwqIKGDE/lehJ
MAS9AnPrn9vgSldvkhKhtfVqGi8xWNKH9/PjkZr3ItOMjBvo8sTLeN6rU8bnoHXi3oCQomY3ZYxy
7a3AYQtGOIlqM7OyoQRMSo+GhU5AHU5h60gl0sVZDUY4jeaYET4tg6l3xQ2YK47BDxrYDUXTn5c+
USd32M3l/Et/MN3hhaMdMHbqKzDGnp9SSUkCdrNl8IUFFCGj2IeoV/qM6rkIvQKpSy5GN/rBXtHi
fvDt7CqBgKNnPSrlBqh86J+YggfhSm+ElYXGW0SorH8k/76a43RMgtuoWyXWYh+/H+pXdXlg1ndr
i05ebiOfQxC2VhZZg2JwQDB+o9BjwBN7k0dRempYHIc505ccsHBq9DyaIR4DjKxaSHF+IuO08LY0
/74PmqJhDm4J9F9sOSdPfaCadCMOvqVzr2dw6XPSP6Q+D9EDwjvyNiZh8e8b1k8RBQOYKz1QggwN
Vfnw3JcXqvX9vFXLZm49IsEA5kQrs57g97XmUPYfgw4d92nfZ1spXtlRSHDNARZ4Wb5UR06aFqOr
Cg5QHV1tCG1KDr165EODwO9wfkgyg1tDCQanhDkEnyq4i1JHGmdOXD18rnjk/m8oy1esjkOlZ20Q
t0ABo06m9Q6eZRm4tP4GBNwqbCHxQb3MKcjcEYu11jIUCL1ASsMAOVq41egsNQG06v0HRIjE6wDF
OEEIkAgdS7MeuQwNqUmiQW788fxwpEgm2q3Q56Uy8J2eDoeUyOrFGraPaSy6mLfxePBVr98SrpIU
xiB0Rfy6EP1C+PRPcn61NmMyRSRCXtbpTcOpqPkUQ5LW0OfaRoe7DcU2Z8rQ2+wHO9ZsVX0v1iXe
a9bYgvXxqdWLAU/pDslnp6P13WxpG7cNWTAB5geOIxG5RFMkOArCOcxhL0tZR4Dztst712jAUxt3
FiqnCvCTtrWfuITXYHgbuo0HIdn2whEIgwHpiwGHe7qIvUl8c44QKpkQyOEBKLdLfuXz9i8uAjpu
Ukt/HjgQRGrcLlUsAyEnIjLfI+guC/rCbcHKZVW780YpHc8nkEiPW03FEJYMQLraQPBXq/32Ic/K
QcVlDiqYGztabpsrOOEIQSqymLICYTSLRhtKo3Yaqwc+IsJNTYi5RLnTWqiOHW+7ct66JMhiaiRc
0D6ChAvIt4Wl03PN18aI43qHfJNhfSvLENyO1VWYENfQfrWg6Tk/tzKvj9oDdACpuM6pYu+YaXWj
0eaL16dDbattGEBcMMoPpALtbI9XourlfwMUdx9nid7WALTSAknhj4CpdlwgSDR7mxrj83k02V5H
ByaUWKG7BjoZIexAcV416B0uq8YIvlTO8G6wpR8unUHwgKAmzUTsKe51c1ZjPVusUyOjmzNvoold
oy0fFPvtw/nR/ImSRNeFHmA83SFOB6+gYJoq7ghp2rQIBo/WoX0h1zrY7+zxZbhJHHCIkXd+HHbz
DbO/59fsdrqbbl9Re3uwDiYoQNDW653/Htnsrj9HCH2qYVbnsMTnLIs4+gUehZ/OI0joJyjKTz9H
LGyIqMh0AjXl1tF39Ma/BuXEXeuaB/Mmu+heFbe/KK+ZDaUcjDK7yr12K1SRHYhrfMFcW9JUKCgD
vgFOzjS94tGNXyhugaeK8yOVELcvI+XQfMFz9LK+p147TlHK2QzoqMQ2fVFwAiZT7rIRTFnM36cZ
7vBdCxk/dJWhiRQ1Ia5adFulo1LfZ6IoH6y5YObDg8vpR6S+NldGgxtUnHQXPo2OGeN2XHe7joAJ
IQ3sfrqLQ1AVhr/OD1/m49fAQoiDx/gK9zkAj0Fud9EhRwdrOx7Pg8gW04Rz1RjSv3hWEKZYLa06
YQyhtGLuZx/sJXvO3ui84eEklQXLmQ+qCWToIAEtUnck3WAYHRhxHC24YxCiRVe9EyXpodeaY5+0
h4hOD6x8RduuMwc52sS1C5KHGx0r0rFaiEpRLQsOLzHhqSiEKCg+Bn9Hmzqozo2LwM5qD9KD5+dU
dmKZnzhi3nPM1YajwgYWk8ff9Cj2Kq38Mfuq25PALqtfU7RVricLrjg2gWqgjQQFzoJPN+YM/RMj
WAr8SIdiij5nh7pAcjAe/TtdL67HoQ8dUii+QzSyJdAk8/YoiF9EMZbEoXhAQw6jiesJNAw6fYuH
uz77PQ/O2OzGf99HurQW6JDQMlEFrItpVrQtKEFC4HgYfy6bYxy/NtF7Ur526vsWbYbkeQ9YBrhu
KIqDcUURnGw85N2E4x8zipRy1+8mvGkNOy281eiOaztOoJxEnslWvlKar1njCs51TKDEpIKLzVGN
3a/RuVcOTb3jP74pT7z2osarnza8jHT1KPgtln5P/BPcG5tTvMYsnfI8RWMuvTJUW9d+qvH3cIt1
Ubb9+ApJ8GcpHQoeLUi4/9gQsivVn0PiGFuc41Jfs8YRNkMwmvrIF5y8RaWsdujt1M4v9PsW6Te3
uqt8hz6e3/AbI/tzhKyubv4Q//8cRksvPjpmi+cigdBU9u08jqSLElaJVATUfMAxR8Rs3tyYBZiZ
Rxy9e+ZoB+1xVziQCuO32o/gYXbifXUHMo/Bnl/PA8uOojWuENW0i+h8wQdYZfMW9EdQyAXW7jwE
WX5DDOTWGMKO69VULxIFGP0uJTZ5goa4Ox75sXH9h+JRG9zc0UGVR93gZ+pcov/A+Zt0z/oLhL2X
xqaiKylmdybkLpnVHQivHIaCjpnf9VV93Bjw1qQKR+9EzXZiIwZsPrB94WnvCuSqITsa3KCtYhpc
zU3daI98U2fPk228BPv5As2z7+ET320lhv7L7C8BOyg20akvzH4bmQGbQzhxdU93xd7fHzOHaba5
024qpwGpm2e4zZX+Wzui1znfx3v2nf3FHR1EVP98gjD94+xDeJLi2OziC1S/EnbkW6Td0o0KHSW4
ddWADKPg7LLG0Cq1WEZZ/urqD8voIZfzwPqP80sr9akrGMHTJWNVoqYbMCjubvo3UEf4xXVBRqif
b4anciywglro3wYrkGBFyZyMc+gDK4DcQNrhpZOh0OZnG1CHDSgaYIODRAXulcnvlkWuOfXXFm3c
uTaulZjvlPRuDJINfyiNmWFJ/3zUsg4rh2g0me/3aoVDBaLOHXQRlMyxpuMEsW32MlcHrt7oW3m6
xTy++A9QQemo5cRkiMWram1NhU5wcmZcvU8y9oD9/BeBHVp0/4EQhqWHiTJOFYICkuteHTuDtlcT
dNQEx0m5CPMtfyR1ECs4wVqbzmqVcGEw0pFxGXr0c6dIBEJc7S+sdQUjWOvASm3sfEwcS7RD0OyK
WHWRHXGU0S23GhmlQ0ISB14Gkab1h89zZRgB4tC4L2EYWgMq1IrZRuv9jUAcVA6QmQcpmEEQFwsT
x/I6bRGV4u1N+wh1t0EmTjd2ke8o4M3NYidkYHU5nJ9FmflZ2vKcg3487UudpDmPrOIUi1Vm4GCs
9Zt0qDccpMx7rSGEU1ipQK5bRRiWEiFlGt6msZ2D2kkvv58fisylrHGEsyCqwNcFhTkEUChi4M1t
3njzmNth4bVbSp1bUILPr0ihJY0BqITkLliBy5qgjdep26s0ej8/KumL7HpYgqes84SBERjXB+XQ
TXZLbH7dHg3PcshteQl5RDe1E0fz5v0Fvw2/ff8/0r5rOXYdy/JXOu47q0mCdqKrH0imU0opb45e
GDpGIACSAL35+lmUbnelqIzkdE9UxI3SSSk37Ma2a/HwkUZLjtp0l+ZK6ngMMw2SlU3X6PV0Mpt8
leWrbpTrrvED29hrFAWRv8/P+dR1OxY3uwgFQDcG6UEc0NYftAl5B8ihQIbollTVyaMJYFDEhQxc
gnmQxOiKkWgNbG6rWI/kUllXHn0bl07LydU7kjLTVL7P0sxsEA9i2abz2q2mgSA33vdVtlLeDV3E
HJ88hW+7dSRv5knkBdoD4hazAvaf9+4iWvBCIv2WPIOJlLaBoqH2NET61jwU63odX9H7/8X2Iezl
TmVFwBiandiWgNU8GTBfDVkLAZgmZoXOEp3fScV1JGR2JOngJNrHosaSRbr5zIBTfH4aJ+N4ILhx
XHSfTqVrM4UyCvCT9PHkkWnXhbzJKcqnUaf6i1m/y/baATqeuqLaRugP5wWfPP5HcmfaJTaNUSTT
ja9GCioRJHBdWERLXtnJU3IkZbZLWtlm7YiAbFjkB0v+sYZLs8kC8CFRlQMaLV1J5/X8vE7etiOJ
sy3rpSr8XE3norrw+Q/WXtHqh730Vp+QAtRQ1CWg1BWI9/M8SKsrfaxNSFGxFnKXrNNOBsK7bg22
4AqdaHKFiCNRs42iAqRLbg5XqAd6+L3RBuOWXY0b7cq6Kcsg29Fw2Ps/jIVs3Ql1MhGuoM8Puf0J
m+yrlaoqrSG0Q1ASyFMe0khgyB6bJLCMiZF3BYbe87t24jR+ETebZE261O0ExCnzMtPuDL41tLvz
IoylKc3OIqrdOq+Y4qylfdeh06aMsvaqSSMglSI2uDLa99pal95e927Ldm/nNxW7rmjUQLElC6t7
yqXEfNFOhnQomhvnoWWj0m1t7JA4VxE9kGvQS93LNyu8Y5ftZb1N7pp1BoLsrbjMkZ25SB6rJWat
E8bFlwHMrkkeg8zLFhhAH6/jfq2SKPF/tP5BJUuZisW5zh7astBZymyIIjRC8xzwpGhg/U7Wf8Tl
L77mz9KI2I7egLr9sgnYg9q8LQVHlyY7exs9T6I81MfON1nUWZFFq6DMVoy+Ev50/pAtSZq9iqkr
hzp3MFdrCNt4X6QXQ3pXDfcxW3o4phsxe3+PN3DexolCAmLxEpJKEyT3r7VYMKhPRXkNsDlbcBVs
D7b7bCqVpczYmlgSQJBix9foZujTdUHWY74f+giTQ41JOFr2woNonbimwFDHpQCSr4Fy3lnSMqFV
pVJkmYE4TaIS+g303Ei98BrAuN0q9eKAi5D6zjZTe9peackeqFCDvXfIobNfnO6W5SwwByBU042I
Iy7bFfLunb4X47qTkTvC8yHBYO24F++bGMjFXr9qUXyIvHZY9U8tcF3q+s1spixa6II9SIn9UF67
tb7uE+ShUboAJuElDXji5JjATjeAbAdTwJy/KAjISKmNNuwAaEAK9h0AbojQR/rOXurwP7XCx6Jm
ylZ24HJNzUkUuwT1TZWEpOMBAycAjRy1oNlPCkP3qGOgh9REi9jXh4SOHfAICYSlrR8AfHKtA/i1
Nl607lI2B67q9fkbeOJlngT9t7yZYmuqIWfwQeE1aU+6C2Rf84FWznpsVuflLM1rptXApUlU5Uzz
slEvClBAz/wl7Q0Zk41yvZ23CCF1QiAx0HYPiCW4Ld/QJzUz8WLAcTehAcBVqnZsfB1ALZAX18xY
LbGQn1hFVKd5HpJWNpA6589/lrvF6FMfoPZ2HA7qcYhHRAbWXb5wOk68+1/kzI6iMkhiVbrbhLl/
3Yur1HhgS5QBJxTlFxGzA0hG4jNSYN3q2ApN0oXO/6L1gMAGBPwUIqdIFs+OgjkSh+YJFstKmuc6
H6NWJXc5X7AZTs7jSMp0Po7CQ63haQ7TIUVAv5EapDFL7VUnN+NIwkzjcy3xTTVCQpH9UcWKAFfS
QJj0/L1ZEDIn37FsSSguSBP2KHyp7V3nWdC8C9X5C2s1Z6TysqJ1LYmZ6I19nbRmBA6A6Pw8TuWb
jnedmF/3oyzRcoyMXgMUjPGKOZf2IMIOgJL1QCLF8sup1CxPOjjjeoCeESS68xBd9FHSAnSy0zdx
d1+LpTzBtEUzq+DLoGZme97yvPY1rG7WPHryvhgOlO7Tao+slCFWbXN7fhFOqol/nZgPOsWjM8lj
vc25OZ1J1m1aBnIj9gxa0VgsNH0t7efsDjet71XKn+6w4DdNWeyz/OH8TJYkzJ4NWVDf63VIQDNM
nG/M2lg496fi/l+2ZqYlHJaO4CrDWqW2/uBxzgNv7Lyg8YebvtVWvvDWPZNBXd35aHM+P7tF4TPl
kdDRsL0uxoXQH7K4RCVwWDTX2XgDZrae+2Gn7XPNXJB68jAi6oWnHzmHb1mHqvQcamlJG2bQWHG+
YhbauVH03KM58M250/8XPXUEvJ0AfkeBqfmNHdHrrUqBv7dFB2r7npXyoUcsrDHySEcx5sKCmicu
2rGs2YJ2tWdmhWBtaFxW6CamgbhUb+5VfP9o3pW/5ELv1AmkAZR4HU1tppq9GPByRg5x7S/9wJ7c
e3EY/hR+oPbuEJJVZO+e7Fu6pOL085O0p8+PrrdyzRT8KJAK73TVvbdZYF9ZuyQNEkCsLAg7pUqO
ZvgNlNNQUs97yEKiM8p5EY4oaeN3nrU5v3On3p9jOdPGHs0psXkqag45GfF3TmrtE8DLdcNSgGhJ
zEwRN0ZSkqyexNh66HUXHNG1paj9qWqO41NhT0rtaC5oIXWHZhKibZGM2JQv/CG/NKJ8L1+se+4E
bEENn3zzjhdvpofRSaW3YtqkKn+ib6D7fa2jKtBWDBWVtR1of9TefGhRlX+bPv3/bdtMP0NvpiUr
IZmQX533ZJIqKPTH8zIWpzdT0e0gDE2fzoZzRVDd9GoE9Z5dTLDNHaYkX8aL/kZEYGUxN96Su72g
UOyZQsGr7SR9AdnIixdZYFxbSMQHzsSOsfqho6zAXbCRTpRTTXVpoOBDQyEIUOed7fGATi5VGyh2
Vgy+/XWWXggO7rDIzKqI8fuhuMrjbdNsiiHSigMXCzfxRIRhGgBgF9F1gMT0vK5i7AF6k+aotvZR
Sy7aNMoUuLNRYwXK5RiMqbshccCJssqWECcNd1rNr3bSV9GzmyM9inIrF33RwtlTFznJDDC5W9Ht
wJ2t+deZvCyLF0k2pfvk20GL/hlNroj+xzDeHPgodqD34hbloYFP9RUBPmZ35RXxdmxF6KoHRElA
PpDJMvJRQFmpNqjLV+AvhHV9TUdQZqgtMRMkKHetVa1BwTJUl9UokKh59UZtpdUW0AbWhrnl40pl
O7u4kFq+Krpdrm1ivnPyMaiz3egBKX5Ttveiv4oJcPrygHIaZflvyvYUCJYOrIpMRv54k/Lr3EQb
0Brs70pt+/yag19xWOs17NX8CaB3erzl7tbzn6S6BbwbKA326XAL+BrXEJFXbt3i3qvXmSCBai9t
54LTW0deau1j4j77SPiPl6LcS5DeFWLnyrtMbPLqLe4ekDfJ/Xu33UoncIcNOKtz3B+9BZga+1VZ
AKi47sY1elBWDJAk2Yte/ZAuA8x1DIqFlXCuElDYGY85v9fkGxlAmBMDywIUZA7Fcg3IqVkXlRb5
7Jcp7dCiP/ThAPoDTbGwQSLFbPk289Y4fiGXj3GxBb7tWL/XRcj9Sz2+RhirrR498bMDgg9wtNpi
WpA9OK9zvw9Fu6bWqtKrnYamihq4h7Z5nZIu0KW38cQLqoXWGVsBP3fpvf9uOk0tqRO1i6UjLTRv
981sGpd20kzFOKGxc3fluo6aFQvSyyqo9UC/IVeAsl3hhN3rFA2yC4rwhHgHsSjL9w3Q6oIJ/evD
UqS2bMqpTJBfojU27EIR5telHsTB870Dws784hcSR8/VqliY+AkKTWQdjiTPLqYjB8ct8ah9lAeh
UeiiCMZnUJdmMF3DO3flXqlVdTlsk50bqYhvQFsLaJ5o6SU4oR++DGP20CVtJWvaYRhmCKQxiI4j
ZwNl3K3lyyOw3wM/ci9F8OL/Pr/y362gr9OfPXMgJwIshIt8GYCkkuxVAQ1MqaAhS/Obxj/Tf1/m
N3vpdJEBOclG/ioLsoMVkn2yFphnEbWbehXvq20TLoWUTiSyvs5t9sJlCTH92sOaZk9g4Nrl6wIU
xyvEH6O3+uqQbuxwCXJgaZYzqzklwNn5qN91/Qtib+L+QLTt+Q079YoeraSvz2zkZFBoUSqnq+LQ
n7q9HfV8p4D9WnVvyDhFftq/1Z0ZuCIBrLGH9hq0pHWsvZ36Mc8P5QQH3vECf0Py9v3UVP6Ukocx
eOuDJGad73gkDnH0U2z6aLzDqxYgzRJUay9ow26Nav/owubB/fmBfDvEPkF1OIpxCboJUPw+uzyd
lgypbsYwo4ZybXpFWEC5Vu6VOdydF/RtfyEIjaEorXAAaYcGuK9qyk/HVDkgbELgDXDlTg6aoRUx
1+eFfN/hmZTZnTRbMqZ9BSkAVQW29wj7LJAcSL+ovd2RMAe/LJJX2YImXJrb7IbmqstcWvAO/Z+3
NX9Q9rpbwrScvuKLEphNbHYhEbHUKr3BxDSu67tUFNmzqRGHA2hxkFduw9N3reH9Qhzz1OlA65KL
dnvAbXtzR09wlMm0Y9ohHbjRKzSBmU9duTfJy8K2LcmZDO4j52i0TEAJD1hAH3ZdZPRrZ0MvzB+A
BKSX3n1+p/b2ldjZYbVUCfndLZvW1QRHGrI49gR58lUydUe/85kAt8QOt27n6sFzGbQrskFfxmrq
VwoXpjo9x9828kjgbCMbWjSsbCDQuaovGSLDGz+0b93Xbt1vkgvvsBiO+BYYmM1wplg1e8g7N4HA
wl73kQzbwDRAVx9a6xykGgt67Xvi/qu0j+DW0U42eSpbgCWhcSYyrr1N+0umQTWszHDyz8aNc13B
MErC+g2nadguvVsnLyJ8AUC+onDyWxfYYEiZm2PWobAKJa3ttpuiWLazNMmTx5WABdSaWkOteRLB
qT1X+VhWGFvNO6gzQmelXRYX6md8465KhEMO2Q1d10scu6cPKxiRkLqYTL05/UPjjQ11PMhFYumX
dYvC+nUcpT/NhzG0w+K6+blwVqdr9+2sHsmbPj/aTFsz0zpJZBe6JipZapBtBiRkG/QnRp0eNPD+
Flb2e/3BdHyOJM6MWbeJUyfTMEPvlQ5BgTj1GkicbcDXTmQMQXU9RO5G26FBZPveh+6rutAu+UKH
/2S2fps1sLINAM5gpec1gGWqKk+SSRmll5bx7jV/zi/r6UkeCZipAFSWdQAjhS6vewdV3jIoLB5y
3bvLG5SnNspHvQtS+SX63gYLIegElGlIcnfJlioeAnwgMJ048MfiulPdTngkMLry3rNbhPo0tuRg
fDfzpz05Gu5MgbTCE4VuTq+bs3NeuzfwnTnr5F5t71RQbb1f2XrsIn5BLvrQcKI+HKL7/3EFzNch
+DPDjWhWX6Y2Viwbd4X+qjW3Hgt97zlHh835zTm5+QiwgFQS9/obFzNv7YLxCvprRK4rH9Wh7/XN
eRHfA8TTbIAcAZg3NOLa3uyQ97kL93TSyMDyttFOfmgOa3sPGNrhRx3QB/uiBoR+yNbl+rzgk2rr
SO7MX+NxKQj4O3Cwmbmz1HiJLDXQPodVkvw6L+n0Kv5rhjNjD5QS9lhTSPL8Z8aeLLY6//3TDZlf
UVS5oOQFxQMwWmd1J26lEkB6FTiS1N5UCHrEN35/1+UbI08P2VK5x6nZHEubqcHMUWNSpZA2+M8N
Xct6qeZpScDsQDgus3tjEuB49xMURLs9v1ynjMcJOQvZHRuFOnM4D8McgPbXlh0gWX5WdiTrTcXW
6GbxaXhe0En7+0iSN7uoskdbrSsgiRG9DfMkQcRZ8KuM/gZVzJqaBMWlaR3lrf/csRx9cHn9pLfo
ZrA9eYjTauHEf6/YxVUDyKkFdmHUmX7DSwGDUUHaHOMR70Zg+FGNoqIqkJcHFCkhIFLrC57AqSvm
eygAAjOUjwqamTlpMQK0raLqQho34Pu4VCRDd81KVtHHQv/7r/7/0D/y5vOsV//5H/j5l1RIo1Dg
fH/98T+v1Z/8327St19/qv+Y/vC/f3H2e5s/8vCWff+lL3+DL/9bODz4ty8/rPKa1cNt86cc7v5U
TVp/fD+GOf3m/+uH//bn41seBvXnn3/9kvghx7/89fc/737/8y/jE5T734+//e+Pp+H/869VU0qF
t/bzm47+5M9bVf/zL8f5B5l2GhUwwLkC+BDeqe7P9IlmWv8AoIbuA8ITGU5E6XCDcwns9H/+5Rr/
MFzbm6Jnn3g+UCUV0BXwEbH+gfoulNPhD1BTB2Szv/5rbF826F8b9m8AdryRLK8rTMedlN6/lJYN
XYWGV2uqOwEeiwWijK/WVEpjacrUcKPakG5pHPpSV1Rdp01RyiEy7KbRjTVQzLiGUCJMXH0APnk8
6qj9IkYLWovGNYVPdi4t/fZOT/MCZEFVB4TVO33wsvGptjo+PsmhS/m7Tkc2PtlSlIqAMf7j7yWX
bntnVGXuHIa2SzsBDBw8CG+MtUaBuJ1T4nPGkxTfklb6sK/STMcHZavji+2yNIf9oI2FeHNjE1XU
+7oiRr8HppNEXV6f96VziKushcjPH9zM4XRYGWKchsGtGN/ZKDZUbNMoMuKr8bfTNBrpCP4eF70x
7MG8ovDbndAgKDOacdiSokFz4zB2WQyWmaEZ5M6oR7uCRokZpmHyYcCX1eaQIWHNdFLHAmFnx2zv
8o9JoW4yhZixcbAqwFz3+3aDyTnW1pBaKt4Glkn+3lQeZjBWmsCgdWxlexc3tnIOKSg+KjNMCyax
R4XWKP7OMzotmulJ/FplJlh0RGErH5tnN3GSryzq9Pgjzu2klwCVnubmN3bG3zXV4L+2QzGDsamd
as0LUmKHrTTFl/lxix3gQNERb3YC+PR3y+cCZwRMYvjdPHdTfKHSmmREi7SKp7XttKzAF5gsU6YO
9PgRlIxBzsk0bOR0enxWmCiq/j2SmsTeSo85FvzzlDSWS6ez8DlJHtO68VcUZQ/K3OVU19JrqtcY
/OAI3X+QdZMq1FsyjA4GDpIiqeXk+P+Jwadz7DsYMOD7pg2xRau12J64UhhApft9E+mx7aN60xW4
y2hRRnIAxHJo3dAx0s/vM4qsBXdE41OWyChD16dz+PsX8o5Mc0ctT4qmT6FpeoUKns9TaiVOh2tl
0FriVz53lPe6En2ggBSEWFDZ59i45OOA1xlPMGkCXE7+7iKYiyLuVBWjeCoQXaFXWRoPcbtWCn06
/7UxJW0aTi44KVJNRgm4LnAHQF7AsQ/SHKbtyD9un2WmjAAZM6Y+N57wCOnN76zRMA8lFA5KV+jT
in9O7XPTdT3WsBCkHQvn8PfyaUaTKzMqUgvgq/nH7XU9is+Vq5WJDCqNMhvpGbtVA87lWCUJdAdm
jkrOQBlWV6h1rRKuL8WFZu888o/INSBqCHhEXCIXdMhfdRnvRoAFJL4RJqqL7ResVBevvUrU5nU/
2r0LvCkMpn/ESW4HA36M8JwLYnYKn2iWgMoySr80r5siLvH55z+h6rtFqc15k+Sr7fM5Umu6qxMe
3eQ2fx2pzJWIswKEe59jLFShlSuDEdCEBEWC+hpg7qBpaSubZlq188K/mgMQDoGAwAOXKl4lALbM
VH7ej2oc88wIc6RUnYsR5DCYbdVaGgMdtEn7x8GOLbHgwM4fGkhFmhjPGcDdQVb9EaM5cttblsSx
TSQSITiZgEH/e0e8ogADGQjIhwH/eH6iM58GEuEheoA4gpUJCA5g5HxdZiEcL80nylidJQQ9y07H
CnNjUAMXzgdoXbwH3EvdVKu2tdz8mbTMqweEZot0yC6BiJKlN1TVHjSpwXxrV1YcZwRB1WmoZac5
ICQwM0t5ydLATQzs+FWG/4U+XgvNrh5MNkDVfx34yByA+ujItfqt0OwXITMHpeYJxYg9VVbmtdsg
mgdg04wrsfZkDFLQiNoAcNl5slP5g40UrwQ23sg9++X8qs4iBdPpmXq0fZwhC33GqJP6OrgWlOmd
w3MJv7dIcTozgbhBErhAdjNYRAUyJtcWsD3bO4CSsNQKOhTMaPfMzjxrZ8A5sraZ4+KYjXjr2jvq
crx4fqL06qA1DiaqVD9Uh8Idp3PiE4lbiv7SGMxFVW539YaNSY9PXAS74vX5yU1n/8vCO4BiBgqO
i9sJdDV/djdYmxgUTdR5yHg/iOeKGpzd6tDvS7jqs9qFaRURyvFAymQAuQmYTbMtTrU6y9CZhRel
9bAKaWrwwkCnLgOReYh6BLP4Sb0aq9S7vd89Dqpz8IFnVZ149oVI2G3R87L/HzW/TaOCUwJAMNzR
yYud3xhWTUBSdpqGpDZy4xHYilr9niAHFe8Ua6m6ckdKnKWqoClY82XVJ3UELxDdoCgA8ufq0JZj
R91S4yEsHS89mJqvj9tODrBE+o5wca90Z7Q3wsrw7yThtLqhei518LEOpUNWqTt48YozzxreR+aB
UbEQDmrro7Y3p2cQuE1Mu48Tb0gPwmZe9wI25XyJnPb7LKZ4PTA2sHBgTfamS32k4YRIIX/s0xAp
vXR8KPtElqCcyzQ1bv3Wagsn9Fpa6YeOm539o3U7ilhLURsuWYhEfDtcDgruTbS/gHMCryFil1+H
MnG8xhkb07DM0KeBOi6rxBnreqfR7h0gruJS+iyGagAUE16eoSGJ82JKHedJMzPX2g3KEkl0/m7N
351pUA6ZDjyc3u9KDTEdr5FukYa9x5xkDOLWHPHwGHHCO6TEygEnuzRJCV1yXjCcttkBQwXCVChk
AooN/Ujf1qMRAPd3iw5sY4W0qH2NhsVCF1tJHCG1UDQS1DmoS2n7uthqXdb5fmSWOY8vSoJULApP
maGEFbR2CSM0c6tWpVhAXnPUSQu70QY0i5jNeGOkHNZE6KiWGA+GlRcN2t49P9FvO+Z25IFpiTm2
wIAa5LBRfiLsH8IcfZVFGdxEb2Prg3K2Xa4y89G1Y48D7SDTddQZumaf/WxSa3Cuh8KkFjjqWD7k
cUBs4TJQtBaZga4i4OmJFNCQesK53CW9ZUFpUOH0+mVcxJUxgiFEt4tVo/e09iJAC2qo5PWY5vnZ
hZToMy83Xs3RcB74HenKKw8g2vHadYoc8Dk6d2L2UI5AzvhjKunbfpTpSWP5K15L4e5L/ILuRA7A
9No9rDRRvE/pc8Pe0gbWeDT2fWn+ckTi+D/dPhXjlfDKwkLxGKVq/FVaw0TwhefM41sSl1wLPO7m
YgyENJr6lVgtoy8qrnNyrfldi1JoBm3UoZ4na+PYDM1KtPHvXGRD7QVwXWt7A8zdOkkjI66waQE4
ISt9o2pUNbENJ1XiPHhNmSHjNfaV7v2Wvek1gLSqp7c2KMtGc58rTSXaLhuy0t7HTaqPfTiiOij/
6aOr1vrRtKLgiPeZSQwCQTvRdLsEx1QFpydwUKGmy0gbRqd/KKht4wRquWMRENj3lhoQXDU7k9nA
ZKrtGOiAleVlWQi4cbIUZiUzgi0QWgDYCt4LUElRswe7c6YTsEAJHfoCXnDcwKZQmgW/tU+4I64q
BsCPDQfuGpRlAfrUeM3R1YvXHKXmTgEATFeh102NZi+ehaCZutNirvzt2KUeSqOHWhfkFi3IJVDC
9Vor3WRtqLihfVSWORm3Zpd78lFI+Oe/UDSY1ROTiKLVyq55n1cARiHDsIuNAe++DzumfxSg8Ks8
NMLAvd63HCyWG9cdU3yx1mhJ7waxD9utDZqRwGvtTLA2Agt96CkPnCzt8n7DpQ7LzTbrtr8jAzas
XHOESvJqk6XgrUhDqacIKgQ2qgCcQ28NHYxvc7qOEin52jBuoBUkqm4laxRSHkNi5ta+ceKheR9H
ydFQ3VhoDrwCkiTM6GqgPdn1NaMDqsZS6Q7xRVElMHwansF/TgYXfUNZbjSTH1Jwp9rktkAOIcjy
njIaFpYR+wDgMlLVXtg9tguXX2dMeWGLKx4/KcIRTA0KLhHQiypVQU8r2nRo+fXb2FcBiR0DdlFm
u5MN0erutIKow7JhKca9VvevWWtghdORyH5fNfDLmhCmXo5d53VjtXe1V2LNYpa009alaWK/NA6H
u75hSQkLWA1e0b/6Hy6V1mcJlkXVfEizSNp+DYY4i8a9l24V8bEkMiE9jNDSpCkUfGxQtAr3Y1VB
wadGkou1H9MWq+0WlcA3OVmNSI+JwFfxEyioQB5dE9oLvFUMurEm0AJjollB7qhOpQ/Qi6X7yGoL
Ny/wWxNkktu0R5Af+Kwe9e2XdEgK/j5q+fQCQiFX/SsfvB4/NKio7F/doigL9gdBmJTdmiqXiAUn
CkMAqwPcnwp0uzhuDPZ9W15/2qd0lHikai4qDdWtZoWsV89YDNbvZLSsbasB6HvtAIaH3WbOAIOW
stYBnozPEU1FIsx3a/FcJA713BBpYZzcUYtdB8inPo6IZpVjdYhbHw5rjNCfXQQqrWK1A9sqtq0V
CXa8SxJS/HRsF0MY/WLA+hWuA1tVVF5fHewUpzrKk9Eofn46c2Y/Mnb7aVkXpYL1bTLoiG2f5Vr6
O9Flr91TfYRLRBHCwZ3PugEWd2s2OvYVuOX4RNSV4Ww8v8sFGMh6N4a7YSum48a4ucJa20haIX6S
Zz18V/hjky1bf5zQsYQyfXCMWnkXA4NuQEHuiBqO0LFTRS5I0kCzdB9XJEtpK549UkmoEUevJiPB
IDVUk5aiQWRH4Yu0d7JMRf6QJCyr970LNFAa4GUrhhyhvBoeBtCuJzf60zWq8wHDzyuKGeGNgv9U
dQWsnDKXmFCDlwxcK2owcRgzu4N1JBResA2MyGkM2YDCZz2Ch0gwFDJaWFRlShwUDdttbQdEfYuf
cSURpiM6K7X7VPIKf6gBHANqM7cIvhLVP/i8LyxsrpQJ5LLcxgGjrYnpsokI+TDIdDSiZkgRnkg6
08bxSweMtmy4wbJwILLkV2OJONZF2YCSCf5SPBY/LddpoU5QAq0VcuUWeZL9ziozz24NMN2nRdia
Bh92n4fMGoimzM3IhelszE635AF9xLUh0FmbmSrKnKbKty4MHXElP14HgZeoeSU6gsG38DFxNdCz
Co3W9WPa/mBmQcR9ats1AVaSKlvtLh9E7uuB6JhpovSxsSkuPjwKHVSoZj5dzcpBjOsSQUZp3CEL
khlPzCuGIsZjy8okYq1WeDdwPSsmEI0duHFv6W0hNmToencDihxEyMADaWRiXUlb4OLGWMwtLMjJ
qDUpwyKPJeiktk0OLutVSeOhO7iNmRTPViFQbiJRcGftWMLBUh4g6ykbIOaaQH8sA7MUID8JaK73
5QstUx9q9O+4SI1i91teGTjeLTictHuf+H1vRUXWdwVdZZanCEiEq8FxLlTV4YoSrde6x3JI/BjB
aIc6L2DuyJLIpFXZvAngOmQ3iVM4tAwsALya1ybUmwPzhk2ePXyHRjwPjoRAOyHT0jUTQ94VyVuo
jXhEnPBZgTWz8a64C/RkDjZd2cTrAh3pRh5oWgG3O6i5Od3L2qYwj6FAm8RfJzA6lFgZiSbcG7vE
ffOQ9J+8Jo7/j2XINDfBYqoOSO3oewcq7e68QT43x2GGgHwPFi3+B76/eQTBdmFBeMj5Br6vIWD7
dwQ5IQjYfkbQz4v75nj4LoxNoB/C/AdLApm52ohPq1RSYDONWo/b1/dVjDWRH4+zboxTiMJhDLfw
vNh5kA+IzzpSNJA6ZXcQf/rqhNGSjxosSDxOXULhZtReN+2sXRnYpra3cZctSmO80cwYGjyU58VP
9tyxUw3yyA/MQgQykHjy5n2ygve+5pO6RyHplI35zBkgkhQj9n1e0nx9gfACfw7WJTp7kLSae5us
R+7LhUGOFofYwDyyRJvuPaIm03yLzGzlj9pRyrw5L9ewPujnjiaJjmnEoOBT+jBrfYIWxK9rLLvW
MFiv3k2SwrAIEV8cbfj7RaVguCU9aQZt3ZR5NY5gN9BGklxpYz2AT9T2BHrvo5ToWV1dVbkxyh+E
E817LmOnshOQELatme4r0qHiONLTtAYLjmfFirQXbmcjY2P1g9n6YVsAPLJA2ydN+1tH9/BfAb8P
NpVWw1ya4N1KbgGihMnKaqPYJdpVOtqtG6/9PJ7Cu8KzC5BTkdyQlr8G+YoxemGCsOZIH91+dE2Q
1ghW2AxNFX6JNJXeWHYj4TaB8RlRDhpncGmuJkrO0o5Ki/SYfBpzhFvBmCwaeHh+DFLobo16RgXT
QxhjWTWR6xMRDyFcN9bYK91JYSNeJ06CxQwzN8mGN7cdauPew+dVt/q8miVSLEkS/l/KzmxJbhxZ
2k9EM+7LbW61SCV1Sa3WckNr9cIFBEmQAAny6f8PmTXnjKp/U9u5mKmZUmVyAwMR7h4e3g6klX3z
BHja593YuonPvsyJvG/yJcVL+hHEty0LrJZtracDhJdZ/m6ZVcOUwCopg3h4s/u2H/RhqLdE7/dw
p3P6UYfNyiVtFbHt/TiIEAX7XgWAQ6dtlkUhj2NeqDU77CBZKbMI2AL34OwljSy8Y7yvCY23Noyt
aNB5bDVHY45bsm4XFmNZPBu/ygZ1pBxVWH7s3EiWqI7zhj9MVZCr9jJWSafFfWumPZ6OoUjY44vN
n1IGIbdt1HvnENP4+dcCL4AqOFW9mpBiZwMAWX5oZCmq9lIuddy3J9uEnWpP6xh2I5ji7PsUs1Vs
4o3ZglvATnycKIz1L2pv6/pX20fF8AVHhhhTqHhJvZWkZkn62j/X6VTK/tCZTPdI7TFXZcYUW0RC
T4E3jqLTl43hzZs65+XmFl9tTAYEAMa/Efk9jznoKTahbGAxv9zYoWgi79xlR7FnWUxRJZT+ECxU
s5B6ZZPyJgdpN2fzY6Jan81S5jxQjEWELILvhKzVfgHoaBVkW5XPJj5ToPX7+4W8Mtme8f222t4P
21rv5Wkq59AnVw36ZPDT+zycquIbaMDS1YfcSDaye1bm3AV3dlk30R6Hut+87W4Dk4jUfW3mtkXk
O0TaNJdImtrfwVwAD9oPbHCaz4lV6VDQ5NRi79u0KsPBpSSlSx8NHB/NhcXsybQ6WhFl/TtVb2sg
vpOeW5bb7SFvBFT9MFUtViqHuqEO+cZdrvWfK0xxMzBch21yOdoiZt0czT4YR3NNtuF2zzPxqT7M
DOnmBc12z18fhrbwuu+l6eGp03oc+Id4NuXKRgsd5clzzElAMC7VBhvwMFFU8k0pEhT1nQHS3jp+
XeMpGKMPSVNnfLuo4o7wk+R2HOV0IKqtrFc2gsHud1h+qMV/V/dlzgwglY0pn8g6yWSXU1Et7vM7
yS3vRTZkOSex8HrZ+kTFwwJnQJELRVO+S47QaO1ObCYBI6YJVw4FzLXnm2xa9/xBEOzuC2/natn/
HKNr0tVQOye9Wb9oVXIVnfXdS7rziPjr0i45P5JEVNyKXXkuzY3MsHzyB68qfgkkqb24T6B099+W
aUM90PS1e0H3zgj7PCT7Uj5pv8KN/0yta2b9i83QggNWhYUjKuvUg18AU619DjtRFtnn2/0fbM2M
3PuiK8gHD40p5A7cvKf7hB/a9dt9DFncucb8dgBEkJ5+IP7E7v9cH0nr5e6aS5ru/c/e5FX3uu8b
7uA6lJF4ymDUEyTbq4/7zl0D8cuJM6klVt+nPneBaPOWQe4na5AZ0HlNYsvS89o+5BDZ3vOHt8zx
lg/RYOPClohyYHBv8XlIWZ42kz5Vc+Xe8D7X7olMI+icPrUlgobfqCgE/3S7t80Scf1LFzq+Hcza
PQpB7Ip5BleaH4h/JAqafHH/pBBJ8dktTnYWycvf69g29nme6GB4BoxDAqBuF5PVKcsaOsdjKZE2
Kq5FlHTA8lEJnOSz73URi3y6Bde5yEv9UNTKfdEtMKu2cy+DHif3qagu3f24XbwwNIfUh5cbF+Qb
jH4iErc8LAmleLpd4ZbSwrweKkv59FvnNe5e396iDF8avhsPDXc8b3Kbir69nFihJ+5yr9c0SN9y
lxuSKfGUex5Gx3dsfW6XSrtCcvuwzW7lU6dKFecH2lJW7y/ciBn68NY0UcAF+lGODPZ02x4xSrgy
+HPua0J9ZdpkuU+jKtX1Uxr3lfoUtDIY5YFUYpHbiWVcdx/Az+wu8A6NocouyTYrcCGSqdkMh6EI
ZxPi02PY+x8Sf9bd50jkM1nBbVXIpQVYKTIy4McWo1wy+LLzKdZMVhZ6ucz96LhAnXpsvne+VKQ6
K2jw+gkgoKg9Ju+hAvgaejYnLR67jWp1K5Z8+lPuQV/9uZQjLypOf75oH2hro4HyOGsW8Tffr73p
c1VUknVzg8FGEVDKEJ0pu/WqCi2Y4r05/Czf0Q/ZQ5Uufk+HAQgZRyNW5KP/QXhV143HxYKR3YdD
ayh3QqUc8Z7Ei3uzl067oCEGBKNn2+2OoH8BJ+eNc6UzYh6BNRdL4c4kh31pSLl7FfG7FyLfJnw0
NMBWp6EaJzv9Hk9J7w13AQZTqFSK1B1IqsBxAn7PpPv7USNgBpfRyCPGfSJj74rFndUct9H4JdmY
lfNRpKHhV2z/8HQrrVxu7ZOTcw2jWGoQExQjuau4otLjmq2yC89DhBvagnNHtoX37zVcroXhLfdi
RDpfYhSLYfu4s5u5S12DqvhqC5NF9ynDb/vnMgeZEee87lEsqH3ZQP5usA8ViZMVlQnWYyi1d93w
IxiYolwdO9Ys6BqlJn8O+OHOTmVd2PwNz+z776t810PzFjI+I3rpXLgdaQyED+/he7uDF+lwXcL3
Qd2EHD4OUx73VsuOexbNYTq2v3exjb3gsBQSeiIIG6e1KK4332QBugy7VVH9h+5VV4FpSM+Xb1Jk
anx1BVLOndzF7PCpst6rhXEBdMeOx8EGax6dogr50MxsZruV+XFPuq1rju2sgN3MFrk4mOPCq77n
ni7iP4Vf9SP5sdl2EscpaX3XTT2RV33aNjiq6Zih54nyc7FlbfPLrVAaGn8pL40uuiqlixo70Jom
7X2i9W7gxWUhXMt4O68skBs6MCQex5yBJcU3snXj7weVzhWhmkSX+90bnnz2GMreLdRJxluzvpFq
6GpUl5FOhu0YprXuQYyUV2SPTbuXU/2hTEK3J++7Z4rmTkuTFpdOrNEIyN5L0yQPag6XTQ3H0Quq
qrv36siPlsvSQExkZ5RYXdohAtg2dCS/D14QuR8LVX7VIQOKyzzqzg2xGMnAMVJFMWKzgm6qbtb5
ovj/a/EHZJGI6EbUSz4O+R8dswT3DEQ23Zut/DteMu1emhbrGyvouFZZD9FyMXNAy8T0ZEQxdvX3
PcpxA/3uVFUpAixvm6QrENHP75b4s9qAmEAHf5fWwTgflR/EdgbvNWgrASdIZVpyRBT+TRFWtO2u
Qb1KvERtLNOAJt5wWfbq3a6Nn61/Ytuk2+yhGmVeLAFcWz6Owe/9rOPUNoes6SvS+kPOhltnvKHN
KNrw2M9TFvwVkCaXxQNCJjrM3gfgR5xlIkzGj2VP2okFM1mSqQe/GuRGts/YxZaYWS8pA1B8pWU9
3jeQ/umbQGxwbCfKN13qcyAlbRTyKMSkg+hoFxHHCw5sedR0D7krnuOjJM3MvPe0Re6zfoRnEnMN
84hcuT6vU46O7zLUzLUo77xtgYg+6pBSJUyOCDIiv31fKZSo1XhQzbiX6V/+HmYDrisI56h+GwXW
GT8oCzdHTV7FxXY/N57a0iM676r8PC6JSIPfMJjyis9VrMM2ukP4V2lOZUkpBp/g8bIFLU3KBT0Z
32z5t24IKT6/CpwnfBT8WVdAaySi9TxeY49FKtnXh6UAYcmMSuPuaS2WIWjfk4L2fKLWZohJYWRO
w8jjDiTOTe1NX4noTiPDYjCJ6kHjvldxVuORU+Xd4KaUlSko7Dmf2VgA1BIb8UhUGlhdfFBCshDu
dAu+ud23kZ/VxdNgVFHljwb3s3a/DKjr9vZti/Gzbd60+QD6cikMW0t+GY0gi2Xoab545i1SKZPU
1aEMta3Lc7F7O5+o1203xXuzz52/0RLTLk14v2SLO3kRcvtJF5C3TeIMebM4dHBP3IucbB4AMnh6
mSrsWZcqU5d4rn3y0jLZXZ47rOm8yVMMEMtCahE/Fp/jPRmy6hjtIiqzIzb4G9ylHZUhA1Fes3of
4V4Ez9FKPxTNYenX3nOjMfqg8fHkKCTA7mHYF82Z9KKtCUvzGPgSdzE/q0x2t/H8kgXl2ZIbExGG
Z5y48j9Wetl2NBZxyRwj9ShLoOFKUlwvpS7oZEXVH05n09CPmd23ixfgJtxtYWk/WFBUEeLIkSJT
LScZ5t8Skwsdv8HKHJvx36Y6oDVibPDlWjjjdArm5VD3TWnW92uEMqKJjjN+//v8m3T6ua+K0Gvb
39UCL0eKmsu1Tp6VKUKcLoo2E7ygaCFcKMqo8IE4Bt8O/HIuBuVFmEXToxZ+HMNILs05tZq5TCft
jdKTD5Klkpk3APp6ZAqeX8EO+lhCTLYCNOrqIKgPS+az0cJZqmIp7uW2BKE852GzMzUuReff9nep
FEWnznWeFLJ9jE3ZTP2pUkSm/jIvq/QBKdLB98PT2lF5LSDHQa+zSzKbed5ostjzLUF/N8ZmuoyL
EV1w2KHFt+BMbYbX0AkL8MH3TmbM+m1Diaw0Hy9Be+L6QzXNM10gc7jDL75biYORj4t6PZfhA96C
knPRpe9qzqVJRv5Ni1RIhrQKNKGHLJnXzjuJcc9NethqQ953Qi2no+yAhoXM71gEQA3fxlAoPqya
1S3h0bQuS2i6bOSLxwYk1KMQpkrCZTXW/GGbrZbfMd65JJv3KTRa+i8m97t5CN2fhwxR50dRlUv/
KZZywN9rGhjORHiqS4npKlub9o9dmxiGRO87m3l3qUq18ymFGpbvnQ2x/ZvjtjibpSao8sQSMXAC
YRfCeRziaa76/FBXY9Amx8hodwuCiiQnfJD52HN7Yp26f9u9AWJNQcXxF0iifendk6qn6bdS6oKL
LqLVHdrebmOfY2c03PvxykXfLp0Jvym3A12InvH+6HjkTHFNKvrrTlPtFX19ShHres1xmCQpy5ES
soF1gM7uRHk0tauO/lN/JgPvd52z8/QncuTA3SoDh+kd6pp+QMZgXc/tf65W1fzhy+3WQ+meOyHC
IRONsjsnUums45fKxi3Rh2EFCf+GoxUKmUsfGuiqAqiCL0bJTb02EQC8j/D1WffOAnjxDV0QsVUO
EQztfozTEtNt3HaQfiRHbxknd39zhCn6zs57GkH8RIEoeHLoJ/j0yzvQiw7iCjtcX3Tc53TPM0Pl
qUL/126Lqmq/J1VwxZUOJzMVRxTIQyCx9NLu4WL17W6BGsjimkOVzRYCKVs6d3ovT8QLGEioDvjv
szTaUblbgNzXAdLShjvzYEH8ay86Dolt6OVsZGN3hahnVWV9hBPyks8LOpwaEC/BObU4bFHSCPnU
3CDMVoxD6T9UGVlpC9KQIG59G9h0iqYDuOEGnsug7iH9ak0V+WRIqaqACgJQZa5KrFno+Udfl7SX
PLeaTcZe8lXV63BhMiU5yBZ1cnkfT7bGJBmPo2KpT9OGgM9i/tOHFPReRR3wZK/Yg2F0CdvBsIYr
m8kLnpENYu2P1TwO1S+lbSbGxU61Py9P/moEzM6wF5uHEVC1Tro/LqBYy+OKBGOvsZu8RuS1X1d7
gclcom9hQKTvDyDeaUZtjIps/zjLLu4XZEGIY9C/D3uif2tCvzIPyxUNr/NZUU/LOnC1uGdxSfpj
G+sue1t6cl5B1HwzbdjP+E2VpCd/RsvOHKPIwRBqnR1mlCszcrGMMnFvOssLkANYYaXGukE03bI6
uILg0/E7bkqbJgcpMYD+A/ywrsz7didOrKCMZZDQTu+lW/Z+j8Zcf1bRUKdIINTYK/t+b8mP94sn
12D6ELcmleqs53TdcIOmWGOsZX1Do3QNxR98mYdkog1kDBdqVHFYQ38npQmFrZb+tDMLBAxh2NHE
DQcS+kI/qKVwOFmfZ64Fo77eqCmmXMyPNHogGriQPnb4FVWTsslfSxVH3iczeiGjYJn9vZTVed96
cMSnJSlUisFYPC12PZeDrMR0zmY/nb+sDdQbWYlHDv55bOoqmoEmbBJ5FxEjiXrOloIU6ZCGAYDr
QytFMH4tN3jMZwMBolE35XGy1f+5WIgCVdM2Fna4MV6m2sCYnfFfLfzlTEeRA0p8ybAgHtUiM5Nf
MKYaeGMXnaxj/dz3g93qS9mn2/ZtmM0afqPwSHTxPAn0pM8FzcE87UoO3NuXoFOjb+M9ncXoFkIN
LcG3u1jJnZxq7fArMxQB8GIlHR2yLIETLq3MmcV8DLxkGDWMCVofIL4wHCp7p+bSBWWvgTN+8tv1
irz1UeTQqjV0mOELqCa9gATnuMLse58y3aSmQj3Oq/+01gUDBt5OXFjRs+bjaKbggS1Jw9NQywgt
4A3t06NlkZbMaGbRV1sPeAqKLIMS07vcH3/r4FNWimthynC5H3e1UcuEV3HBDWGD4mUVnZGXqd0c
d3ZKi6TPhnM6veCERozkRcwHrvboGVCacZpvSjvoktl2s8ilPXWtcbGO5hJ3a1pQOqCzgDyG9zHZ
DALs8x5LVXWwy6PZ/HOwBbHDdwnnnkdp5Vslj7Wc3cezWTmeiWzfwY+IdhwO2qfGrXB7u5lRPI06
ez/HgZ69d7nxHOaoKkWv8an18M98KvrUvQoIDh3aZ4bI7TxTmFV8iUEcu893LR+Q6bm2yHXr85z1
ad+cvcwv92evxfz8MaR9Q74rymQc9jvRbi01ASoabcbTPK/r9i3WJth+ETSz4ZYz0k22f1tH5Hpo
aGyj6uwhXaygwT1DOBJSBF9R3koIEudjOceiEodaj6nCnym1tRAnGAZ3sbeXVVVtBlBverXy9+wt
vX1+geZt67v4nmzAOR91BA/9q/EA477XNyBYNoGDecu63rkx1Et5QwYySSrnY+2vmDYdmw1Tk/Rj
H9QlhvE31H0zfQ48uccRBtp/0s3XuU1E2m3cPyIlbvL+S7KScuKkGCqz/ZV5ghmW5zyh+YQUXQv6
K96njXQSL2T7aOvAVAf3bKJla0Lan2yaR96513grZQcbDGWSnMdEDYq2n7iQTXsqwy0gb2u9rZoJ
kuT7D56G5nhPEjE01ScdITjA7RnpSxkeUKJ5rKMomTOW/9BOGcf0tSKp+NDZSdrxa1C3xq2O29oU
V0jqBVXuZeYQpz4bQsdsXDHmFzD7Gi7DISYrGdXC2397eE00X/mX60vX3e7yECD5GiB8Ss1xyrXa
3I9bpMHjKODhhTBuO+CqidiqDhFN6FvLlO0rop7O0WDuNhk0WfF+fwkPjXSUwqg3y4+akpjz85F+
OkQ6D5Md55KIgn040jPG6x+v/li0WIavCMTe6r5bpvpSkyZFmEG2pYzKR7pw0mU8+eMuhX9Et9xN
28GrrNHdKUIgKL+G0wZce6nUaFX/NEQZAuTfdawGvATJDAzNKnMck6k9ybgxfUraK9NGf5tR9sES
roVIloSJxZPbfulHi/V8XK3IpL4YXTWhYZAxs9z0peqQbgIvdDKXX7tZKbDLFcrLgLENcVI+U+kk
EQjHbuPiw7rXQWSPSYdo+GspCbHfp06Z3LzPdVort7Vtu/5NRNGa/WKRIk/pkazKcQw3dH8olNsw
wJWgEFCgIUElj3WRZrwRLqpa3SIq2RTMww3l9szuws1SUXUR0LLM7QYvJDBIOsnHva5zsXwG8o/x
zmcaWV/Gp7GIt3k6zfvsMsC0XQFNwN6rKPuTPJZ+/dNOBRRlJ9HQdVc+DIWMqvKwT7SBVM+Q7l4q
3lFVjV6OfxJdK/bih3Ot7BnGObQ0i+dlIwQwtUnanjljjBEkX6jHGOxyCpu2+9rFhDd7TpnRFG5H
Uyb4Wx2Gq0bIjz2Ii8KLa/67S9wdgtIXQUJ17bkRFEHKyvzVimFqvlk5gQ431aKm+kAbatS4ee1A
Cu2lLzuXVlajnePxtNeV5itglObQfo+SpCcIg6aARNoel/HmKJvkCqpXvSl/s/kcDNOxtSDtpKY3
losOBVfbrUAx9jmOJxe8usnnPG1XIn6wwZaNOLWm8by9rWJ80qYna7ZAPHtptnHmtpv7Aeos8Oae
wRvVVPrvVOz3s//W4Pkd0Pumij0J74RHnO6hJ7oOnMrXYQjUB/RNu+VZsZsZyfIcy767p7VITN6l
3XpVUFQi66ntoR0Ryu40Idk1+Ox5c2uXj8UQM5TqQC+LDL6wQS/5B7AUqJtDMRR2QHa8TWAbx5w4
ijRta5Fa/NmMHRzHwcvCZBbnvcm64EsQVZov6geX/Lvg7r4WJRju+Zc+hbzO7paVU6X/tTE7Rns+
HcwGoZFBncoAkmk09Vedw1iKUwiXUHf3dH7RsXwctsW38ZlBnjxTRlw5ztFvhWNdxcBgNH3mwLle
2f6moP9rKODP0vuYrXr3z3bvq3p9XNb+GtA76baeaZHumQauv44IGlLzoi4YGx5Wmlv3O9knk3sW
u7bARaFZbPcpUYVfbb/cyKuX1wnfQke+eRPctn9HmsgucBgEdb1+3DSqJlZJ6Tmw3dq+QYCACyt4
wHkYcVrT58zQ9o69Zb72cr1ko+FdPsAgVHv2GMxgbhsIWsK5kzKvzZ7doy0m8/91lnHbTB87v97y
9X6Xra89iZmmcmdrhyUa+zM5txfNj0tjebJlYFa/PPp0GJTf07HcqvqS+G2Q6IPXjVv5nfluyfhr
UFfx+GtOTj0EPLzOXZuoaZmjKC5DCO4R/I7bf+MK8XQxhQc6U00Jpgz+EMn4QOLmCNylnhypiy7a
QAm+0Og3OmCelNvYX25d0i+u5HjZ7fOVSU1Yw9wSIF5AR9u+7FHMTXRxj+5Idz5JmzvG1ofapuZB
6WefJ/qlOCZii1Q3p3EaU8atLI5BBnm5qRdeGGD8W8OkekufdGVKVtYmh/DitXKEx3BqAgbW6D4L
DVsHOb06+01pi/mu6H3P+xdl1nXGzv/qslIsisgkYRyDjG4bPMxead+yuUCYvDfJqSDlzGCmPIJ9
h1Ymd8TT2sfogPWuRRJfsgFy1j8DGi/ojdc4g4sDGXEaXuDjDdKqJILSyPsfXQvULuwg7U3ux7Vf
Nakp5Ts2pMCxYHmTQBB7wroAViXLCiF6azu80YGbZFLpB0o92gziRl65O0baOMbJNQyjmzDqjBPN
Gv9VApOlj7THIo5ENO+eqc5WEvrJ4mfgU4oPTQgNsCFhvx/byE2JwGa6x+hPrsvc4Prrh3r/txEY
P0r7uLvoJql20jBPERZmr3tpMxFnWgFJntW8hsPF3xvQDhrrl5nC6+cau//foeLc913vCPK+fwx1
Rt2Dyi3Mz5HKBuouYfVBhqL77eeH+bF37nZF/32YVzo++T+HgTiq0gyFUuxiGtymKHIwsRFjtRMk
jU7l44S7gIdyLy5tdWiWWQf/4pcSOGubH1YvNVueFwg4cUdnYs6rTr7AQIXAV6ykxbw3nzap3Boi
86OMWS0zMlqcODMF7xqULDWoFajA21oZlmHib/cWcHH6D6G5mtGpgn5+y35UXdLQDLAcujZNBv06
Qe2rk4yzaamjjA6FpJTO1qAGKprPeYSPQXccI4GrBZ3dWEf8/LDXV/e/b04GEBnmuFBhQRJEV9uS
/25zRC++p1tixkuI0pZANhd0av09ipmNrFuB7hBDVTW0+z6Bnp/Ydt0rHxNdUcpcCe6fn5BbGj+c
D9ZkYREEbj5EGCAI/VECGo+Jcere8jwiuqfVDEwLi45lTKT4vQOt3t7skd87N4qrFYjIoEg//PwU
/rFgcjqqMt6RhP9gg/f6hVQ0FqTobJysN3YMtpGZTb7RB7/36qT0Cp+fE6GUvNzCRzbuCY0Dt4oE
1cX6yzxb510yU0LA1t9o9Z+f5I+iax6aa651d4rDsqhfz2LA/QPJnadx6o7oQ2sBCq4t95KVOtDr
plrWz/9JGHw9ZBxgMMNC4fnwP358NDSbTbWac6zj8hWY51c8GHp536lgHhi95qeri9aqhW7/+aW+
WqO8t6BXUYF3D624DA557WqDNmJrrNX+aSoGvh34C+mGbKrGfrp5Ldz2AGaIGveWWp/lCnLa0o9T
R9EY/sur+sqIwJ0PyRGweM7kLc7mdVs1uIyoY0wFTvCGTmF/08o4jBA8xXjC7XI3AU8Oxoz1h786
1cRWGRH7J5J1utgufNQrGvR1c7vaOwuIJp4MLQm8fMm28g1tPdOK8/NbGbqd+n9fL049i3xaZnGq
oHeWoWivnmE5Tp4GMuBWzonBSGMzrv7yzYZeqoHLk5/XfUeDjt925fqBxoSWGiYySXsVi7QhOqNs
TPBRvutt5mQ7WVyjVKKZx6lgsiF24bS5ineCAYUc+31IS/xjtZPCoOW9bso/v6h/PI+ABxLHjD8k
o8/85HXDOQOXsqnuGnOkb+km0EFu88RcIITygkCOKqZ2jRTrwdAiSyfbXMsJZtrrcmYUZXGLPmWF
phJPN6uMsLqqJ+lwcxRUHkKZTcfYF7TU/fzMox/fYmIMvS8BJps0TxDvwIx+fKXwEQVOXSUTtX3h
CI5ZeKiaVEwp9Cm30EnfaXjJsYwoC+LtlBqu/jANFSW2YSTb8tfcYj3wHd4miZETC7UNbxq5Jss7
HxrSvu2wBBJ0FG2mAmAEZQ1pYVakACW9O/AU/vPLE5NhyQbYBtBf1LtDGNf2nBczcmwEJ/0efBUj
Gve/Ey+QTIATqlNef2K0nguPNUJW8QSemdd/zExwi5pzBM2XftkyesI+//yWvWqGd7cMuWFOREgK
3KTZ2n+8ZeiaJX1hI75/EgynRn1+TQkF0CMv1y3hROPRDgkiANG136FlyQaLCLyruaumpeXPhJz2
9l+y5FfbBmdGjgZOQVYYspfjnfrjmQVRH8UEwf3oX7sA64HiilogEDTL9jkNdqSRZbThnkk2Qbco
DYRx0P6iVpiSTygMrJlPXSWq/jEoq0AZJuzNLgP++Q38sY/FnSUiCTb7CFMI50H56v5RYpXAHsy3
zGP6AL8ANWjhAw91c0SX6bAE4+9M2sxqevb6NVb/Zhvwz+fHnk5xG4a0eGQ5I29/vEuQjyFPoKlO
cICa4BlmpfMN2GdM+5qPGxEMo5xr42HqdFhUpWVUEi9bUzst5OSNSNRkKF1Y+vmd+cepRQCJePhx
XqAC+KW/Co4TfjFRLZr4tPctOwxYL9I4esk6AkjhD8TLCFUG57Ilful/2RJkTfJSr51T5tH/PAsE
5GXX/vkv5/U6aONcgscCIS4iTwySf0QJPQy0Vxn7SH/JDgvtpx49rchYnGBmOooYO4L9TTLYuHsH
spLP1ROOEY5hy2/0dgDmCFPw89P6MWN1vqWMaolghjC9oyX6dR8Wb3vedHjvwMqivfjaFTHeOgyO
uYo5GybfE2hT2sH/LVO+Wh//1x4W0oblIkCSpRGpyD9SxDVHBdzBeoJG+YjK98A62opGgw55iwIw
maEM9aqDls5ZWWo0ED0s63wQtEu377GLgoA9IKcM8CqIqM0LJnZGs+NE6O0BkO7MbM1f/bqgZdx7
VvKdkFgNIIyaiMJc9Dx8CelgTP7oB6fa1MigmdO8+csWHeIJQwR4hAL2/QzyQmj8v913BtxDD7LX
kX74vEuvVilmJQVHXf689crrZWORvmRfL+8ICnKi78+P+jq6hYA8jDen8S3DrbD4x12Hsl73AXQJ
Q6XGEvVVZci/ZlaB2yMr5SIVu5PLwGaYKeTXTeCSI6+Ci9vfT4Km3uCQT73PH9aeZIejob0GK/j5
ib5yRqB8IAAncVpQUrt8MXsVhkWqbTAXCw1jN6qxHdth/krfWs/yWMXm9ERhOBfFdmjLjjb6rZh1
/3dM6zuj20o/Y03lDAEuJXh/CodzbJRiOs0YlE7fvvvTyBel7AG4IueaMiR/4230dTglTRK2gNVd
lqj95FtUBe/Bqp2mHicCl2kNQ+CgJzjdUL6hj5MGRgwCvCw7TlO9mb9GjCZyZkqx//b/5lz+KvKz
Y3JL/DQJM8qGf/Zpqm2vamB7JKRoluLP9dp6zWlRdC/JE51b7qEa2sbMH/PWAMH/y77zKtVxRy9S
9uuCR8JG+XrfoZ9FQxOs1XFvaNLL6f+6FiymmbUrpK74zc9XwusARf8g4SFGwOAqB9LDH3caQBz8
CzYB991VDl8bYuGS06FRbpHeNMxhaCl0f37cyG2h/x2gQkx6yOVw6IiTgs7fVysQzxZTsv3Cf1RR
IJmkWEfI8270VyzIsZ4RfhJPvH0n2pjAX1k7XhfN/CBlgXK4m6CsCUGoZ5y4cKrSLjnVYxBZAfhV
D8hCpt7WWX8cpEa8dLYrSfn5Vo7iJ7HjEo/K3YKYbRIVUL7Zyv+AeJsJpKcVXQ4AKVperT4Owsdh
7GAanrz/LrSqmpg0Jr08mH9Z/YVQghnx1obdv0z6dVHqx3t09cryKfUZYJzHrx6OSpjGgnZZH4qt
LTDM8shWvtxEMD9/Gq9XPYGL2rGANU3QA+GZ++MqKNUSb35JOnPrtN9DJEUfkN7z2G/JYu1FLnZR
yxDcf37s1xmFmzwNfEmZCDGexdnrndus0aYynOngUYV74aPFUQKQQDz9285CLUILftAXvPzldT3c
SLUy8fmbqJ8ci/Tzs/rHrQdvxBIsJQFzDduvIRZpeo0nAaJSjFiYK3XE7Aai6ZzSYIWe8efHel27
44abk/WSJSQuN0ZF+uPt13psxyRo9DG/Bla8RtXwfpxn+nj6hRT0Kb2ywmE0I+WostQF6b7Y2XM1
eMu/TVF5XSrS35WFANgMVMCi+p/ZL4PekKUFOCYjJF6Tdzlv8fqranOXOojcdwrxiJbhkOSikZ0/
vo1QCbFhYHjDgtn8iNbdY4aTCm0AhNnFO40jxFx7h3rPSR/WsErQGIrrpf1fbyXgcA5WRyKYJRE+
vz/eypF5hzpYt54mCtYbA4Pt2lis7ZwYqagLJc7+LtwVlBXF8t3s5Sr5G/pplNGpsM5x9/98QuSl
bLIOS2CW+2vMEpEqfVgWa4jJK4hzMkB//KAm6yQWe5ru7KD4yykPMF2QcE/wn/+PuvPqjRtrt/Qf
GjY2w2a4JVlB2QqWZN8Qlm0x58xffx7K3xy4Sjoq9GCAwVx1o402i+TmDu+71rPCgt/H8WJhQsxB
mfDYP/9Rh/VDixfMBoXKGLVe2G10Lg4fUhqLEfZgUHszhVY+nWgVwrz0BudgejYQVtaZeJ4YX2GU
8+XhM101sJ//iOOVhy+d+R8BjGSbzBn/6Edg27ALqI+590c+Z5kNV8onyrD1/1Zu9qsl9P7zy75N
J39PqpSibIozGAS4PoNgfTh/Meva0pqsUTWA9EyggRpMA+GEb00gDg6f9AgU3DmKbrr0+pvwoo/o
1RW+niQMlyKW6F8iCNKoj6Bhcosb21QEpm9jXP1O1SCW/rcTRughcBKvepAetmJ58x+rXGwyDv+M
xj5B2JO5AgAN/2gSrHoWNi9889PVny/98xs/7Dfw0lfsIrO7sFRIWez/Du8bjpKME0etvCxaYSuc
9df1/j8qNCXDW/rbIaMFdalZZl2LHz6kyIdN880C+fZb/hU2/Sr+2ZRt+dodQ9P/X/LQmdZXunoY
l8UB4Nzgaf3PRPTLH90Q/3j3P/zhoWv2P+Aa3nCsnMmY5hlwf3jomvhnPaqyqwPWoVK0ZbL6Dw5d
2v+soPwVNcpukEokK3Jb9isOXcp/TDZszMscMSg1C+ff4NCNt2Slv74HCOg6THR2F2AsmDLflue/
vgd6hnNhocJDvySL19zpnG8F2poFx2C/Q3ca/k4LDHAuaDP7W7Bkab+x5366EjWWza2K0eXRbJa0
ctEfN0DKyHRLNrNeLbtk4ejtNbZloJyJ6UJs1FJT6TBDWi78wKnLbwGjst9AbKXn6Ey9pWLwx5sN
cBD+l5dKyGMuUr1yS7Mu0C50mpNkCIxR+sBT61K3yZbpJ5qsRtnl0iAZZ6nsFhtAyX7RU5DHZZ6t
TzGHKRnXyaas4xXtbqBOBjcmEMDlWfKsI91HOmHizCAjCVH9RqdAByVgUPQfWTzVk1tg+EZ7UxqN
gOyWKueY3GYXD8HyZXCC4rUF03WexiVnI4Qvd5iGm9sATGHo40lqp22ua9mPPC3t/mkGJg3vGmPO
Vafl87XU5hkpbWLMj/M8yWgz9VV05jhpnG/jxla/zYUcGs+sjMHZwiRcnhtE/RyWnKL6gWGqMXE2
KBpp2rqwO58JF3JrNCgNU1PSWb8a+hAcKLoIC1hRxfLK6k0kHTU069Cnb9u/RjKMgWNzGZJsSebD
GmYplpeMKHuw/47KlRo51nIO0SuEyopPwHVwbj0NcVZWeJciFNq93S65H4dACz1mj/CxE8nEHJsj
fNo1gy1qJhITu0xllmN3HrfUqzx8PobYFFmUggVMVXI7g6Wwzli+obSFQ6L+6nsHYBZeC9sd1SZM
vQGR6zXohEjb1Rq3w+vVZekaYzDJbbUM/fmca33lNUEf8Eig0mME1WAl+l1rSVI4m65q9kPZq89O
h7fFpUCPbFDRBr8vldnaqDDhxarLLx0f2VOPdAfvqc+EwW8YLGRa+960ZlhHsng2Gmh4LjFF04tR
iWxwVWPFffWGEcV+1xtT4HUcc1AgzvGioz8pisuGymfkR3Fb3zLjp0+JSvyhV2Yy/TUC6em8KLbM
r3memNEmtfFv8qrCJN0gfelcTjzOc8f+KoU7l5kkf1vrqy+nLAeG5/RNTRBdrzwZMzjY/ZD14auw
03HeFSMCWH9EOZjeTCIV8WqyplNXTNW8i+oxdzwau1BQTK2JHgNShlsvIfagoRpcOTawPH15RIue
xLT+MXx54NlYS5SmGTk75tpKKURszaphqHrn9qjOLqm7Q39MEdsrgEac7vvU1/oTgY5N4OvqYkRe
VQHJuNLRsCWuqqPS26WA0sBy5tg5z8IQkt+ZTmp8sm1ZGNGMa5Psdhkcq+RmHpVe7EfIMarXtgvv
nEOfRjJzEwC7gWS1EIwco3dbBa02QDU7w0xWOc5UeDWqpul8Qnb6YM0lX7KAckfVCkPzrd3YpXoe
K0Ym91MzGeP9VIlU/Q4Qwcg3lpKVE0oveAw+dvr2uWEgGC5+0gGsYQPey9PQ6NYeQpE5sT18nGlD
i4iQg+qGlhjCwnDUrNiNAqUdUEg1znjZYwBQdzklt+g61Z34tUOJizssxXrF1JPhcNTjVG93g7mI
Rx2eMP7dtEp+pu1kdduRM4XmW3qphy+GMhjfm3LBw953+q8mykW2wbxvjJdYzxZE6qYQj0WnGX5J
eE+1aZCryR2xG+mTChy2c2U0JCD6bTN8snKtrS85e8fWBldx91TkQTb7vdEYs0u3MS034VSA3pKr
isczSq1LN3qgmeGtNuMWM1f9Ut7Wywu2VFJnm1FfIm/Cbdj7lS0XDQBQrD9Qpw1bD5V9X/q4+JFO
lcnQpCAlRXDelWqh4+6f26fayNoXfUy7YNOUdWu5HZ2qCsqiURKh1ynl7Dayt2G8wvtUN9QSynjb
L4KmUA9r+kwRivVatTVi6DgJdHD4A7P4WWBGpDHLUWW+ioOotBhO6SCQTNYW/Z1BZ5LhfIBiP5ow
AcrIHDsqC4b9HLMAqDuFjeYLGSI0paj0mrQNNaTg5yBgQPxEcdo4ZwPy/J/opXqae129PCiUyR5a
NqotScv2N8Uq1yBnI1l2WRTCpw+aERxKGV7gf9YI7AChQjQPIv2eSIUH8BLd1di2+WsPDNHeCbgx
ewC1HfMnl/hZJbJ6nZSJc0MG+prFhFoWyX/mwkqGiCefXIzo03emb+zAFkP0WXaGOj4oiWrfLbbZ
PdlrwxqDzNR/oTHUjJuUoIGnNFbKBAtGL5iIm1TurJz3Ajdmzs6WOagV3C3RXG6bmoMNiuaEEJAg
nTXNV6m5Fa7aDTt0k/K+7DOMwvmQlsEmgt8ImqJQzMylmeV8g1gbWRvDCaIfadsvtltWiciwyFPS
RRJFGqA3VJMOrQ3c2Cv3MzQXATRfZzcnHCkvg0IkNX23aMQaXzTTTUTVMNzIVJ1qLwwp6biUVwcs
T2og8KK1Rap6UgGv6EVjgPDu/+Je9yAuaA0Suu+a37+7qx/V/w+7YsFW9n/eFWNa/NEdbYvX/+PP
tlh1/uGIzubWYHPs8C+cD/9si1X9H4O0H4d2CdtRavdEAf1nW2yY/1C1RpKF9MR8K2D/97bY0P6h
X0fBQkV4sOYO/auUoLVM8PemGFrw2j+he8IRbtX+HB6WRFY7k1LELG30RDxajIkfaszXfz2PL3/+
vr+ziPSjMzASGhU9G+cxzgeQ5821HvzX3jsbNX0oA86iVqz2d6bWisfaFIqAXl43d9hb+q9aMowX
vSwr4RZdwSIzCEdpVvzArHhIScVTBIcXIDGVIuwVwOFRIGuZcoEEOn+g05/lF/hYp5ZYASGvnRFU
qysLyDE4Aaak3OjaYI+uAdflWx6o6j2ErOQRps6EH2C0QHlRAnDu45ITPHsOKfwgK5KLmhItwC6c
Nzd2z8bjRJvxgwdD72sNKKbDiKDmqIwzB2khM1zzHuRUDwXvtbUQyVZ8DSXHsP8ekh+8gqNT8foG
Di509AYWDC/qiKAE4w5b86q8rjPbNckAhAW+QVrk2tN03jXZifs7Lriuwcs06YH44aqSVKwOX3wY
sxjrhcCMMucYEUtn3IQJUJSeOujWGNjMabKzTlRc3lVa16tqiHGooegUXI31Yfw13Go6QYEzTmj9
9d7xSozomzSjPj6yZ/4CRaAl5toy0+1II8aP6q7cTTPi+oxRfEJvuJ6f//7A1k6HTt2TN4zo0BH2
0U9pEWaPYY5ltDNLWfkDh4grKjbaRHIBIiqXgKehQLBlONd2GI6Tb7CDuiITUsb7cMDhvxVdLy45
XZMKBDh9fooBEd/BO+1vFaxy83nV4JuHIx2ua6uygtUwOM7Vtm7MrvaSZdavQJfNV1Kr4gsrCswv
mO4GJOMwpzvkSpZ8WWcbsUVRrwKwbwxzZt+RzHdVOKiECqkybz3Iu9O2LGVLs3TIxLRx0Cp9r+dU
1Ccmiw96Q9TKTBSGFlGVVAcOXx4VdFDMc6+4eWX3GDrM+nEmquilmtDWf/5RqO+GJ2+HjpDNaYLU
Arr8h9fKu6rlFB8rbm+qKCs5KRHkgOf8Epxu/CXpEPpPlql4LaW9awU7wybP6uZWJlhSmqEsMs7e
Sn+J3a08ByPIwZv6GUY7ozsVK3Q0UbyNI3SrK4QT57pmrX/+15C2rXRCStaG3oykcJcnTjp47ULP
jgmzusvQwJSbf/9wAFEDj7VpAVE/1A8v2UdNVXfzAL6cb+xOZpb9O4BzM3yHRkhSdZ4oU+3WAuND
TolNuJFBFx2OZas+d5kuQ29QgvkMKgSnXujSKQVxmQ9fY3TqBYc/nGq7z3/x0WK2PiPqO+j9BOny
TDtHlb9lHrokMHibfBx3td6alB9kwcf++WU+GDRrR8+mTkSSmTwuJM1DmZrZYjO7GMZ80/VTB2RI
u6/Bj37JNCKuCbnpTkzf71on3BvfBEJYQC80TOXR+5chbFGtJzNMiBlS/BKAU9phFZall5R99Y3I
ASw2Y2uFMB+MKSNubgZT5jWmnjx8fv8fPGaSniiwsQWRiGKPfooxDwubihKqaViCTOzzahvFS7z9
/CpvHYy/tibr26RiTgmfmBO0yMchornMiJ2SleKmy0ACPXEemxThC1sVYCmpG4eG8X0Yp+ws0Cpi
t1N7ypkF8+hnBa7zusSKSwsbmhQQgUg7oZT+8BGwcyP3G8MLuWSHnwbQpZTKWcdIyyJIUL1Qztji
hP/+KvQu0EZpyBjWxezwKlXYKGXtUFQIE7X7YpVj7mqVdkpEt/YBjp4zXzcINCH4Zozjz9zC2Kcu
E88ZtV6+Vcw23dWdmu+DWl+uJzMN97rRa96SW8HZ56/4aE+yvmH2nYgQbIF45R3GWIunQSYdA8lI
WhurBcZejp0Imm4pEjo+qQbllTBN5dmaxzFGlhYmt5//AvWDxYZMDpRe0lxV5tSYD6bVNqwB7mJp
xtMBlyZWisyH6It7KDWTO6UfyTtounDX9vpwZlhVcwFFvN+nqgltILO6czUbWVnDmfoXhcHhxEyz
fknHr4YBxiK1No6QFx/+ul4ln6KI7dBbnWI3+FX62xCbFK0NZxkubQRXp7JEPhoMrIPrxMYm6t0y
Q4omOYK6imTZlrlb5+1yYYxK+VLgA/NUFeBArFv61dza8/Pnr+KDWXWVS7K4qULVmF4O7xVjk8Dp
qUND6mu2YpSbXLUaB/imBpabtDVxAbR1cGIu++CqDEA6EGJtp4K5PrzqhHlxyOB4ACbLY1fAe/82
DnmtbhodjR1p2TGWv2lY8lNL1foXH71a26Azy9fNIZAT4OGFQRTmWPFqKjEzWFJ89HwJexN08XlY
YNTehKaolE3HDuwcFg9YVh3pxuvczTj4x9xYwn09CPGKzzsJ98S02SpZQCghPcD8CbR6Z15e4lxf
4KL2EBJcGVJuoFlt1NmGo9gybtXMth/s0Mgp7OIT7fcqPtf5rKVWb7hTjgbTa3WzWY0Lcyu3oKny
PTO+M/u1tM2vGpLk3tMUzbq2I3x1O5W4WWZcIB09TioQ/e6ETrlyrSl1VodNL6dNn4/tCQXcuy4+
nwcHYRq8fMdryNnRcqQD4kW7vPAJg4wiHXMcN4maDTo72TLa9fhgPUgYSO2HbLykhlleOPMkrh0n
IeUhrcszujzVWRLpznXdCe1mAAt+qgf8wXrB9G1Z9KL5rtBcHb7tGfNeSyUmxEFemL/gPpLtTZDS
iYS3D+ZTekysFJibzNWhd3gVwBrTzNtn4xVVHDVyO8p9bTRDcpdImyG0vJwv18g607c72ARrp+rE
hvrD+1wVoH8E2fb653/tUrsRxz/gHsrgiYLFVpsprsP1u/x8qvho285RCiOihZZLsgk5vAwHOBzg
Ev4h7gNza+CucVXRg4EOjBw9bj9EmEEr56w0hLaTWhNv7XqKv1AMhwAYQ4Rwc1Q+jxHkNDcB7QIC
K6IzNieZeuKBvJ9P+cgNih7UaZhexNEDmQGrEnjM4poXFmtEoUcUmEXyVJUjVMPZUc/mMHnCzmKe
WFuPksip5sBow5zJ0s6VNftNwvnXq0BZ6Thl1Cp4B2u5z5Ci3JCCXp6JOZR7Z1FCeImD+WoqVJ1z
ZJnnCeyU66akNg2VvM5PLGXvR8af9iur2Lo9f/u5f/2cWZ0DDeABm0ZFNj4ssNbLZ5Q1J0bGB8+b
oY+lBREZmrtjQ0DUatVojSMQrwi7so7pmu7FPJErUg/aDizb8mXkwP9tUUVA8ywZiQSpYPW2sSiN
bQbCYWOoAqJom8h89BATv2hQMXdFHRtYvwz7xCf7fv+x6rjXo6dmo+QVR6se3uG87DrKA+NYvhA5
1UL3F/TGYjml3YmH836tM6jyifUwhz6CyLzDrybMDTihdJM4PCQ2iMNm5atm+td6FuZXWrpsK+Bz
v5x4I+vferjQofpa3Rlvugysw4dXbXPKbnjNGYdO9NUygnpLIDOzs5bSDczmdIk26H9VD1oCrZV0
wbqitzZV63TCjxNLszohNvzokXOCpthJeYGv42jlLQjI6kdOUy60AAGAY6IIBaegKV0UVCftah8M
SORlSMw06kBMykcbDMIXqQs4PHQNn/RdP04gp/QEAE/sOiJyCCrUFD31HY7h4z6MA1l4OXAjgFSZ
3TUY4OWU+XStAM+bZKM+g64FowpNtUtunLpw4m23rCjOWQJY3X/+7j787YwUDjpA1rmNw1eXK6Fq
pT2/3RrU8Ra5bLIv7dkB8Dw0uxIL6JUW9Ak+bM04pdx6v5Qh06DM8VYy58EdXZpeMVRUCsCc4PSW
KF62YI9dAs8RP80QK7cgfNvLJgml/C2wNTwgcUoa//Pb/+AEyo8wENcxfYLIMY4+mFmmwVTR0HN7
o4gf4PFLqi0hhspJfrXbpt0PC/nAsdC7DVC54bkir/3NWJB8rcd28hLpsDkLqkic2PN88HRWNQ0l
MuYN3HtHgyoGbUHqUBh6hNgu3/qxS8wtKCn1ioyldtmNldOEG6BIw1ngzHp8VnG4qL5+/nQ+mNB5
r2vleo0L5MhwODiIc2zxO66Ki8CoXQZI4UN/PnUe+eBjxd3FC0A/ZK3D8PAqhT3PnQ0a0x0th+4w
aRW0s7TEygmkMacTi/WHF2PhpOKAbM48liEXOaI1nHkKJ9EBsFuT2D+6In8etUl9/NcPjwInT03H
fg9u/+gFplYaSzVcv6wiqM9oWw+bVGTxieKz+sE4MTWJ/pyyIXKE49ONlQHoNvp1qnOQuzXVMj5G
/dDqZ2tgzXcz1yLtzEo1x58zNfPJYkkAfijhL43GdeMOXfbD7lXqaba0XrHY1jQUTZyV/GUAgwaQ
YbBOLJHd//uHQ70DfwK/mLDboxWDqqK0ZzRJbjbZ6gZa9+zOojJOTG7vz9YYltZ6IdpIkwrA0c4s
y2vKHiFXgb5vei0z6i7WWvUr3EDrkn1su/38rrT3nQDEbKsoEekzveTjA24dpRBsHE0BNUL1FOyT
8qQRXebrS9sjPlmBB3kwXdIPTL0wSwe/IzgA++yoa36VxstZP0oUCCDg9ibJeNvabjTX4Xh8Vir6
peF0RXuZdG1zYrP9wXduGpJPHSAA3A9xNFS1BTw70BrFLTkscSxt4r0yi3nz+dP58CpU+/jWaZJi
Sjz8zqOuUXrQ9lxlaSUYCEm+idp0J67y0QcuoTJK1n6+7+MFbQnx8yGgWgm1geM3kwk6oHL0xM9U
iGD/B7OJzR6U8UWHDwvQ4S1NixSEnsyKW0V5dBmPcXNWttSSjDJ0zv790+MTt3SCo/APG0fvqNXT
eixqhtYiMVEUKiT6rMuN28+v8sH+EVEn3BeD8+XanDm8oZSYU5iUzCZA6NG0OUBeS+R2qOjuprbw
QWXXJ97X+1FBb2Z1CuCbIHpbHo0K2cZNpfec8wjvrNzUmKob2SnTiRH+flRIAnwgTOAMYZ963KJT
iUqhwsFKNhCLuUU7E0Qu8RhI5Kwo3H3+DD+6I4fOJLM+8wBHocNnSORjQ64G1+L0JvzaRgMU1u1y
Ym5703Yfbrqp4OkMiFV2zsFzveW/TlvpHM1xGRT47YdW+dlk5uSivg7PF7NG1gebwEWz1twJ8qyu
we3XFzKZIcYppUHru0ZPCNPWV5v+J5hZ535CFHhlaEvy2AJec9zPH8kHj588Bpry2B/XBsfRVi8b
Sp2AL4ZV20UU1JWSzorVjQ7t2ED79vm13g9hqgV4NCHusSPH+Hz4XMDdURNRqZC0wkJrVtDpmxWk
+YXeTOvS14T3RMh3p+xuH+wkD697dI8OMOCpLBnISkgdUzb6j6Sqsi0/ZfEtO5cPGf6EXWIsypk1
d+aNM6SoaB0ohrOSltuhyxE+pGP54/PHwTrHDR8PFE7LkuoZXWraNocPJDfBO8/OEnumiOrqtp0X
RfkKtjDLzpswl8n9ArA087QwVF9t4n3BjsaBmfhW0yXVrayGwsGsqIhrknszuU0iaPwuVVz7njbf
GvgC+draxWGoPSayIci1s6aGbvUQmgo7Y0duHByZMNPEomou25IIG2UVELxg22nEFrp1mvR8cJZF
+rSzsExY6JxLVy4Ljt6OwC8OBzCmfreylHe9w7nKW8axv6VIlcBNCpviJ6kEcXsB4KBayfaVkZJW
pU+wrEOw7F4NxbG8zCwqnqy1a+MWU3oBGLVO5ifSbrNo4zQqIu0wWEDp4WqsLqgd1uR6ODbcA4Sc
4098g3zJNkITMK61Iy8Rt3Smr2cdaXBCGbNbVCrj70aQa+O3SOPmSxkLwmzCJg0sdx6CpN+Ivmdb
Jcp2fpJsFu5goMHTwkBT7/TIIIQiR5dNcHSra7M/isG5JTkmRvVYlyVM/YE9v2qPFmZ+IrBX3B7p
WX5ZaPo30mONX21bZZo/ycE4h8hehm4mh2FXVIXiT0iSURmKuGHr0SJJd4O2W37Wel89mVim46TR
yT+vYIDihuYoqLFjXVWOLWraXLfyrSySiO5U0nQGwoIGS7WqBvYdKH9qqfAsq3EX25ExeAqhF/ou
auLsLh+T6blFqEFsTH6r131y1sTmKucGbv67bjX1ZzrU5RPU0eXLkiVl6s1JJ3/Z4wScEax5Ul9X
dBQwrGpiALMJYaQ9D3SOjghozZwGeRh2D+rQWx1c8VZ9LDI4OX5TWIwdK6mcySuDtFKvunhML8D8
SJQ+c2PjUlFj9M8pccm3phooPwR2OLQaqq08Eblj/0yqxkD4Z4fRvV6sXe95IkfLE8FomJ4BAvz7
DAq68RVIaV/wse0CAH6pN3bmUgBni/NnZOmxTqpWUgyeZQN1dBnpIWHWktihecw0zc2GUL1E81pm
bjKJ7hqqa/aCani8zgyre0kb0pzOsPgkZ3XGVnBBu8/4VNX2vkySSHXrJo4lKmaQjWjmJ/ViLgFY
bbBla5lb6chit6Y6CaC8DnSXDelSNJOLIEDAOjs9mQhGB0fdH+sq+GFMC2RLgsD72YPeQpuG8Ze7
UV5FOxSYqekinJf3clDCDpS7Bbx3tsYs9I3JbrJdgjnoV0HO3/e6bgEmLpXo18ydgjIIhS7AyXlS
IIqt2wGOPI3Kl94iOMojtabpoSkQ3Oa1Od7CHUYAMwf/6xRkRZnxnF/Eoq7QVTrqku8VaPnrdzjr
T2nTQi/J1Vm/mPHwIXbSsuE1Va3iQe05b7q9Jsfes7p2PNfp9Fr+osFydpMxj2EyqiPWMBTsz2YR
lpfFbCcQJsfA+S7KYng2SjtjilgoeONin8ispLZWp1680tY8okjyGyXLS8NDqd09YE9bnvu1TNGj
QkZHahSl482dhsc06pbuUdQj2RxDJIHwqnIeCKKT2jdriIIvMbM28I827u8oCCy3zhxmMPeQiaBM
rhd93iFRYMWGJWIM57VtxBWvvFGBhuEjvSnaMvvZtWo0+CMAko2sEsP0w1gZbxfSz17qIWtvxFiC
HcV3IV5G4k0thu0IBiQRtUgohFaVZzdx+to3UjwB1NRgLBpteIuai/xzBXGw6fEVSx5xZZOPVJYI
nX1S+7I7CPqUFdVpmIAMx611PlVL1/hGbfRXWY+j3pfGUI/IWnvA1iKJs4dQH2t7R5XLeFC1jlnP
rNPkTth19MKRjSJ6EBj2D7RM5GvPfXdvaMO07EEdaRVFAkqbgB2H7gmtcPA2/eTM6kwUjQXTGmWz
WBgfuhK8lpOcnzrkEuk9wPvsmcnbsS+FwVHZzaqq/NmRfxDtrV5BTDxgsJmRcGVf7axecjJAURp+
McNYdt6Mwk27UYeiIMuP7G1oCELPQzfRw2gGvUoXxEVNkl/qXdBcEs9jX47hpDTsBWpEvw3gCVyc
JOOIMyVPwKUi0bJ4uSBGflAPLmqUNmN4EQBNyM/7RMPLBqHT9BMnVq87Eh8AF0q9VffabAZMFXqQ
3tCvDhofJRGaMOxHRudG1CYTxENMnT7xUtYVaKoYR00tSE5KlVnDA44KPnInOkj3eV0Hd/RBA52b
hlu2jWy42xssJNHXEc6jtiPzcwcfA+U1t3kejnxrM5mdZJ8FMFMp28WgttpeUVRwmNEw74kfU65b
QukiL4Rn/AKxO39DZdY3asXP36h9FO0loF9IJYwYjEqTWmN0ippl3Ikkqu/SQrUB6etGzA4Cgjoa
pFofMhdWa/AzZIJ9BMbZ/1rdJmIPngKm+myO2peOSKHEM4y+1DYsS7VJOo5N5G7hZIjq2k4qyFgW
udi7fETtrlnr3SgmC4dL38L6MqkwgjeTCDL+c1FHGvl9lrhsqqnE8iuU8gYjMfiuGNOG2GlzM4b7
Xh2c50Gz+/gsqZvpCsuijS8pykrnOivU3M+1Lnf8/E0w1MrCuJlGzJY0MSu0eSH6N3DTlVhMl9TH
Hqk/gIMcGitpctvaUKC2WhFFz03Y2ll/GcSW80s21viNKqYBdCIJrHss08kA2XdNT9frOv/BPjDT
UDo4LSN6MMDjqnLUf8yYagYPvE2mYJOcsMyYIO5wDSg2U21AEk/lm06iXZst0UhK0nV3gHmja2T2
4Q0QCWs+L1o+V23WC4y8ujrdNUXjhO4EXin17AEdo5eAePjOhs+uXCIHNdDjYmSREGqcDm4FB1Z4
bE3a23DOtG9pLVJmqWVODT/tTes6a6PCc4x+pJsdCb8n9OM1aU3lR6/R0xTLjNvaUGocDCqLZkCG
WlhsiRsWw1YHYb4n32vsNpGmIG6B3KxtLXrT9Z3ZiinxZacN4R3fR1R5U4fn1SslMxGRrIr9jcDa
KDuvkqTILjKCvQYYpP2cXFh51KBTyUQGgTrKkvQsBR941Rd5qXqVVfdEprCJqF0NdUFzJWE016xv
eZpvwB04ul/3ddHtyDXq7Z2lFXF1PtkkK1EHTJpwqwRCJjtnaAxET/0MGUHpp68ZWcn3YEmdadPQ
T8C01iqGdK2waMhZhQu5Os0GdcVM5UxDnROmm0kmKVYWkiGeUEQZmhs4pXiUuRU+yHLKtXPNmqLz
csJf5Mu0gr6RQmHwO4bKl8ZKowbVqZ3sgYiMybk99CNh1DiiKM4hJXBRbPSFPy5DTCzDZGX9pjVb
a5WgEad0hrty2hfQhXNfd2DyuLNUrEtwzSoGo6zNrcus1DFdsZnCMVJHihN649g6d2pujfYWkHLw
axi60NoSOEqwHZYKrdhrvUTHXJR29DpYScBvY3dylRWzuJaBRmKstQoZ/Gi0tZ8sl9MjH5OcPB2J
+G2pj5LaSJV/qWCvBGeVFjTfROUUN2iz02CTi7He4XHC5mlpGOzctlKHyQvZzW+aPqSLTj+gvWQu
6QZPVmLOL5ulV0jvEIHabKpuqvaWCS7fNwBi5q6YpbZss3a22m1DjhR5EmjSCFmxeoKQCSVQez8B
iNtvwGBPXkMVjoyTtM+Y9g3SlR/RytfXEuW6vo+WGRdQ57RpfrtaQ6uNLbJg8EN1qGvcQXWeu8gY
jHkvdTja7v8i2TDVwx41D9EYNHzZFWIM6Qal9ui4tNqJCucHLWdKGhZMAhQ1yFqso3INsBIH/hBU
l3SWFSrk7lcfGSsPO0IoZasBz8GWFJxH8dIS/XMeCexDWTUFv018YP++qoPjXlj4h61VEnpUrZpR
dhUNsBSamlq0q5S0/W2lYHTiwgijEyWM97Vkjvc2pCEaIVAtjuUdUg/YTusdN85RDE+q0/pjm7Sv
haJJvD65duLc/oFsTULvQROGUGqV6B49ab1Gw1AZlJEMkzYxJz0skwTYOZ1LRv2vIMrHB1MWTIFq
Xn8F+17dYKAyNr3UBqBYS0L8R+BUBD4p04QV0aK5/Xll4aNCC3jotZyLHEU9FuUg0QT931bIlUN+
5TQAnACyk1TeMtjKl65Cc9GDXj8xAtd3elTNoKqAjgtwNl0p56hzYIWsjnxRXFUv+wtlzRV10y5x
/KR0lm1rmdTYbb1fvLqc0hM1t/fXZvCvOlWgkzoo0KMarBY6QWoXXBuY4HxOPpNNgijUllYrfrAN
Dr5MOcWBVoHg+28ftbVqfUCQUsGk13N000RcOXo5SjYyytifc97Jz3WYFxtSB0FvFHP2TDM8OfGk
3494pK8ocGjNIkxVnaOCFqZrB6T/mwY40c8xsXAyWNj8lGSmXPIH2e7zm/xgxDOxrKw3oD02zs+1
kPVXRVMRcT/VFVLIVilLKERJtgEMnHnLxB6TNc0MVN+aDFZKODJ4oXHdc6ZByhndOaIutgsi3XN1
6tEmGbETeSMQzlMCiw8eCsvgyt0wKFeTA3P4G0dcefi1cVeqQ0XIRkqBXJSXUaJvRa3++vyBrG/1
cKgjvzbWgY7UZYVMHl1LEVk+FYRHkk1ZXjql1Sj7xFAcc6NHltS8zjHCp36ZlJDikXBSV9h2YW8+
/xHvjTaUb/B/0MBU0d3jtDn8FWjrSBtfJSVaMHfYmbXFxJIcxcZ9rjbjnVLX6ncor0vmFyw7hj/r
GhsrvBX2L0URzimY0Qd1VshByJ2Eja1jFVce/p6YMNrqzbIwJI22qbPFwALEBqNaUvs2j0qK2uRw
7cKyxuldL7Of9TpRebhO91i+h28D9b9NX7WB//mDej8y1t9FywkRFI6WY411o01gSDpGRpLlmT8t
SBqseMYLFdrKPlvqU3rD95MRklb6DG+kc9RWR++lI1elZiDSKy9G+2mmPeXGXdem7B7WI0E4s7tO
UsqLurSJzvj8Zte//HBocodMRHRVmBJptB2+BBPqvr4mNnjxODe7pgbP2nFEOzH2PnikjDw+Akwx
WCXfKetMMurVVWr4X+ydWW8cSZal/0qh3l3wfQFmBhhfIoKM4E6KIl8clCj5vpuvv34+d2Vmi8yq
ZCfQD9NA1/JQlamMzc3s2r3nfCfWF/2eQBr5uiXMhUj0pTuzc3P+yIHz5zkFJwoDMBYKCmUO3bcf
K6MvIUkGR1rftNGVQTCaX6al5ekCkdlff4P/4qWgM2s4PFcPG8iyty81FGqrCB3nDcLaxV9ElwYk
NNLia8Lpo431zxsJr8DDQn3LTJoP9va1CKpN0oGgWm+aYtK6+7J+xMiT18wSS/siHqKJsAtp7E6F
I4EhWNQfKvnrPqJK2asFDeOeKOJzHZq/2/TSEtCiCXdmr8MCpUU7nufoXj94z//y64HKjuIXoSnj
1bdveYDWl0cRq4lmVfqdidFwJANd2SXyspz99S/x5x2FYTS/NVB1tjqLSvLda+GPy3K7JKiRDau4
avuss31RNdMrabtgRG3g8E8l+aLteToRbIChMYmHl0aNM0FUfUvSml2gAvM1RhbqTR07kfNB5bEJ
It4sOGQSkGPA51CAYtd69x41IXdhLkMcIJTTnB9BoUeKN2LfcECUJPPkR9Iw53tTwSq+F5PqzA8I
iDokwpkV+hM8+clDBNEyqmCL3zU1TBDXqpueZMW8QjzO5Ee6jHKhtruBbFoSHPUwUV0VQ1LtTn1Y
jueFobUXfZGQryPw3AddJMfTGUGjUOQmAjvmy25Se/WDhbIdc+8+OuagdebNNwAJ7d1eE5Lcil0+
pOqirNuTRiORjwcJ5Jneg1b5hN4WaUDD0Mr8bNbzeseZOlY+qsD5AmPPNJ+aBDK5SzqzdddBitae
c+YLd1qSzt8sAsvId3X0pfJMwU/vUn31zynhK7QYQAnmQTolccc0MYnv/vrB+9MmSsOSK4XDmuTf
BHS8fe6aKMwz6s3Yk2Quek5rgPRo5/EDLeSfyyo0A9yPNDjCNlWk+e7R4ZuCzBoKhKB9WJ/Sonem
fVfO3Zopprd7Usyl5WFuw5LedgLgv7XTrveSvq58ko6rNTfTIFIHshhObDodoRoMayLRB0qmP38b
mN4QyDKnBOMGwvPtt2HS21aI+IG2p6TTPuo7xltc8IK/+52z0NkGbVxd60p69zDREwHvUaxNpBig
kYQmUvYGUvHqD57a9Ut9+9CiCiHXAz80l2S++befRuL/VzvS3Lyxhm9kJKbikrs1BXMhymqfRpN5
HFoFLmE36d15C1LK2P31J/1TfYBNgO8TSzbiJ/J83j1do1wOWrPwDnS1knadDpjCwml2YjobDbTw
xBTokuLsVeaC13/90n86t3nplc3GPQlFLDP4tx9+YtTeywkRyRGB4d6I8+Qiaarwlk1HuZnCrPjg
evQvHp31Fmqt9ikQByuV7NeLQ8gqR05Ls0XUmXw25frrjMf+g190U9K9/UlX0zY3odWbuVbk716F
m7DIZ6IUAf0Zj5nd4i6PnbWz31I1xEEKDjzzOynGbcPgtxyIe70Sc40SbKS3hACj0oarKun6b5Ku
5MLVGSAerV6v+gOThfwRNcn0NZTinn2AGGvF79RxuUW/pl7mlkVaOHlbVu9OS6V1Ln1n63mqFQfo
dJYNMMxZUyRjKtIY4nTqCrpthlX1V9Vcw1jIEUQy4y8l6Q6wVRp+t3OtGQ64ZsxoV4yT5gTMYUNc
vKiEcz+TEAX4gtiXJaDxXOi+k0URIYlDTIIQ0ivzUQ3xVfttXas33EnG6r6i/TMfJzVbUJlPgwDf
VGDoZpgNYsgta1GUZMpH3ZcFOZbiA+whzzeNYwymiUnffi+yxaGiIKnpSoKoL/xh7phUdSyWmwih
leZi266/OdhfwkOsYoV5IiE3PjOsWiQu18Cl/blb/New/f5b805WCc4fbAn/Rbz843spEjFfvhTf
//c/dy9t9f0fZ13+Ur52v7IA1z/2k3kimZ/WrZrKHD0VS27tBP5knkjWJ3wZ0BmBMnCdN9bl/xvz
xFQ/geRlN6SvgNZLXpNUup8oQFPhL+noZNEpr3p0qrD/87/4iqPv1fXPVdi9+9+/0kjeyWLhMK8X
Z43ICJJbiK5R35W8KdGTeN1K3UuspLtBlKmc6YTUhbZIgmGYwzOnTbpA7ZeFWAagUaqdJpfgwdXz
JM3KHTdb367N+C4iBeRAdOUlqgtxQvGR3UzKR/vlVuz/x9by893yvbBjok9bKYlvtxZwm2Fa4dLx
plDpPoP0V9YtoLXv6TmaQMT1mrZW6pypWF/wMOh9cxsPhLEitUmVM5EkXRfQtigQ52j2gRGQ5uZx
Lpj3OaA5XSNZesdNZ+l7NqXiUm4KcZnCKXbrWc8ILwbWdBObqgQ2jgF/bYcR8SeOpC0A0wuj8SQ1
fO0i27QhiDjfRRhOt3Fj9CkzTym7VtSQ9NvcqsnGbsP8mXxqZmu/PH6//b5vfs+3p9n6DfFflRYv
xymIx/dmATFyzzcKwkkj0o4csnROcVYNpwF1THeIR3ml2yQMJSq66GdJpMK969p4vK1rqyq8CI2B
t/A3BLk8x0qAkkklHbRE3iAZRuHPutZ88I63W8Pb35QaBp+Sbmgchfy2b39TzLed3eFro2yNpDtB
xueZXBnqN8FVg1iLxIjP0RmFD4kRkXhI9zA6rIg7PayE5jVgbMn0zNsLK+0jCGxRYyGQJw4LIYEm
iKeu4QX2IeYnyGFdfDvU3XQzDX3PgGGN15jmYa497tYMIkZtSp+XlDQDNw9zHKeqYtmuIUYF9k6s
xSQLmKAm0kFHfCyPJYltmFBzRExTfbOMQgShVPeNZzF+nfzRiu+tcgxROzCiIUG7uBWJVb/0Mh8j
NZZU9Ren7g8lvQnocoUtPcVq3x5mxe5eoR2CSZly+FR9VbSzPxBaeQEkQLoeHau+qoqZAawjlOTm
rx+gTWL4/uewAQWjrTbXhfauRpCaAlSfLHFp0hpw61YISHOlOLoQM0P8vxHHeTCq6EKl0rSDUomc
ndX3+m06ajmDPsl0GSV6g94O1wkcWT3A7K7cN1yeFze3teYqoq6Fr6QJBpX2GKUXzlzTeGkgoMXB
qNTzBWlEhzou2xGdfsKPJOshU+mOhvKoDKc57GDXG3mv84ck6vVmjlF+xRm7dCn1n1FRLmKXAd50
gYTEFyXAUOJwzCy9E+jsbbKW5tbT5DTM3G6IkFJN0Yw7E3P3fLIaQPL1emMniBFQUqzJgUbUsZdh
Bib3tuhgaVY4LdVcrS8XgGu+GEaGhuM4IVCn9kfRg7P4FDPOrr0ee8B1oppXUmdPPsKGPj402Y3a
47F2nSXeyfUc7co6tB7NuTC6HWSc+K61ief0rUQ6ygBZC08x6qt0stIns8mnk15o+a26ONhWP/jt
WWnvf3p87g7zG6S/CFHfrsRcXTIGLUL1+pyHC+WMfIJMaF42JA/tl3H1yhrQ+KrlQxPPu9bCtm2R
1wb5njoYZ8v7IU4RwRBBA6fCXK+rwJDq6Smlr3lsDfXY2UN+RuJ5szeMgTEi8MnckWpfTfr4QnIa
Hd0kj8qIIPeDq9Ymgn/3jTDGondHwCfIrvd3LQXK7GTnaNockAhBrFvDPq27lisK9eWSjstOqzXT
gz2AnoGC27WkKH+APiQ8/KYaUKlB3vdtqPlqpMnnEpRPL87C6DSCgC7cvNS+UR40XtOBU/3rH3Mb
tL1/72sfmq60g7nmfQzN3OsFiSuO4oWSnp7MMp2nIESAUx7CTLkrw5iU7DRtnS90z3FZgqy8yur6
R1ykSBsziJCMfUe6AJgwHczsRKDJV4Q0EMNsTnUUpFheLme5ac4LegBI40ZOGJf2RxO0itIHwE+7
S61EOx3qcx0YfI+PuWHNnuKMSjDC4WO51HJ9rNp5flXloXXIdlzGY9dKV2k4Xi1mK40eQ6bkXhVm
xA+Pd/6qYF0/jYqycL1I6+miX3IO+qKfjlqqh5B58umyKBOeXHlGvw0ot2oj5SiZqHldaXTsI20G
PfWoEJJdZ6ewizJ2Kl3r5i+qsOO7PEyVL2uMPVQqNR5QaZqLdqtnoBGt1pjO8mU2T7JIHhqzEC/W
nDs+6TmmH27nxjBTXX+wLN8p2LfFQRol2zE6+bX6eddtRaMOrZB/edqYhPdqr+iHvCx7xJv5EHTC
6jxj6VKP66N5bGjT7BQ5lpFsLM0+6ftqRyT6y0zqzy5uYt1tAT37qAdQudWz+ODyt0V4vHvqLGZw
NH/o8eNSUN/uIV1E1A+yFI6PocgeQciTASMV4HF0ZQcOwcRX7Gh7GONK0MdErrRN89QM2Xju2GO6
JwvG4XnTNU9IuNvoJapnoh+aI5Qdt+yidKegnMWliwS6s2i2dIvS3tZxKtEWco2nbKjSS1HgXyqs
ng4NPbCPfoy3d2h+DLgKHIz0ClYnnqFqbz+glCShTVAqH1DJ1OuqVmwPkd/4qE7CObVFhlWCjihH
Fopnl/ZsEpjmwJuHy+BGvfnKJH78aK2/mz39fFOouDlI15EgRti3b4roagCYZqF4Sqmn17rFnVqa
UYsq1nCW2Up+SODpucL+Yq5kWEU/x/brfNBHWV/jzS+vr55+BhBEl7DdvO/kJEkqpkanTVTX4zcj
0UERQ4DdFWr0UQdMW0vC9y9FQMcKSOFKxcXl7cedQDNKqI1gAEdTfj0UlvOZD0b9TZdyr/ah9Jws
VNwwBoz6mqFz91xZWgSc34xaQLEqXQHDkI4q6jnhWk6ufM3oLTiLiBIoRvoAUwpglEsWA0BzALml
Syx3lu4L9swL1aQiarVOr13sAkTEkFr/UgLAyQEvJM25FTmTHehaevXXG/rWv333qZn2MtZmnI8h
8P3gjEvcICdlI9POlgQQ57mgZWWWpzG2l4d+1vVgjKzxtgX3dEYwbyrcbtSvqoGoaXoDBDx4SL8u
inVw7pd2Od81ACHRlM6K9DUak+5OkeojWuTqvqCbj5qxHioDeITdvjT6Yn+mbjB2iJorSHl5RrFt
IAockbYrQToSu+Y0Se/rSu2Q0JmMV1qx1K9jK0mvMASSp6gy7S/5mNlH4F3W11HoVNWYHoxT1qyx
5FLVmzR5jIqwxzg7UxaRo/YsafvQRnnCOZ9/qSelzAOneuCWNij7Ou6qPUGBvJKMkQTewW/crf9p
a/yTFfPvuxr/t3yt2vblTT/j93aG8glJE15rh6WO7Y0An9/bGconbEQyvmRyNghrhp3yRzsDTis1
JQ1B/pKFD0vl5X9rZ6wI13UOzD8IeyvecuPvtDM2D/R/rBEkQOudBfcO5yVNa/rXb3cG1QGmTtAc
wdVhJX9NhtS61qcKEb/J3GKRUaF1bV6dhcKyHwYrF4ewb6SHsKlPDTk1e4dbnyNmWN/VGVK04coi
4sPVhyn5PLU4NhLWZsC5au/o6ZQImodvhdw+L1E++IM034Q1sDmLUCuA/ggrFrXKoLUtvSd3ZeUO
4JuesVM8N6Qq1ONCDF+FIn8KH8jr1HalmON92LRHxS4kr5nKh9pU+stlTL+Tcuo21VK4JED7cj4W
j808cPY3s3WuqpXYa6qYA4WgmSDlpuEKZRLfdEm+5a0UF0MG7rMa2wAOKCFCOirntp4Jx1tWCTHI
co7WZfEyJyEdZjQHP8RQ7mejOIpWkXbE85YBhOhlJ5CpBnWlvVYEafnJaNOFNIp9b8fDfZrXt1pU
v4YZJPohVPmmE+MHuqNzm7nQfZi1+oEZ6MGp1PwgZRS9dVEv52igfqva/9aqva8K/vOep/ymE/lv
s0je/F3779Xa6uve/6P+PwwsWU/9f7+oueuWycs/aFT+4/C9Xb7DI0zKN2t8/fN/cJq59igYW7n3
rCbhP3qWivHJWluFLGOUBqxc/szvnGbjE9Mz2pWgp9AaMrL/dZGTMaZazPDAczCktv/OItc22MSv
q5xsS7Ba602ReTTUsPfnP4N56JlU8frQMv5KJh1PNrEeNnNMLt8uKRndk2AElzG5jyzaDAhTTa9o
IuxyYhJjuktlRpkAZvvxJaLB89DF1oAQe15Kg+i4FnwpdxErCsQAnCCYbDHhN1fzxgYgkY+9j9PC
mfypK4bFncyway+ZHJeh73Sz/EMGhUfo3GCGYL6GPI9dM5Pyz5LRldDHTCoi4q1pjbgh+Sznlipk
I0jYVD87kp48tiQJnVp6dwrnrG3cjWOMtINkEURc1TIVZ2Fe92MQGiQNsSGoykFJBlTktOnkc3u2
x/ZCOIW97PEwtEd7GFebMiqQILL69pjouXMnFw6AjDnMfWhN/GM1st8uxz5ML5NZo5DColQXyIUG
ZLRmzz2CKFw14N1nX8Ioao/4eVCaNeZMYyTJVsEduvOkcqtGKSHIaGlzy+VN/ECqXoRoxfne/SaT
HNmnFHASXxvz1g6aoXO0w6J3cnjK2iwh2YL82EBp5NzxQpPIEybvTvI8Ivoc3FFYzhUxtEbsMXY3
uC0OeXQhIX1/ltoCnHVP2fuN2D6LsVG9zN5QZg1Rkg7QmLBNrEME6ocUMxuPrzfkIQQeSTNajDIE
dvuDnGWXhU3Dt4PIjYjLHqbcAxHMU4bhYwSOBZrjZGZ1+Ky2ZGa7SZmon1X8nmcZtiADDHfeHgoa
na3Hl08kypIhJHAVrlsPQ55SzbAu6gd4HdHXMjbxVNHmor+IVHl5pMhSMDXCX5ICa4ZZykvL5Kfk
WYkngLmdcY2uvMBAUlum6pfETE07jhM1PJqbh23Z/Gx2aCrHdHO51ZvjDbE+7rcERM7dQGO49Rqr
J4FhdtKzfPPM1XPTfyUeYLyEqZN9TVZz3bT57IrVcrds7juUbeGd+OnJozJUaI+uXr128+0pq4Vv
HIy5BF60OvtsPH44B5br2eJH9LXVAthFoNa8ZXMG6ptLcLG7+I65Ms1zOGn2N5Q30qPNLqBhnhmk
F97SfEOUHHI0Y/MhSpsnsV/tifXmVNRGxuse/iU59avNzThFpvLZaCxYztnQiXt1ZMbo0Z/HBYmx
BUdkq5q97DVcLQo/31yTnIk4KGfUB6/y5qt0VotlRtLOYzLlqOZXA2ZJM5Qqty742ubspivH8Uth
KOOXXFazW22M8Z4N9J8mxtSrv7MayMxz1dX2GZI3QfKcpXQ6FpOJPsaEVKvY0U5tqZRLBMs8bPl4
4yT0WVykgxpGPMLMV8OptFpP482FyqAYgdG8uVORs0T3KH+axBVkPZ2Lzc5qr87Wsc70JzIXsLvi
UEZprG422HZ1xDJbxhw7xkT8BFWUOTddt9pnw3rU1vCcEoMZvgUsts7qts0T+ikyWxi/SkjezLQZ
c3H2YdLNQdF0QbuZd1mtGHlpSk/fl9Xdu5CngBliM/1KcWmeGK6i9h3VBltwujqEOSUwC1Pp17MH
8LY+Sri7ycrdrMXqZjMmZnN6BOODocvBHYwReWbmgtdxNSinVYxZ2Zk0jMvSlK6xRYssistidTjT
ZEz5GsexvwmduEy8dnVDq1aDL3qzSOubXZrrFWfBstmo+81SnWz2amuzWlub7TreLNjlZse2N2u2
s7q0+82w3W3m7WQzcserpxusNvbuGI2DfihX17eUZ/S0is0MLtFxveTBInLH3OzizU/r+GYjV1ZH
OSx/zOXNT6P5T9P5ZkA3HQl3ObJV3WGwAI02AK4o7GPkGFHtjz8H2+uM2wHk1bnKNvrOrHUMLvVM
xMm4W26rbUzubCNzQKfTV0KJ8keUaVx7Kwxcx3AbtJfrzF2sl7fh5yAeUS1eTOcq3sb07c+R/Ta+
D3GofcB/W0/tt6c6cWjccDUZNQh0tnftZ70cDfbxpPIcAoevIW7FZ5zaODAtEQVqWhp+PjjlcU6H
3yD5f6ti/M+Vg//t4jpW9cW/LwpPiYj7F+rCX+96YDl/LwRV8xNo7z9ubdt4+Ofwes2xYyoGKplj
j1nRL4WgYZLygQjNgvaoot9ZvTG/3fYM7ROAV4sIhHWm/Tcve++68yg1HSacmkkrDl4z/fl3ZaAe
0u1FHFH7loWbzq9LQoGwu+nqi4SLPPOrYpgfiQ0b7ttpeibJNPTkJbGyHYnTuRLMSJs6PzNEcRy6
tKiDBRcWJIxKsqUAG5wogx5umHNdRjj2jtOkSLPfdub0+Zev/PrnE/7rzFaz3vYU6ZpBZ6SxQ0nL
4W2o73U5dseoY5HawTfHJXYOS9TE/d5eUPOeNyNjURfdZfKaqK2D105uvid4B00vAqyGsLhOIkz6
FuHGuAmXJvYHtY4eRNEm1yYMUM1bSN5BbqLA9kF2LW7lSOCFV3TQVWcYf+1s12jgrzzJtvPoILE9
NIeO+2TjjrK8WqXGCJfQ3FT5l7Af5fOxGKAQ293IxFwDG6leO9FYfNbnZGLk3OEC9OKlaaG5VCL/
VkMZGdbOFGVYnM9h6I3YYWIGuwJ/ezrhcHCXyEyNAHk2oZjJPDDdKyQN2/awQpJxhkkzV+82qq/h
jI+559QZk+HOwmKw66JwbNyMH/k0sS3emHZOTyuyKA5A3yYO7tiKUF2XprDSHUwnksZdT4l8Kvtm
ts+JPwzrPf6vRcWHltevdmI1583iGMe0tQsvw+zYnkGHaJ9SK2118A+RxpeEmr91bWzlludoznJo
MMQ9GcyAr4dYaP0un8iU9sl5Gi7txUJixAZK2JgqLZIZKLlFXHwN4WpxJW7X9OBC2lhFMjCcZItb
XkPRtsIt4lH70XCIdHyIfLxX8n6QvFyL1e+RutLf4qxNAjDI6aUCA1G9qqZSPTWjOQKeyCtWwMg7
LrSopSlrpUwcDRnjPT44bbzFAEQCatKRV7CDMobzncqczt64WNwqtEHVfAbAxsnuoHJjkarsyreL
voh2Sqsbn8tKpWbbopPMLUYp3SKVSMyTG0/ZopbiLXbJ3CKYki2OCVDBdLVsIU3SFtiEKZfwJmkL
ciIGlVCnZst3qteoJ4fOIpHbWwQUTyJxUPkWDaUzb30Zt8Ao5LDO0wyWg7/GuV655RYvFSn1GGHy
N/Q7lfgp5BK0cKVsJpTKmqgMsHHSlXFJCSO4St5CrJI1z4rnj2ircU25krbAq3wLv8rXHCyockRi
cUD1106zBmVJgxCPDIvsW0XjrnivqV36hTwX4rUSexqfdXgCkxtLzDLdmshF1cOFZsZn8xbS5RA/
/ENak7v6LcRrWfO8irqy7T1tmfxHaczigkTM6t4kAoxMLMLAhi0YLGcRH+U1LaxYc8OMLUIsokaD
hGA/0dgiYGyJ5/B+XlPHslji6RvXLLKcaZtz5vQzjKVuiytTt+iybosxs6xS+Tpz8SPcrGvsL07f
D+IQb/FnTr1GoTlbLBotdyvAPkFYWroFpylGiM2xR4imBdkWrjZDqsLC2q2ha5FC/lq3RbENfN++
/TOgjTNdCTpjDW6T25YQN2kLdItlNazdbgt6W5yoI/RtzX8ju7Z7NPAxA7Je8+GioWyyfSGvsXG9
pgsEuIjgCWbhrLoXUsZixuxO4Fy5REjBQVnA8VBHEhyzUK3KIJxQK6N+jfDAKqi0FYLlMuJL1li7
ZBoJSEK+QNxdKvHQIJxuxWPG1up4mZqs/AAIRqUnGbFlBiLhfn0kwrsIumRyziP+N1Gc8BJAMiAo
YFi68rcnKKeGW8Pvuo0pbwZP6VGme0hfyvLoyDP+w9gQjET1xgnhgCRhSB9C07isteYEioB7eqJc
R+TeRbu4QJKDXVwpqh0XUrhJIGh0C7eyUiQ7xxDRZdIujThILYxZ7sWjZWNZyLAbOW0+vqjEPd7D
EtWBPaGsflV7XMOBPOTDcDLZ0ItXM2GKGbPGTdcm0k7lxTSg0KBVnOVckhI6Gl1qonas1XI+RqNq
Fz6k8OklszMaC5OoyfIEAPON9o1K6JQNim0OHbasKkEd4vaOUO+cxBTHscnnh5imQ85D3pU3pAfb
V1acqTdqOHU/yGVUv45DObUIOogOc1m9mfDCrrNyKDHwGllhpJ8i7hFmG+Rs3D0HVhxdpdimcw8z
YKm7Jk+Xm61+yJNdi+6F2TRzuhJ1VIWgiCBGr61r2r6JsMRDoltkIU7dAhWhGxDHH0JJwqNZjUnf
7GyCVZ6bWE7hIRAEirSLoAYG66ORfYsNA6UmmVwovhq8AqlvM026T0I8zczPxWCfw4yBF6OzPq4J
nJpkWPQS0SzNONsz8jHRazCYDZjdEY+Yb2EAJ1q1T2hyDUwBs5PaVs712ApxPxUycRsk1ofXc9so
dGK1OCfwrynprGwFyv+Ux/9c7xj/vjp2v+cvbd/9Whuvf+Bnj1RTP63FGu46ehSEua3qzd9KY+0T
sim6k6jaLEsD+fxHj5TSGAQ5Vq11dIwjbJ3x/V4aK59UFI2r84CcbhRxf0vXSe24Xpd+uU6BumEC
wqvQkGVOg5L07SgEOiGIx5BZHxmvmR7QDHB2pCFae3xUNMO62nYX09obYE39tpfsM4xEV8PYJBob
3JIfae7A+tbL52YlbyiIlagkYbwgjzxzYBCA5FBbfw2tcftOvimjngOMBs6dJTGGyEd9oUPXnhMx
Rv81lcAHyBCXJhp26zku+cYMaB2J394slukhtHGexIvM0Wx2uGRSc9XcmD574uQ5ebrsZpHUPfT+
enELS+nd2DKKm2mBTUV02lOtw8sIU6rfvsv8MOquynz5bGB/9dswJjRMXRq/oT2FfsiOA5kIVbup
672p1WDW5rE7FgONzxqI6K7iFwJFGI3HIplfxxivaAUqKconxyvy8YLggu6adlWz1yN4DDAmq/P1
cDrT4p4xDghKCs2iOvKMIPyGHETnOZcOWdglB7VKJK+U4/44ZT0KgcyK452tlz2khRCaUKstkufE
qukNbZN+Vmw2cHmhasubyjwmUh26WQyXHuDadDZoC5aqYTnpRtL/EL19EE6y3JbRcK6bBJ7B9+vc
1lZO+DsNb6rUE6EM83lahBkj8LaJg2i0RECz6ntTqxTfpTWgWauoWGidTA9Npr9ybLRHNCbVzmlb
YkrrsD6Ei/NiSAtEpWjwND1Td0MJjkFasuYK2Z4cSBP5zKMxLi5zNy0QSns9aUN2QejpM/qBw8QM
asXl5M4Z9wrhx11qoem1nAMK3DMtD8kQlcCqDVUyAnwlLiuq8pq+b3JMWuXZiRspqNfAL53OkrKs
fbOx8MFySfdkCIhrGr3tsyLni7eSetG9NuExagA+0bmMQW/Yw14W5kuq6L4OCokJ+CnKFV/PGx99
Eb0ufkej7hitY6xTzFNcGWSRFI+mRD1dP/FbgATWl0PaKg/wPjm2kdM0BcxGosRp4+qHgSvyFUIk
9E6tshxCrWgC2cjLK1Jl2OQJOTZYFiC/WZ569xmpJ8wox6rk8zwZm2MCFOlhoImMIdYLWVr7TOig
kerw2DKc8C0CkJulSd20V/cDIuy4qxXPbnSc9qTkXHXU+N9SSVD2airgKmxCgS739Y4Y9FRx42ZG
oaZK4qTIk3beGQ3caqcl+7ZSGHoU8uQXYqQ5B53Z1ctUOdc71kSnDckFKbrmDXHfXDKc2Hwds/nS
KaB+p92+SvCZETOp+LVNuDbYFtlXKbUDqu3iQa+Uyi2qqP0iSC+6RpkLfko15vMxQ6MbDnGL5rRf
GQyr6ozyU2Z6I6ZrHu6T1an93UKbzTUrqULETa2NsQK7GVExIu3PczStvlLN4V7HBImzA9GgO/S5
cd6HSgVLf6R0HMd9HBGAkHMFBvKTinPNerGAvR2HoZEPVpIlHsii6aJte4qemUbGztLr0u+VNnMd
c5Fu4CIT6TJwoNuxCp+KZMUAUt+DGc9PSxdzI1btPcru8CwarCAr7d41becWvRPC4dCSvMIxoIPj
r9rNmCz3JYnpp6STUnK/Q+e8CUMGL2akGJdVHUq3asx2EadGiNIovrRUNgdDrjw7MaXLNHZ+1MPM
AxklxPZmz0ZrahcLcaEz+8eFbI3GobPi9XUH4ySh3tU8qeDJZVAFIggN9NVQmLRTjZJCf8KfMzTF
ZYo53XccSCsxas8HFES2Jyl2hmpWWO5EOsB5S7M3aFqt3mvAqk4LTaC9zHmDTzbTCS0vRA9STrci
N871QE81R3gD1JfELSvEIyiD810edi8d0yV1LIIsVq4Kp3ia5/4sXrizcE5E7QpIk4O0RF7pDIHe
WxxhMMQc00sp1YopthFVQ9cyu68wpikvLd52ckKTz2vjBJrs68hJuOGj6Rl6VmV1A0uz8YWKzQdq
TuTXYMfdfjBcTfRPRSJdieFx1OM7mERens43et+Kb9UMITC3JQOsHAZPJ7+OLCJWxgnGImN1Nieo
Z8wOUnJzlK9Dal/M6rImaouF21+TxDcWGuIrh9b7ibZu58l5NVeepvbCnydyNZypys+4rjj3dWS/
VsVU+MwDH8J6GvcG5CDeLB0XtwS9vp+NZjgOcJ3cdBgZTsrxD54w++AANlJ9oyHsbbXmBiqXGDcU
+kxsk5gYyKd16KPwDK9IA9JdAni8sZsgbDHWOM6luFABrWmu0kHrykWWXKjNnGfMDpjuxzONCwsQ
3S230+iFclX5bNpoI90mtcReb4tEZvhqJReTpmTnDhT3iwWl2heRaodJzNrX2MIAH3Fh+AqDh5tD
D3ZAc0ZqBm2SLBSMqnGQzH51ScsjqTStNB+aMm/ux5IUWKjq9VUHeo8rUlahmiYZag+cqeGZW/8/
xqnfq3aEbeeYZ23vgJtDx2leZ6nxBcjVfFaYBhW2PZzH8HCfqr4jBj2akgNSTRZn3vY3LTj4AOOq
nwlp+bYswJvYmdrCm+K+OMVKxwySrX9XafZdFc6xhz3mK0hhJGJl3NFrycDakQR4Ftl1s7Mqpw2g
0hVfhyF2Lniwnivmmi4/UcQQ0DHksyZZFdatYd/GRQ/Si2gBj2s5kjk5uYTLSyqvKs4ABD6VRnHI
J9GyIHrooS2DDzBc8j28UPkMv29+6GfgNqUxVY8IcQ0v53DmR4+bC2kkxpwxzhLSRx/t08QQIZAI
gKcZ1Eo7rqeC8VGMoqMUyyli6r2n/ViyolCbO2XhiixCyN/3o+nqTsTao22YGnV7EEXF9MABzsQY
tgDXGFnzSzKE1RMhHO1Or+3pnPtYTVpHx0Cww+jtp1oHCc4x8oAoh5tMWPGu7Yps3xtdHFB2LWdq
Xib7XqGVWCj0PAzB6TWMhR0kQxv6XVMXe66vfiKfU+L9P8rOZLlxZM3Sr9IvgDLAHeOmFyTAUaTm
0LCBSREKwDE65uHp+2N2d1ndRZVVbdLsWmaEdEnA/R/O+U576RK6/4bCMpxs52L0yFggcL8iTAiR
pj43dUmfNj4X0BuVSXPcjw9Fxyqf3vwBLpo68iXexqB2GtJJm1FqLi+4nJy3gbVSuagFNVCd/fab
xA1LZ6hOXZWOD3Xn37tLbfBtOmS0lKr/zhgPXdcOQyGjTauIHO2T5pImD3075m8eVLJXCQnt3tUQ
PlHAz1TOqAshX9cvBZ/iXZCIPlSO2SAzxJw9jHSWHIwi3yL5o7xMDTwG8fwnj33zDCd7J1fb2vQp
2E18R78Tib9J0DM6gd5BlLq2gQgDEn9dd9oK5RJUwkPqaP3kzevRzpf3OkmO7iBTqgE76sCUAII6
iYxw+3l+m+BVtY55hZ5LcTcniHUZYJBQA4twIQ4wId9swYx4KOP0V+Y60QL7bjM2w+M0rNRtZXdy
VHCyFpOUrSkOp1GN+3UdnvCJRblT7LrJiJrqtzlgWUzNcw6WhylO2n6Whv851PExLVBVjn79Ovrl
X38RuzhjYFzxtjIivkqdTdu1My4EY++l35+YikVpDXasqp8zzLQoW9ytXi3IhOIpIXH4Z5wKNwTr
Np+aYXDudD6Y0Zq62RkTan3tpgWEm2+HmWL4NIKd3BiJR5Hkpd0FSLXapKZ77yXmB4EiBk4dIQAo
gl+uOev4lVRxQJb1hnUK6aLFKbYGC3epqk+5Ve/LG9GEad5DQUIsG+Wjp1VUmchx87RLwjxbiguD
a3kYNQMeIK/ZofJ0/jBjDhmS6WpMzp1MAuvDmsb6s3fsazIj4MqmGfBkmeY8R9W0LyyZPJXlZH7B
GSl2a54FUWYOPzI1mgh9A0SkNBluGHOk/LE33S+Q7aIga0AJro68L0v7Kv3hcYaVv6l1Zn15CkIA
BVT6kynl3ai72Tc4ketckUDaeLw64/iGnbh6DSy9m+wsdKt0D1ZhW9T8UkRkkM9AGLOXaxT5XvPH
rSwdSdn212rlJpWmyjeIG8qoddyf1Kqpt6Cobk3t7OA1eJcFHave2Lpxzo6I5UlV9U88dLBpl0Vc
Apm8dgI5S2zXePC77yxb+lM5FCR4a1ArYP8uos+SryDzdbqBS5Kt29puYaZCT4gKVvBf7GS7M6N9
tRv9NcqlmiJKT0FyapHez523m7wS5Q3XXnlYkK/B1b643jo9L0vLokFDxa2ax5thh5X6O2rCC7vd
eRMn6htoNfuPREWTERyMrD5xveGYMgd1armBL/5IvcBxpM6pZMXqdxCyzdJ0N3NW3MUdlRuBRuse
qz/HH06Yt5jcqJDUKverwtf2ARwvlAz4V2kQNhB4dPB9VAPiTrXzqyzx8NAGHWxIeQj9AVq0AVCf
XOwLLDTbKbBHqKQ1cZbJK7w8A9zi8igK9U1WOEzm0s/37qi/xhoz/uD8+E7+1TOK2jKW917IjDN3
DLq4yDVHURzIDTRRLjZV3hI7wB83efGACvE+jk1vI3p5sIyvsST3zRh3DlTogxIQHkvjARB48dXP
6K1bkTF+tyeqWYP3L0kcF675mB/U5MgXhwUf4onW3+EaO7ddz8PlNf220ZaJkUz8HgiUkF5TnvHg
Zld7LcjkJq4JecXgnyfRPgc5bY0Tk9hde/rTB1588EffPSDzKGh1bvLKzOJsDdYHaZSvDosdZsAa
jZQ3olwqTlI1v1iXIycwxvbAdAPbmKKpO7O7orWixq/w6NnsPng9NwF7MUygZkmxXNqvMBaKV6+z
OsovYRz7rujebELY7wzPaVgpstDuIcA+Mh0k75NFRhzZY2qRp1TQoRaW020rNnQPSifJprFAzkwp
JUfvVONdzTX/Eyxldlh6dBKuqZa70nFfG6/SBymK8juurfYlN1wgUKuqftpSuqcRT/0ORlgeLiIu
t6Us0zCIB9iUQsacOTLf1W6VvzdFFnxoWQ5fqPuw6yvnJxMDkie/QOBUe80OdcINqMXYJMXCCLjZ
rA9Mloc9KM0OlkiqT6bPmiUuZB6t5bp+56k29o1BZJGzaIblWC31E1/NGHZFoJkbq3RrLu48bgfE
uSx0R+/ZHjKWha6dPjKdl0+99FQbtsZcHnokK7vlNpCnbGy3TEmHBzk2+oFu3L+rK3PamEHvnWcD
AjHiHebM/jBAT59ZUcwwUAfsG6GRYmmq1nbZFR5rUV8Z5svoW+qC0zkOSyi6l0yocCmtfuvHWXfK
4sRP+ZHl+N6MfA39HCxH2BHmcTGdZ1XcrDc8LcnYjzs/cTXvzsTRWs32dB4qcS9a1mzOOM12hDc5
4yPEoRPqZp2+ba/Re0oY0NYYeQ5ea2VPQ7q+S7O8JNPQXM1C+5GsicVpEm/eT3Vv/WniNp42Vsb1
D46ybDfwHSt6/Lkrnudi/taQCrYBCsjnopNFmCxeYIVBEn9YBkDgjcE+KUSGb9x6+gZpvVFGJVBC
ZoQdI5g5nrzrYtf42PLkQyjMehvljSKkwbkELHM2iWPIFtx1Jj7ioegOiduPnFCaz81WH3ap+42K
ze/YWWqoQEVzpt5kqWyv6qvXxXMaLx8GW9kgjtlWYfMLySjsMG0uJ+zea2gCUqUUHZnjp02ynnAl
eAeIpyYgVwN9FXzkG6resOdjA2o92Ew+wm3yYFVodVZCHBeTi340/YPLNvxNDlZ6qNDT8YlZ67nl
4T7HCF/u88SenxRm3ze/MO/hdbH16HTMwdysKED9zmQkiUs6gn4F8JkUAKx868hTuC5Xx8sderoq
fazrpjyZq4yxoBkS+gVCcMqzzOaF6H+Y0sThas3ryYaJjgTdaAm9nc5uJo09sDLrfilJkqUMbSof
aG8+b+p5jl90Vf8l8AsA8kCdsM2mfN20Qers21WAalsSwq3IqKNW64xja9H4/jOdxo8roZwaSYWH
NtYRSZs0kijBYZ2rPbxCENKq96c7rIi7uHVjhH3pNpP8fzY96u28sLdNIBWvgZ6fCwv7YjfHYsfK
Lzmuoph2mj7kw826qOglhroqbc+o9yijbOcB3cY1T73iRTsd/ZJWjE/05B9dp6DwRG52id1GnoUd
c33OnXnq+2W+qEItEDkoJGlCxV4AxQgzkTD8tNsDaK1+Yafp7ZzY4wsuxy9TeH/ihclcqqhwK3PD
GvrDKqRx0IHL28S2BKauxVyiA8exz0Zs2kVeuBtpp5+zcLYifoFRHMbrjd8dIvq1O+7i1XrEPnCc
iaXZ1fmMjasJgj0EqppKr0Gy1zOW7u8bt7qYq76fAirhxUwiu+kpiRi1BI0hOLf0ELnl8ItHmt4x
dR5L9FWAGs13GrNTMFGEe07IcTPuawRQf5lhhF1gPFeQialbm+RP7PJFoOHdVSl5EutKxsHEEf4G
AuvUj/aT6RDfVNn53zSl8mPmXv0C7geK36ya0F0tUKdy/raqLN7FU/5UxckYtQVrbRdY2bUXiPhw
0XfeZiyT0LXSDxzJiMvsJ8MHjAfN0MjOpsEHGRTB30bUO2Yj29uidWsOLjC2tDuT99jS1uvx6vYW
MHt2oifZghPwERGkREoG2YCtYViel9XqoyVZ3u3WSUM6i79W2+1qNrt7pb3irlgEW73J30+Mow8q
q5rzTDRHNOr0tHjLQOR2OR2wGXKmkGl8zgPvw3OnmEVmF03x+mox235J3ELdblBpnaey+6Y1R7fK
cnPT5R53yaKsXeNA5KX+rRCSK/uhhdxfUk+rVIdEs1bLXTeYecvwNtO/aYONeiO9Xt2bauXIaRci
wC/9Yta7bmwXNnyEhTCIyweriRY9puW361d5h5wcweJmqAcpgLGCh+CHr95tII0nfqtGte5j6Rh0
BVPsxNu1QYbiwqy81lli5CeI0yCRY1/5H9YoO421xap/z0Eb+GEjWvXdZ9V8El2C1MWwUqKmB0FP
n1f9r8W5ecTW+bNP0OrwrLyZiDFhzHDCnXwyOB00ldRJKW7ZjlkbQqU7EEHBc+VBr7dnae5zA1KQ
6/TBlQV7+TxVeXpe/1GKGIFDXGkam+EYjwM6XJvtTUUm/G4gCe+B1AgDKHOSnk3dZ3vtZu4RdGbo
pJmfbAxlPw6rcXY8+1OnTsFEBS8I7iLCOLz94v3pbV6l2aqZhS0/g8rKt4GR8r3X2fHGYK/N1195
O6B7FQa2CsnqIlj7rEawJcuBoVqq/S1IoXRvdtPnFDiPvTVmx1WXdQSkM3kKDDZQbLg2jsExZFRr
/hrHGcWIRjgZsyUTVGCcrphSV6eLcq86tbldnMacTs9KrM3QZASyWxLbTVxk+1mw5yhKJtxZH/uh
gwLeaggmyNNHckWC3+PYzV/dTaqj1hv3MwNOvllWpAZuxSsnpp78g7GKh8dyWB5IG+LYkLdiJXev
S4/yxK4n3uLppgPKDbGXak2PGGJf6W9eeUjFtrUKdDsmEIk4IkXlZfDXI67PR+Q28i9Dr6aH4WGZ
odnwBqVVXkQDGQspxoL2xV9m74iY5k8ykclajD7j7kkScWpjey9iU2xmT1+z2fmxV27jxhjkPbra
je0qlxmoyQA6hvpdbkCMbwffWT+ZuleRNVcLz3Y+EL0TV5tOIPt1h5SVTW45B5yGIWDkeYvOzd0O
qn5qjf4Yd+CBZUDTzHFPzsyIekzPqR2VK+ZOY1pVyXLddx96QuO3ZVwOO3dMkg+m4EjP5zbf2bPn
vgdYmDhjzPjvkBeI2LrSeDdbNAgbWCJYw0kxqp5yoInvrN2qECYqeoK0unSz+rtqdPKF8dvStRNJ
v1IfKMM/Gc0Pe11Xf3yebq51En4ImWvcY4EoBAlaVTeHuKaP7lGK7Gn9X+B1Dky7KX1qIK9cf0Wk
dLwtrTWCpVFdMuksZ6bvEOzNrn2GXy0ut2+QJA74Fi0SqL4pnlA+KZ621YaOxVhyKmJBOleBAIko
MigV632Z6Wqvu64LvdFVEUmOx87NkF2U+W90Ia/uXJ3gp0O4zg8J0BuYNznTvcIvdtA+fvlsh6Kc
D5uSOWt2MojZzTbGg2fXJYh8bZf3Yi5HWm11cMpu2SS2XDZr60+f3WR6zxbQxV9TlrmbpG+8UNAg
PFVljoYiz+3b6DyLbJGmd6wa06dmyVpcysp/NIUc7rq+9sJ6DA5I04MdKBRrWyiTeJ1q1cVLR6EY
krwRhDPEzaMPsfW5h7q347kberKDl3mL4WjZlV6pQ849GZqTm58Tt+lDCtvf3JZi32QT93vLMpM4
LcYfMBL3faOeAeS6Z1k6O8Nt8zsUhAgedUo9W3S/kvU2fSPsoXObH3hmR6uAKbKUSr+2qX+BMilD
v6Z+cfpQaCOsYwApjvgaAIygi/fDMkusq0jM+nflDA4aHFmQ9VEA//XoBXtt1kcexurqu8o5A4ht
Q222G7tMiLoyxCkhTWrJbzssxIsiNNkd015W9jkosOuMZbZlSPPWNxVvq+lxf8n+Us+GfWpcUu10
vYTG3FcvtIU3rol4MXpDIQ+tHyqka5FPDAz5GZ2z9eimNgOYpyRdC55VNPFSxsx2SwgOGaUsV0xM
j2TMv7GZ4Jauqj5+dOsYTRsSvn3LzDd3jT/GkBA9xd/GZhPjcZY1wUVUbbMyRxc2O+JmvtgNe1x3
mX71w/DTT32+qSt69K6gJajrdz+ZF659JrGikN1DugLFadNTEE/IzeJoJLgnLBkZb+tGvDQp2qU+
OzewSRRF/LQ+JmvmXrn062gVRHRlpg7TfLprOguWicV5GrcdPoIyOZJEEoceskWA6OwjsPBwc8ru
CJmX3mx4DEY3P6muvlNjc00aV10UXFC2omVOWGnD1GOaShbBnv06siw5JJOR3ccN4WFemzG6NfKW
qWglkfvMzJQD2qNZLR8lK4uEN/TIJ3TvT7a19fyKya4pt0qUAXpHVn82S5rD1MX23kqz4Q8hX7TT
N9UuCXiamhWfDeiNmYmpiPvIqWpvxYOdAatYvU+HgeDZ6kYG1r0L/dfezDwyDLblNlVUHz5B1c9+
nWZsrwlnQDgHmjtBgeanQ3ZtlEU2GHS+7WoQdlQuFbLVhtlvTzjsQZfWAw6z9jws3FfpLYo7UAVU
MJLD/dCr7P7bsWCABZn7gWqpiPK4QNjqEf4xuewby0qURxufToSBlwgfrz1Za2Xsq5QBZe5/dBo5
6jjjVkKDGPV5PESN4pTNF0NeprXg/E8PSdr+6YTHJ7JsoQ3ss75AyDrg9oHWq7epWF5kwyuuWPda
rsba8m7xBakVVlJWXBwfhZS23guIZRu/eTYcpihq4fkkDGXjMP0llIzJe7abBNPVBtQegWPuSLbQ
7E+7ehwJogmmN17X02T2zyBVmw3woiNBXAzUxshcEP2OFShUpKhNHmnR7+cJvRt+h4ipYlT1+bLL
S8kkgXus05zS60BiVymOBG9slWF9QyrbCt4U8JvTFnLshvCuDcHXUWMxMF35zdO+AcejaCvHbeXL
I+0A4wXjRPyMx/65ZLbPgjAu9haF5pGgPOtelAN8ggHg2GvtzflmgJsUFUUNkMzKH4jU8Pd5Djol
7eNITFCpMoftEGMlPkPTfF0nY5+iLn5IDNWjXfQ5rmw/vRdDU4c6gHSD9mYJ0a+ZBzdmFkVYXXOx
JvHpeQphSG3lR94NO79TSdk8SMQM215l8bFvCBeGnVpvza77nl3H2HM0ohFWIjRYinJv26+9z+IE
gmHxzm2BSKCq8U9mcUB0Xv6BYJAMtAZLU0FWY+h15o9f2cu9unHWFNAomke1hDZRCIysPfdtLQde
4IK9HrP0ZjH3bg3JIfNoweWHpEWp62ofiBZlH8edzwBCTjocGo+9+iLI88jmyKmtQ+w1oe26fBw+
2nztRW1T4/1eAqLru5NF7k3kk1pMwNiARxQ1oGBUCXJKMhd7DxbrKJVgMz0RyIDKc/VxMJByF+Fe
f6jV7VzMfpYm2KXEBk3Qwzhq1YqFXV68qWIGRUHU4aBDhQKUrxEVUnI1XgAO7hwSiXFZP3mWYUH0
Y+Vsj/4T5OZ3gzgAkJNMZbHvbB2LdU3mULK2KnjgmzDuNY3Ch7Q6Gm0Cuvz9Lewdx2inxBVfEb8F
AyxtDqGH4kv/lbR1rBDL2T+Mo9ltjWWxMUMSZ+GkTP7nQNW3BfArm/Bzl7DEFxbXWiaXIUoLP7kj
Fe2ZHLnyPMQONAnXp1ca8ElmsTKoYog9lsU5ocOvM5wbmfvgzureU83Taqhf2hj3c5fswYsSDOc9
CVViJGDoRxpfpwiCCZ4RybOuwoYbWVlQsmFL13NlN+icTL6vzeyk5l/P8qHAI1Ju36w6LSPTSmWw
BWuavVYWd9l+TFOwMyyihwB/KFPvtZFXk0UfQ2oPuSq5sku3K/XAQMbi1gtMvkSk52sdUYLC6Uwd
kyG019SwdywRpHt/5I0Mye9c3ZeAHNAQVFR6bMfEfJ3VnKEaLVwnCPnhvM5OjYfQIQIb0Zird06/
1o+5T3wtlSTSs0DeZlgm59JoWclP6sXI9WIfbeoa4r4QR5rSIhwbm5Ch22DTQmNACA0FkWGPVwcV
7bYzrXuvbjlENa9qZZhhHcTPuXZvR6zst50tkqOXJu0lRe0YeSqAj9Blb2jjICO7/RvyMVoCmNPH
ui2Tx6XgavbZOmReFSHu+jG7JlwnZMC24S+RBFpAeqcEjhWMxPa4mbEVnTb3peW8LHX6ABnrikX7
MeOBw3fQnnRRX81Z3COGf73NPwkvseoj4bnBVsLR2kFNItmNBD2E4yp4Xea5ReZvXNtccCi4jBgG
Nnks0NsnZGasM9doZty+IYN2ZyfrvZ8n0MJvq+Gba7K25JNlLBFjUQ+tTfGSV8gVTKd+ro14ZUvs
BZFn4HgWsmHERcvecoczMCsbwOCa4N69kQaDsUl4WMK0Xr5LPIqh9pZgCwsy2YKUYwLQN3ejR71a
NWtOcBkaROTp9RP15I2CYg7cPpVxZ5W83YX455Uak522G7GrKzJ7YVM/VwvdW28yafbnOfJijBdD
Ov5DvCVGzEjYgY+YButhQvFkYXv1JPjmYpVih1XnRF3SnLWujX2b1z2449LbKFmUH8mQiq23av+u
UlR8jZ7etSsnIjVMvTXirg7NZEImuLbrnm2df1Vd8zOyTNhUOpkiYBnqwRg7sXE4nyP271EXxL/L
aqCmS5OwQrZFOGUw7UqC69ikUpUxoInvAnP6ZPGKe4ERHFJEQ4aGHIOwqswE2L7LbH6dkoeBeSyB
f5ZDHBr7lri2zStiOuI+hZ5fOqqWEz/rVUnlhPggjPt88eHYMEWKH1bDbiMn43xoRWvuXG/MX6j0
5+3C6HhDXlbwQGJH+4jXieA4TSlE92F/Y6CZzjhV10ugZ8z77lCoKCC76mi7mtIoGIj1tIaB1X+Z
PYJBFGe8vNNFo9JE+4++BR39AqjXd5uWGKBleSy7vP8zlY6mf85i/8UZxQNlJDRm0kHymoKxZ0lq
JuxG3pcUp22UI2wrwmIpzNBgKcy6gh1oaPDbh2PrZJtFttXfWou0+dSxv2AUQhT8V4yNw6GGlGuT
BgsaPu3YN0tESgZqJ7ua+kh3l7ZPR7Xrl5vqo+Ah9YlclMlDLur1EYk/YxloEBRj9ZyANcGepuGI
BC5qWkJMKGTUSgTE7YhGu9o2kZbaAyzCm4G19rfGyrJ31pSU3PLm2AC6VDzZadYdCEwJh9V/EFWx
Sz36FTWsweOAUytE+Gqe7Zb9WAQ5epTH3J4s2GA+ehCD+R6c5fkcS/Gi66C4TyfKIYxjd5Md6Edr
FMMuK4avurHvbYMOJ7PZEpe+AFaXl8ZhjllTQ62j1ksYm6U2f7PLELGvV+ti9eqYEKyzwX70ILN5
OZAqE8nKu8dfE8be+J5S08bBEJHjtuv68Wzy7ais+aqD5A2g3tZM0y5kEnAXu8FxHorIFMz1qA0j
nc14063RyHcDtyO8PFcmpyYZCL6dHUWTsxjnFVhTmPWpvacK8iNwE/KcZA4/EwXvbWc0fopu2ena
jPEwTd7OSmcq7ZurO2AHeBrnxHlqUhagmzqNra8ONCq6Bh2Pv1bM0pepirOvHmhBmC594IYtbqio
leaw7SluUyQjbXxnFbp/pwB7lH5zy0aZE/9gJN24z+lcNmD/M262IftxS5VHDLifamnPtMDLfSrM
H/itbKKNo5mNd2ZW73hIr40mhBgIjWpxfNXtc1w53z67LmoKm76xDaRNtGZs7ObM0K+uYDe8QcN9
zQlL3QpscEh1y2yflU6kyVAdCaWDYRkO/lz4X0XrsRiQvSSUe63kVwsS4mPuqezSRNmS/fJo0+QV
RzlVTiRENT/UlXU/TO0whQETyDt3YvS8oblPPtL19pQWtfsLtMW6yeeqODIxqalBJfUwd6I39fcl
ZqXXMifMJU8VYp9mSM8enHOWC8S7ScMQH4xZn0x2QSePHAbmYqPxpxwcA+WzqoNX8oKxn9ZLeRKa
VMHZIT88LuX6nirB2IOd8Q8Kivpik4n3opDLspYwjGMlGj4PbX2NQHJ1QPXrqyq7F3H1McBEvdCu
LG+mEDG+laF9XBD/7DtULN8uPcJx0E1zb5rafkBdL8647bO7jg/3nlOZ3UWLD4cR57zJ22o6elme
f/fEV0YlyoxgJiraHpjySdhyd5VY0yvAhzJKyjZc3CSL2tYKDnUfmG/QSr+zdOzP48S82S1Qdc98
4NfMWYLQme3Hsk9yUqWbQn4mVTcDO63TZ95XcqHLis7SNY+oo++IncYKNx1Bs/XnxRxjVCVjtkAA
1u0YOfb8M4F8DVUBfcIWy66OhzZ0huWP4Y09jixdPwaDRtKfw4kdVqt49MaF2aLpW7u4LgIm1s3i
PmfEZtAJw4UvzLoLhZe/IdV0Pns7xwCmuyzsen/4AweXJ2NFgEwrzevFkJ8hFQxCvSfiXVz1ROGK
z/a7TgwWCZPtn9y0++kKFfcHBlDlrjYG75kOTESWm4y7OuPTUUp/ZiMrxslQvDak7oS6XF7rG1ca
jy6kA8c5CsOvr8yDbDiXDDH927u/ZOuHl978Q+YSEL8iqmfPyrkKOiJ/Dt3kfqZDENyVtzWHP1fV
a1mAacMSVxI9x5da5UhPPC/h/FbjT+1KmCmiBEJTMwReK1PsmOwhxRoWlCMy7lVYSWPdTSSFIqdN
C+/Q1w7jl1l2VYRarDzIcXRYqFtsp7zV+6D3YGPcu0dLDue+EeisdGwPB9d04rOVN/bew613VDSy
TD+s+LhgZtwO1jDumiA7O9hsrtCtfOYTGi/u5JHH4UP8NhnrOHmeb9ws9R/itbeQmXjGnjdiZQW1
AsksKDkqP+hPfoqsknKhOKyrn20n0EV7k4LrCw0gSkjBrNdjqk7dZxGAgl4qctqUWzCx3sbYJTFM
BKh5J6aMnNtm8snMhMLIbc1n0gBs0jCTYNu5bvdUdMEpkJLYcDVfai/9rVZccCwjszuWocHWyicZ
Zagl9IZ5SLOVXusefDWukUYWsR3n/LdTTL+0og+GXIRMrhmOHfiaQ48ZFRyRY+3qbnlxLX/5NafG
PQpsBtJe8DooUW2y2vwY4WhsYmoDwrdv4uEmOLpVda0K+zkIrA49U1eF3ID4iTEBMVt3XokzS/ZV
FZvR2NRPgmv6cerybl8aNiQefG4Habi1ufGRQoU57pdXUelH1AbONmOCiGr2toFdmMaa2RJsEplf
WSFE08341vzzcFSVAyGFE151yxrVKZWaEEyggoxJ46b3fWO7Lt2ED9Qk4IX2VbVuGAzS21iW2R/R
cKoDtTbHjguEECeWzV3WMM6rjebQTMrfBm5eoTVU+EhIpTo4bebcQWqsIj/BXoDith/oJVtZ/UY/
4x0UhBQ4zrRMdX4xDWVehwHedUqQD5+LWOAmVe4uAPuxrR0qGmQhtOVgSCNy83jYm5w4XmxVw0iP
e3MzppmlHybRyHtQxTe13nIDk/Tz8AvZ+HRoRz3fUXrBip+N3+uY3mZDltzyUN/rrqHWWbKSudKt
1iJzeB+scrpzu2y5/mNe+x/Z+P5LfsW/gM/+Ux7G7ef9rtHQqYQP8X//A0ZDYX3LRviX/8EsS/XL
4/DTLk8/OHz7/x9LcPsv/7v/8n/9/PO3vCyatIXf9VD1t78tYbPxH1158r8mnw1F8tX+K+Pi9if+
r49P+P/mmpj0eDX/sd3d4Av/z8dHCIPjwUEAKEhKAla/f/fx2fa/QZ0QFugGy7QcfID/7uOz8fFJ
0u2AoPq+73rW/8jHB/zhX218sAwdnmkpST4zBbRj2Bz/MbPFBvkLmItHDQpDdg+GVISOQQ0PLqc2
95RP6KQ0TB5WDp7t/jDmwf2SywFWlDJp012/cS1W505+bW0Vd9sFLVUVUrFb8TYT/fpuEaEt2TfV
GDSsHI0CO5V+9bb57IiamnBu0eQXMWMXSSfA3ZzYfRj/s0pJU8t/HAjxMTbWLMheiPFyI9MVxOpt
ZZCgS7L4cqjZ5l8ZnvS7Pl75sey983iD59Yzj55TeMsmj9my5Oy58kTfcBcN6vCpehvLcofH8V7I
8h5/9Luxxpt58i94r+9yht5BSbrsmJNBP2wdPGGCtK1YlFGq5wM5TRtBFDz/HcL+TI5RMd+k9z4N
HLo72T/MYLO/HfGrDWqWsWYqLhmDTSTsWx23EU7NA1Our6b3roS+gUzNzroJWLbOFFU3YmnWR6vF
n8RgjWJYw0cDATvTB82TupnYl9s/IjRa0MFT35xGCif+CNy5mDGVBg7kDfIdO8luqcpj29jVvCtZ
00ocOL2/HmbFpVOkzqdo5uCj4JLeqT5j11iTOOCEdU3764I6eWNCmbxbBLkiVZaF8TOJhTW5xWT7
QvoFXaxNTb2ZTWGxpZIt9hQrxX6+wdbPHAysbP6qsJVdM98gkUIl0r4Dqe/t+0p75yLHpihyPFZT
PrbAqtxUPfUuUnuFl2AhS2zCIMBBxjTChRu3a62pRXMKnUCFqpPqCQ4ENz9WIXVGcsJog+uSjXpf
PprusABgkOZuWiiLzXZ+nsamYJ9gxtP/oe48diPHtij7Lz1uFugvOegeBMnwIe9SE0ImRe89v74X
Ve81UlI9CW/WjQIShVKWGGRcXnPO3mu/yZGdMLn3/jZRciAnKYwBz1D1/G0Kh+zAyGdtJIfaSQxa
hBZqyF0rimZbNSlHjbwJX6Y2RykvGchT2dkk5wGNIi/wy5dAh6AXj373lteoTYDIi3XjZ0i6bCWD
CyLGYsRmNRbYF/DjLRkI7dCzPy/84rXlEPcQDm15j4qvy7dD7QczliDN5uwfD0jzi4Yv2DaV+pVj
TX03znZ6jwyCJEGsWMbFSEGuAa8HtYmaY3Nfg/5/nnIuvWLendhnQdM4GlpM9b9KWuBbyJkM9LTx
ZNC/yO0XjS0FYyxUqXfZWa84WSaAfflp2Dw3wdxZTjjB9PViv1YLD8mcHa1TdktwVEp7OOokAQ/e
OMrJ70YXKHspndRHLH0klGDO5dZ7eZrYBZX4Co5Fqme/6doML0Kr5fAMykBRPydxotByGZp8U2Eq
REAtSL/YhBYuyrWoqVtuUZGgX80nyv1Ya3S/PozNpD0weLhHZqf3FEeDFsqoA2mMWMY5CAx9VhzT
rIujHdIgs9kVrUggO+aZATVxTpTLtKsxT/kJLTpH5QVAEygaoNoTzRWJ/Qo4reMc45HbDGObwcTy
oY84IecSH58GGzj6iLKkeyOqGB+vMLvzpWvNTpdyIL6mTumpLebpgDIkbDS0VqACmGmykNwMKuBD
EJ4FCq+1y6OqBMkDjbaNNYbdXldKtmF6AWabI1gke6VuL8dn0+rQpCfCqje6Jo0waAb2/8guO81c
Z02AND6kvFZ6eFkgrlFAGM4jRegKSvWM1EJmWLPwbL2Wta01Iy11lYEG2GFkj/sCKxl2UNOBRFnp
E0URh95v07pDqtBEjU2Z4gdiMbs6VnZjtbuy81siDdI8DtfFaIsHu8B/sw1Bt1MYGyy/WVdV2is7
jM5oesj6IBRDsoFprwzLkJB1TVTK9pIM7f+YBR1QZh+DzJJFZ3UXI5v+s6mYCAGZyhp0V0ofr9ia
w4AUl0wgiLJ11dJEIQarVAEtab6y0Xhvl5OQnKo4M4IBnZBmGuVxbNvoNyKLuqGr2pTTOYHyGUi5
XlVCmLRlvMN4OMqkDGco6ERQWrpHzdA01sgq2CnGdTK0u4Gz9RPeof7oVwPNGNVOu30WpKa2YglA
lcn/CKp86hu05/NISYe6KCcRn6WTLh20/9Fpa85ROxCWXboI33AcZuY44TWTEv2xzmOdSISgl1NX
lqeaVk6Oj0+Le/PQjSXCsUFKzOPQGGnsyj4AkRWLOip8SSGUzMWzyZE7UGt68HSgULYbzK2NY7Pu
8F9wWJVuBd5oXGvWoAoQfrW16MS1Hh2irTWPUyfwBNqlPwxrJcKW51ikmwiXyoqik/mI4g56DOcs
d9RCKgamD5ZkJYpKYCxL5+I1a6r+udOoQaHQ66DlaI1vHCPOzr+bKsDh1RMyASAj730Y39SnGkW9
rkhlBjoMxt+V41C+Tgyto4Wfptm2I0dNo7KUTkequcO9jrLB4pA2urPSxIXbgI16NihhZXQOh8Xk
PSgR4qqgOaQ9kgdUUaQ7bbIii6KNpRvS5aRmM0aNoICzJO4CA0hUmOndK0niU8rJWB9vWZ60JWkD
EejKMgP7RUceCv0Dtej5NEktSe/doOJZUmqfRjf8gJVElJC/4gGb16LUSeMoWlTb6mC0wGPkoXyx
cqupPajMhbbJAI6hi5J9gKr0jeRdiIB8xoqaUSpDHSkcPHXgEIjlMdlBW9obaBztFSMspV+pGrVH
ddCM2Gt1YSGJmkysmORKDUx9sqIDpCTa/I3SOgU2reypZnDwT3AmzIWJ3AIRO/FHRkWJdk4KcVU0
iJ7JkEmaFyzonbmkdfD1tZXZI8AoyIR0YaexGsk2GxVAj8jqLZp9rUjTK62uSGOl2oNupajsAlaA
mH1Gk7ARMCDSoQGpZsu5uMnHCojATGhAX2oIwtEcBCb+6mRYT6WwIocFmqTRQSuqy5DOHVpwsrQe
eWft17mZB8Rws+nDvZ2seuDQCBSC+XDo4zW16vGKtIf8so00HEe2QanWnnFUebS0OdSPMiE83sxy
uUc4wN4DQYpCgzYr8Vj4RUxKq4DxBgtMa2bdm2UKSBDIZvUZtSSVK/5s8RMICJEpPLQQhBHBBH8n
QvxXx6r/eFj686z0v789fP0/eKyyCRr5z3SUTfRcP6XtU/3nSWz5X/4+V0nGX5omII8InR06nLYF
g/L3wWr5EToohWkY4p0qY8n8vycrzfyLsGySLDSLM48slnyq5u/ku+VHnKnMJZjZIqRZV/4bivRy
TvtwtDLMRf3Ob+QTYokAAvYpq8SnxYydtXhT8Prt5l15k13hWkaozPTJC+ea3muyz/ZwT47KFqVH
sRk2yVYc7MP02zj2r6ykF81ZfpPupPP0NX5l0dqmN3PoiRdETv6qemo82cl3k1N59hblyS7YElZ0
mHf9KxQKQfvfCfapW11We/MpvNDfom1xMo7qk03PMt0qbLbv6pv22OwJJvXs89ZN17mLw26X3KmX
5REI9GW809YUbhzVSy8mr7pEHlZ0rnWTedFWDxxEdefF5XCLX52fNJfz0dqMx+6OwsqVdK69qHvd
CdfDpj2am+TMWFcb3223iSfvxTp0zLf4otjzKc+0g9j6d9mVxPT2Yr2xogWWy3YSTy/uYCYpE6qL
a+2rPVU1Kmb1ub02tvJtMJ5X+9K+eO5O0Z72+j44Cy+mvX0+3fEIj9zDm+rlayzKq2hvOrJnHPJz
sRKrcp1eU8fbEfHghE7j3GSO8DKvPMp77QjmxZHXhA3e+Pt8nXjsb9x2lW2G37m/rpEXPBjbYq+s
7TUpbtvu5F/CalpJB/9RbJONfj0TPH8ZQo3C1b+OVhLWtpZwTbToFC62xEpV6Sp4TpWDhlH+YOw6
x3TyNRlDfC5qOYMDduVXe03vXqNijVXtYT5m2+iyPFQbpJXxrtoaLqAC7gtJFY8l3oU7WmLbYhMc
1H1+0zxKZ9nJuuAK92B54Gd74Q5ZKiePdbKJNqYrrjQOMqv4lfqidJ8c+vNhY71NtOpW/b19hTj6
Xju01/U5enIl3Mw9Wv+tzQc1VtJWPovWikcdeUMGzLp7svbTvs0d1za97KCcS9eMT44CYX4eZVsa
SKvixP/vsvKtgrUJ3nslrxGWRZvULX+xgV5Vl6S5YbbncHrGQ8tyx3THLY7cWnaVm9Ffh/la4qzO
0fnYrweny1bZs+GObrUJ3TZ2gtNF5qx0p7iK1whR12Kbvq7bG+xs5h3yW0LgWCes/SPZXyizPN9B
/+KpnuRgjYs21WN2Qrqxbs9hs1CuxvfC+8Ywkp1xB3QSgZOJXDzJj0uW26ru1or50AlqjO0bYSOr
yX5L/QPLvQkFR9uO2qldXbw0a5gzo5ce2P85KwSWrexot/3ldG3cZuS/ofXLDvw36AEpPgGUEi+d
G67G25Stq7OtERrSOEbVw1hMqbK7eU/oLJohY9Wg1Lb3qQy2eCu/jHrjRIxd2YNOUq+mp2o/3+NR
icHFeZWrEMO191+KG/bOySrMPbPnNvbVLudI9ZTuo3PjpnojRG47iWv/TDAvIUXd50d90641+bdx
W3lq4zbn3XWJBtNRtHVz3p+mVQ/+/mTc6WvFiRxQ73R1mI7WBUlMbCUowaZk2ES6iyxoFaMcC3dB
Sv+FGz6Z841eQkXfaDf1nld4Zd7KwMU6iDyXfe8KoNV0yC18wafiQn+14LJ4NEM5SO4rhGnjTqSn
9Cm6lnYmWqo1VqBqM75J7uTIlXdfwPjFnLVKLqGde9kObAoa+1Z74vnKD81ClbqnBoxU+ndZ30u0
vt1kU9JtRrY6b3XTU62Tlnr58yBxatwKcB0R9aTDyGb9F7LRVeYNV5VjoQJyzfCgKVt79lBRMyJa
Hl+/SpR7jtxOUjxioFZyWgtu6r/4UbrW1tp1N2+z8ILNVdvvVS+5o8Gi/NIPQj3lt1W2w4pwH83Q
/IKVtS2JKANuvZFPNUjWR2FuBOfyuyRcm+Zdm1BGvqevVmzRYMitI0dewwkBvflDRx9s3hSmk+wm
+4lnPV1rCb9wuB6uxR1jCsGPM561VzK1DCR0eGT37WXiXoudYjikz+VOYa2n4TW0joF9GUjucN/c
y5cyKrc1sH5EbqhdUe46WCXc/Fa6sK6a7atNTADVBBdhcXmS9CdBBbxzuofqvEN10OCoGk5KcJWv
tXO0KiBC8kfR3XbgH6PFFGEiPO7xwL/EzrQh0iRbiV3kpg78gqvBmzzTnxxxIouAgXzD73kgFf0S
Uhe+tzUvh4LRcl97XXlS7ZP5TIryKnJjr8d/G+6YN1BrEfp1r0XRStuwkYXM6AGHhJVhnZDc0hZA
kLHCkivd4d3KfnHCo5+uZqfoQc4flPO6fVQQK7VOh0ftTcOMXZUvRn1rnxvJgSOffdTljVt53YqX
qnP70bntPW94yRrPjOUVb+IKl75+H8yv/UkherosVZduCoSKU285TO4Ow564gHJDHTa47NZgV/Gt
Y3rm7HrBioUd5YUAltnK7/RIX5tJdi+54XAiri259mMHTBZCuBwjwyredzsOPk71bF1ZZyCPIrc9
VeAy8pX6zB/tKd1PR/8cGoVbPQ8rmoCriS+1dAAqHS3CK2um+nJnsrroj+GuewaHgrv0WbsYtvrB
wDDAjtlcoSc8WsDPHgbjQtmaLuEVa+51cDQFC/CGf0GZJm+xfPjhotXEY7ZlrMJkijoOFVvD8kSy
qeDbRHt/Jvt22xr3Aw7z127n1+44wyX38mzvq24yrgux2Yd7Bhmjuad3vaIf2W0j98mCMbRSIFZa
68EED3IhF/uUDkrrvsq1I+ub983of7Utv/k5Beb/o3wXmw30N9vx+vfvl98f9uL8/X/1OOy/TJ1I
PguxPUVeMOv/3oor9l/asg1GgcI+nL/CHvnfeS7KX0KnhUEc5zuRfdmk/3snrv9lLZtwmx08sdYa
hO9/N3f+xbv+NoN6yS/8g1RIHgxB1wbR2ES5CHonn8DvQ0pSjYT0lyPdVOz90ZzPbbkKt9Jot546
190ZNcqe5hj2WLwD6LkJJtv+8bD+AcL98SwAk5HPIEzFsKEZc2z5HOs3mtGgZTWuN2BOyraY5eqM
SlV9IPnZcr+/1Cfa9/uleK7cLV0lwACE6/zZ0QF80Bi9bKMQJNrXpeg5EB5aNYRW/XCdL8/Vli0a
VKbOl2UqXxJAE4xoQFm5p2L0iS2Yi3ELgJ9U3xRNLHyXjMqX4VextsJHwklZnsBdwPbophfDmOJT
jU70xg9QSFBJqEsW1Nm0b5JJGZXt0OdENlcDhl/YfApW/9bvG7J/kdRxepAq24TJt0zkVWKWv8ZI
NbyiFDinCbnXUGOS4fIqchP8E/VU6kvxkrAZWgKYlEr/lGM/Lg2UuXjnD3Xe6vMasz06YNSMIvRq
7Lb6noRcDLU/PLXPg5FkcaIaaPzxJ7ZhRv2HbwdkAgUDOXAgxb2Y1RjQXMKF+f1FPh090YKoSxY8
3AcNrYNsfc4pqyoKUZGE8FQEtKikQB8Ok4+cYGL03Nq9VnuKhGxuRUMm3tJHU86Bo7MQ1TiyEoXi
VKZB5W4XT+uA9tr+YeiAIf3wRqqqAlEfUL2loofQjU9vJJ7gNk3LRRfbqBb6FzORUZTKyDIq6I5h
Gks33z8Q9fNY5Yq6yVBdHgi9VmP5+cvTVZQHzf/6H8r/HDNKj5o/4aojt+pWyRK0GqE8Z9ugSKuX
ICHRB51Yn90LNSzxQ1h992yRmRqh7Y5gmgC7C/dqS1rLuk8y9vlprUsxnuZyesIjp4abUk0W+iei
eXtFpb2y/vtnRh1BRgOt6eBdtU+vdTfncZvMOQNHzm7nOm03kU4HrGv1RQf6+v3z+jxd8bhsqoSa
wgQM3lVe5pg/HpdEnidCXiFRP9T8k6/P+ibL0+k8l3zt+P2lKKt8GQy2Cc2WZD/oHywHH68Vkvok
mZj9gatHcuFlKZlM654X3EOetqDaLHPhdSIwQYRq6MHv2ajtizGYkOpkeakYKzkN5Go9mlJs7RSC
um8bexQXZixCg8NGpcGXRvRquLIO3N6VbQq6AYJSBIkAAHpHFxkF+CHqwW8ZJUj7Hg9F6vWq2koO
aeDy5EDIAxVSBLl60eqmb5/zQ/NymCfjecT1g1O1lcp9kZMIC56zYaJqzYIM4SAK5bOGQRJue9Jx
h783IVT1UDz8w6qi/tOzE0JAwdVkKmCfv6fEsit1Nmu+p7DwgcOoJWgOSx058Vgj8pucuuZDkBlk
fdGZMjnGK2XoVaqwz2t7il9ppsABgRhaP0N+9h+aLMcGUeGFEFSPiSQDAqGua3pbdzWuEdTaFGaf
vh8AyjJy/1yfl8HGCIAcb9msWOYyGP8YbG1aJ31qpKwjeRFna4OomgOxS4WLAChyAIMhnEQjYW1a
A99loysjImKp9mqzws7e5zHloaA39zLGu1vNLDV3kFh2MKklMG6+/7CfF9f3zyr4uKzmrOPyp8/q
EyKkE/0akGetDa6CC8oxEMB631+FndSnJ6KCVycFjxYc66q5fO1/PJEyGs3ArwoA7rgwOKiJ8aiA
etRgcRYY3JKBRq4WaPzIMuuL76+tfJ0qufh70J7OW4lE5ePFm5roRxBpgdNm4fRcmTTtjLCczmDQ
Brfkxac55ReU3tMAcsyRaDdGriqDxfn+c3xdI9j5WcYyYwvkLgvK+s9nICrfkDqdbYwUzt0agm91
pM8OsWvKsUnKORC2//6C5lKqFSYaSHalHy84znnfazKGG3VayOdTYW5b9PSI0mkdLo6OH9akr0MJ
vQ2zHpFEpmITi/vxei3DJuymNnCGtOqBhfa507Cd+68HLFdhG2gYpmxTg/70bcKUpjG5BLmEtQ1i
bJCRtsuK+GF7+4/3gnjIRE2kMHI/DdjByoU12dwLafOEbklJ5Uoyl/r+G/qnqwAmMnjvyLJBvvDx
iWU+U3SvR4GTVBLhihUcK8II0h9evn+8iiV0ZnDF0OUlXujPgWcEmS5jg2fvRJ5CD+tSS7dD241X
39/M13ccSCnnEVVTTdbY96n9j3dcVsfIMGnNO0NCV7XQRm1d8lc36B7MHa/1dAfPh/Jqkms/3OD7
HXyccDUOITS4IdDxBxKyD3dYjoNW1T6T2FTxy2U8XzctzIV1GiJzLsALOuiZMQO2Xb7u9BewWTds
gkDb+aRnff8Ulvny00eBbb9I3Dg2ovFYfv7HUzAIy45CGNnLwy6fgqqgmqrp5daGLXv4/lLvQ/3j
tTiscBLlWStsoMxPe0AzCupR1jMfXMJs3/G2I2rO464XmN2FrjtmHuF2iMiC2RvERYqVlcb+MdMK
H3QtrqW7sh2Ef57xW65GzAKksBscK9dZF2KCQzRCF3yaI/rA9Mxj1B79RC9SUjDXr1ByUKdTarmn
eATnrYAAbJsbmPXaVidDM/jhtf/6XHUGla7SHFsOae+RUH8817Euw2Hyia9AMwDjM9AURwrabjtr
ZvbDW/l1omb7oJmMTVMmsUv7NG9yWkhHXaEfJWWl/HsopvYoob4HhGy/FVXebr7/Gr/emWGDv1RU
zg5kH1mfRoxtZHgYBi43TbO1wssBN6ttY2RYjSL/K7ntP26wlK8bLG6K8zprsGqh2v80ZrCQ+XrS
AG5JUU+sSlgI+9Zqyj34CFBHiNix+mrijmxY9aoj4W8na4nsgh9Jdt/f9tfpwiRdhqOjwo5Apbf4
8UXReqTceEt9qpMTwrBgaDbRSHzJqqrxRgI49eddmhL0CifR+GGL/vWRL/O6zpTBofXrmTWZdCXD
4I2amvRHwhA51zdRTU9fojny/W1+nnzpmFq6wrGDhqlt2F9OOQtyFFo5ddi4e1FyXcIRpQY/DKH3
pfzPmYCDBqA+JncOoYbCPx8fJmzdQs0K7IZI43u4mcL2NwibKBH12DuHlamhNdn26SRHO8nMMUR3
Wk46G4pAfIEB+P/I0dvQbGj3JBibyjpH/AQuGT/QMPbiksmA+m9uEF3ptLkU3fepnQdATeahuAi6
KqH9iMwg+uHpff6iuC+OuELnjCijFfvyKgqzVKqur/DGzskZxIp+PSHlP/aaUfzwDL9+UfS26bJz
eEfXTLL6p0eo64jJZwnHZpO121GScBT3IIK+Hw5fDjgMdl1QMtFZipczwqdvagqp4XRpTdMo76tf
YxriC6PsJMUc9wxyJGMjQxBr9901gnwMb3kvMRWE6BQfsqYFVldo7aIxMyMVaFtfSGDFQgyCTqXj
jnSlPMupkXd+jUFW0/IW5GrQhlh5Yv+n/eWXjTX3QuGBooHMRGLwVX18ZOSNgO6J4dO0aXyj2Fn9
1AxLd3uKBPkHOksviuirEYzzjQ8t5ojhVDv//nl+/dZ4wVhmLfQSAqyp+vEjdFkqiCYmjnXwgeST
AlUyX8zBDyvCP1yFbSB3yNe2XOjTPg0oZRwPBXhIpeLMUqqqsYPhJXs/3Ms/XQYFiCFkmS00gq+P
NxMipYoQB7ZOJkZ0RoE1AA9CzAnqCLnWL3Sn/Xltjc1VKaLxLI+T8bYccRpv6pKIPwzWqkXjR2Ij
BARQHrYNgX/lpifH7K3q5/rkz2RLrJN0loN1HffZo18D1HSIQYqmlS0hnnIgYohb6tc9sH2SS87k
YCEv93Xln6JQae+LNA8iTNwTlIQAVfVpJqceHvaInw23Yp/+wiw8tjtjlMfM8XNUclmpzS8pWmtS
ADodJELd2/ltGuBBUYKMbIDvn+KXFU7XdLynus0mgT8V9dOQSGa4P70y1g5bseG+Epn91kUi3UYV
tuEu0hK8zE0B8Dayw2f8gyHCNRXCnQ2Nu/zpwyxf2ceJedlDCJb2Jej9i2QmVDJ7JomV2GX1Cgm/
szBbAoe9+PTTlT6fclnNWM5YBHgPOGaKTwt7OQlQhBJCboE6vzvOujHTv88NKrNNHRLXNoR9APRV
6PnklWpnAqDuMqFeyF2g3vzwHXy5beZRVeZTMGebMrlKH0cyAWy+PwnyPtQBzavjG3QsGC8DxmgT
vsdbI4xmXCh+aYmuOVIPtC8UKl46VRGWIDm6o/+BDbUtpe6Htf/r+OCzaVRoln2QSmrup1krU6pB
qaSkcAJEpCgfpsj3xtjq3owyIVkiquxUXRGLDl8LcnZG6kxvtZ2nK750KAcMhj98c3/v8D4OEsHE
wrNi2CLHF5+OL13WKW0QZKkDlrShg+PP4BJyO52V9ZgO2Jw5QViXGjZkiFcsFr/iFi7OKkFATgzH
JN+2XaHe67kZX2fJVHsjkObbtFNR7dhSNwC9bMYb6lT+jQ/qNnE1UIwnNQ01zG88HwyJaKxvdL+R
Anj9CXj5IUM+zZKixUR+ogY+qRT+H5NIkd4yrSb3qVcNfNpY+v27diqQYaAGF7tGae0Xds9WydKk
j5oXWrNuoUAhmc+x7BARcMh+ia6HncWkFOrW3qc5Mq0mtUDTI6iC/cbLO1zPMep3T5eRl6+GysCW
rDGrPAz2EMyIMUJCtgxmG+rSCsKwDsAvImWzFv1aqSbjpQK7yQRmWVHnxpQTwYAaE1C+BO87wqfC
QgHdGCT2HEcUyBE5lpPxaGCKX+pyIZ1oOhjMU4Ep93s7SEGT9yqOeUJEWtJPkfhjP4bYJeeEfCcY
2DOVeoHrG3gLmzyfpE2Eb/Gq04r61u8Cevsz/TnkI+G0MAf9LjlL4BXcaSwimJStJvldAjR8tMIp
PhZ+Ey4co84KXZK+4P6PZu6pGbL2nR5gMmOiggLo1nFVH2wcRqMDC076XbUoZh3g9vOdFEsMYa0P
JBVDJJAhN8nTHgJHk1pQC/pillZsF8RzYcx4c4B7XxqiGwbPmpYgicnvuqdWYfysCiWeIXC0dfqU
GXlJwmM8z6ccR+S86Tu5PaOglGPtMOP7qizQwAZTjW+v7OjZrXVOPZz3TQmaJ8klhnUowip2WqH5
2Qn0iT26IyaojgK2jxp76rKMZKSqsUgm0Ng9EPzS1XgNtWwiez4N2OlMPlYsA2E30BurQvdd++De
ViBKbMVTC3IG3UKzWVmyphO/i9mQqIYX6gAELU9qNLBmZ5qOr1N8PxfaJGjRaUBjN72Vm7DkJwlL
lVHVJCZOdAdQZcQKjbreiJSVkFudUETcPf1aTRV1l4EUXR5ejkmzVVrZjQ15FliLoyFx9bxpDlJh
6wC/s0SM6zHz25sykno6NlAkHwowhwjT57l/zPy0thxTjJi4OlP4p8HnxHT05zi87dU2rO863CUE
GWnlEHt2oneNU2UJWjAttPLOSwUJD6iolqifMFGodvSjCXiMWnd5C4HcXuT+KnSMbFbLy1SEHN/Z
o02/x94Sh6Rs1HQj8qG/gYJbQyUq2erzcbL8V9srIYr9UTTHwLJKtgdg6XdKZIhfaRB2DyOabcRD
7MFkOhlxy4uttMjGxGwnNx1Mcv2QTGarrsrWyo/9UELzSRP2ok4UM/eCs9YnmhaNjBxLGbvxF9kA
07QSpDRdRCP+jpUs6k7fl2WqyntVJhPyIMO6p+cakzhWjJaGKKpP8ivAD36xG0ppNFEwQfo42Dnp
YA5H4J4Nds35262a1t5gP8DQkI1pOayJpk47fKwaeAzaCMVpIjkGsc4Q2wSsNu+WwNiXNzb8UtSd
cTngC7em8HUMqhk7+GL8kMxK7M3clo4qKCvGjeSXz5ytkKf46Aou0qAHVEXHh20yHCL1JQh1XTha
SYivS8otVRkSTsITiRuWNyWkQhGFMsEkJmcvH+l0LgjizhJhuSO/0kdjZfVZuZXlLLptW5UwFiPP
aPEIX0s0cj6lAcaIDQeTYOSRHEK4aagTpxBFg6u3SV6tdbvGjOdjv6W3XHbNa2TLAcYgtPYIwzOz
lbdjlSA7qzQjvxJzNf1Oc9It1qJttQe9nUK4OQHGbXw8kU1W2qjaZFKZSeOmRT0DdMsmDNCcGnPQ
1XPUk9DSJPp8kVt1+NyJFHK2YbPobVtLbpbcmoEeT2RzdIWTEYMajDu5QFrKsgsyI5rf0PMP16OK
DQj+iAGsfIRauFImWGGStSFbrLqe5dhYh5VyohJlkG3VH0QNBq7K5LNshD4ugmf8Bs8ZvLQ8oGMU
+yS28bqjExvxHJG1kHQ3eSQuFgqk1TNm6E+iGTuPKiDZerLj1OgNSfJbjuK1Kus7o5dxByjnOJ7P
fFOmbWmjW1UyN2MsW0ZBUtJob0QIK6HK7hsWd71sDpPix9dFHOH57g+GmT7HQlnhJD3Nyq+iu0mC
zLO0F6VFm6uInc5vaCaMaG3oQetas7KKtUCp70Z6rfBUTWjRWm0gM+U2VkHuA4cIWblyuGR4MuXz
TkpxjJCM0F35uWDvTYli3NJrOFBJ5e9qiMNkQyGptpEz0nLF6MoVgCTR3HQ98lQwmwoQvJM/pEy7
0KFtIS51Qlmw2JNVOGbXbV3fs9+4aaSE+mIbDo9yLuqtPIlNMc2PZgiHr7FPGMsPfP9X0PZuDanY
GhFBbDj1CLkJLmNT7Izk1gpOmgEao1PwhGA/CA6MstYrh7ekCvaC3bufAT7IgvYWLNdJD9VyFY8D
BIMF7TtqFt3J4TprlM0A2HlV6mJXy9qt38RPBGwThki2Z9qXG5LB1jgw4L2mZDoo2sMoqRdKSO0t
pDsjF/I14E6y0fzcKS2D+jWcSm7TJK9xARyG18RW4mG3wC31QQzYYfYgDUE+mC/MzHjoleFeqh60
QQF2EL+AXHxtfBpcmE5OajwegzjxFmyMZWfnfjp2Dvl/O+in2qMV8cWPZOFo0jDulRCdrz8dBlSz
4Ry7gyq/Fgwgr0rn10h7HOjRD/BjwHDcp7xPq86M3NmUt0FnVFeDQpY6BS0TBbCvDp5sFa+6kmyn
sT+jJLDADshxw9/pwoT+pUpQquiHXqRRvS0MRkVMlJU8d8+8+OeFNaW7YsoLrxNMcfhmr7p6qAh4
a1+SLkHFG0kxvVQlq9kkjSAH+yI/DW0pH2sZ6hoLs3UfMnT0nTwYJ2QUW2tqtrKPttgq62MCSTYT
FowKHbtN0cJo1aQzM0a2vPB+yEDGncw+ZhM2ySvHXgwGWf07VrObwVJ+iTocnaZ56nsTsWBTlpik
h3fDtNHqsu+QoefDRcFRbYLjeFQXl3X2brjGr475GlQaRuwM1Jm0ShWkofa7VdvgqMge8t3C3TZT
dTXaIXwIeGWYvPGsTQKvo6o0jvluBA+BlmhOsvjD43er+BROEREnPrRHnAR9ciasxVgOKDi6T7Vl
bWnUAOt5vrjQofqZFva3YugBQuFTJ4kHy/pcEg2p4wM+99+NONm7KSd8N+h072Yde/HtjPS0n+V3
M0/7buyx3k0+SGEw/BQl2Xur6d0INMCFIBmPTdZ+ercKyfNiG6Lsi4VIshLsRNy18pQtHqNqcRvp
5mI8St5NSG0eY0hS0gRzkvxuVKpqy3qFahQ+tnrvM3YXT5N4tzdVaYLVqV5cT2nbSkBN381QPXUh
lPWLRcrXZrJkynfrVBK22Kiid0tV4SfYq5p3q5VeL7arkcXlysKQMLMOho4swdGYk2gAzJ5o0sKa
NLFwWe92LkUf2YYYo1K/lO+GrzyzzCv73QaG0gH1a/23PWwqsIqJvlSmdfhuIcsWN9nk6xrR3GpN
ymGAp1NHxmOLztXejWiSGNjdDmqSYduj6NUfKjEjB5uUXrvSADEXZzA8xgR1ZtcIj7ZUcLDjOiJ7
SB6abNVLnfEGWA1/VVF1wb3eW0R0GyINnxVbwtNqJm19J7UKMTVTEyzqhG6i/eh38PLkGWMlTPAm
PgkrY2k341YityQQ8MlA38+FMxhDQCYvwT6MHbtsLmaamJUXjcp8m8JHDVx0F/6dqJr8GYC+qmL1
zpUnDKs2/9qRG0gQTXtKgG8g2+5nPLyKBhHQiaqlsRdi68WFFg99sCeww55cqwts/I1NhS6BAq58
pBbSWltKHkntBKCGr5JB+T+cnUlz20yWRX8RIjAPW4IgRc2WZMnyBmFbMuYxMSTw6/tAvbFAthhf
R0V5VSUQQCKH9+49t7hSmrx6IdhquAXYwM3jLeQp04eEJNyVI8kjolIBirs6xHVyWmlNWRVMfb8n
f/4nk7eOk1wjTXnj9gPbNzJrPM83Fyj4pgnr6JAWQ/IjkqWB0vmDg+gWNlI6CTL7t2pG1b3apgYf
tomj3NbT4nnMyKrbpPnS3UVrY6HACPkaN3lUuj9SD6HOZp5cbBt5WY8HYWgQV9GoFVdJZyfYHihk
4V4CvPkNyBfSdCpi9G0TuwdsbI8enLF0so0La26H29YoXGhJAKJ+c85I0LMYc9ftarB1NxpAigbH
qhL/rvk//LAzwylYg0GvbRta7ZTii8plDyFwEDk87e4efH75C4M8zb6hV/RflR1WN8iQeizKA4HB
pGZN9h8Anf23BB4iJwOn0Nx9Icw057wE8t1n21n3WwirMU905Ci26+ZeczatqebGDpYbphkPaY0A
tYP//iKqkS/eG2bd1ltnnPs/FGdU6HyF4T3a0ViSBOEOr7lWcZTPkCM9EmAYc9DmIIlEXzTdX60p
w4emSsVr19paFEximZvgsDscgmoztjdUirzhJh27+KIlESXfReoEI6KtTHa0dpjR1iCulLLHNImp
3o6JqchNqs9dGrielrxo8NxeQg/568aEZsmUV2ctfSy7uGuVnOi/jvEC0r+OUH2XlAqwJhVzO20M
wPjXSavEJLFO5Ov6Q8eR3TciyfcysA04uBGHGo4S5MlsaNKrb0CREsweltq+VLVZwTfzcodkLVj9
l3MWlqYvlbGDygDWlDquIhHyZ3ph7zFdX6WioH7SDmmMRKtUrlROqfQ3LPcmJ+6s58PV+j+JHMol
z8ha6PMlO0ehKgjD8x5wOEM+5QNvjYoI8LJNJabbCSOnSx4GO9sMjg47WkUEmhmyy4K9I1lVYgsf
2VRGT5Fqi++VqGMWsKggS4WKBWOiSTsWbk9S79h2ykTedwwc1/BHTXoHxhyhOnYha2vTkmBMUJUF
s3ZvVa56qXXIobbkv6GMT+3YBTEye9E9KaZwv3Tiz+lCQRrwcPlYnEWEVw0I/k2lu0L2YJikQHAY
2dbxgLfCTJUo0LTGeW1KLM0bVMjqr4n5jMjsulVfe7ud3/VpqH+HUWiKwwxP4KYb7Rg7zhiF36Y4
8Uhtm9ruUWEnAQBcJAwxUnoI10xxFpPVNBIhSHNETd+1vNcYDIQyTdtRUH3aGOh+fhMymWDqJXc2
2Zqy8ZLtkgetopzou72RD4CXRjH3AhhrP+Ph6Iu6JX/bDrEShmX6jXKAqV5OLF0tn3I0i33jZPM2
E2Z011HzBiivhmxu4mgwlACIT068cMP6BcM2iu6tFkjojS2oiW4yDy6nD5Ya5DExPuCqYnIrfpAY
bL1pKosM61NPrHxvkJKoKJSxpT4TkEJCRPUzzbwCAK0cCn/Klbm56Isp+0P90b4xZNbdVsJmTGXs
iW0Kje34yx2z5maAfbEANNwPPYCpFP9RWsMSQ8sIEhBioaUHvWq06YQEVWGaQCohCBwL0ihvOByf
0UYctVK4CFZZ19RpVjh0Xz8XoLUBrCZbN+BoIktI7uFBASSMz/Swj2TJJl+A6emkriAsowm26jXo
CjGclHpqv02j+mbSbEKAQkHiCdmxWz3GEFmnnnFnlJS1qbWXgZIXT3ovqROwO75skIltJyE46pls
qr4uwh/1Tj9+m61q6LNx/66ryrKs3LJgO+yTCgXvrWzjHXDkB7A88kzjSlv38pfHYKFGdHUX34T3
IVb+R5yBQiLVYbrUTB8j2PRJtM5frzLZucC9RDwyVFtr2eBVqd0BkQUY3QEuep1hApCtTGoyoPFO
vRYR6TC9zMpLt1Opd6UUHapWD79//WA+5ECf6u38XI61KMkNZOU0YT8PDkkvPNdyGNCKGeNCTUEI
OY4ndrIV+qFP4nYX5wo+KyacS5sfH7CZ6C8TNXwhLNnbAk3pHihRRRxsDPXGFZG+kLTNGMG+625y
qTX+17/4xGhGVc7oWchb9AmWV/3P82VXWCrahA7HVLzmHWyS9zuute6/X0W3Fxu5wStEwLwazKrR
FvD1Bea0LkyuKezCjBnEsPv6Xo474LTxKbctxhW6YvZCCfv3Zjh4eBX0SpjsGRi+2tW9HXri9s0q
dJ0OCAnQpcSVObcxk2pd2TeNXGrvhV5gu0Qrq+xsORAES9jRflI7x/XnUJmvKPrFl3nuAO+UrvVo
EpwRRGxet1///OOvil9vYbxBqoP7Zz3Uk0oXbqkSAzsm7B14X6AtatSBwsLF9vWl1jqk5avi8Ocy
VhE9qebSZPvnrdfgaEZyWCtEHUS3VUlEKLhX8T3rNuQ3rJFfX+5EY8w0VTRWOItQi8LK+Hy9XlU4
zGuwjGwrHG5TFuegMs0mQFfQHpDmYHbvZ/VhdPQaZqNTbQ1nIAJbTMX917/kxI0jj8BR4rgeYv21
ZkbVpkI61Koh7vfdu5KSZjK7Y7kj5Cun7F7aZ6Qfx+/UREtKo5JiD83TtTpZhirk7Ynzk9e35Z1t
ivJHYQ8OcOQsPbMunboUq8UyNS+vdq0ycZWYusJIYZoydmVuEHF0fhZSBydjjDTBr5/j8bTBgZbH
qNrQph1u7vML5ZQkDYOFCRsMZimXZNVtXLAMfH2VU9MpzjZGKEuAh2xuNW9U2Zi6qZGgnJFdCHPK
s8IXF5kZyRhDOWOkygwNOopJWuE9EQoJrkYLYcgmpwubb52MGJ4gr4mO0Wdq5ZsWO8qdDjHuaRCp
UNj7F+Qu0H2Inmeor+OZWe/EG8H2pSMX4N0jpVw9JKVOEooXcY30AUilLgHhJ6VWXodabz9//aSO
xzV/3kXvxo4Bb4C+2pQ0Q9hqkzsXfg0Z7gLY+3xQtKI+NAb9yIyc7jNz1anrfey2mNZZ5+zVi0mB
rxGzoBV+H07WfuwjHMV0QwPVK9y7ZMY0dGbGWhrVnxdWi2WD7jqbLoRB5moGGTptdDTBOpWjzeYU
oIePqe42N06rOftMZCTN9BEYCM2dqZsSqXaut38shLMR6qDrs5b9iIdBcTXkOYF3iGEL3+7K4g3Q
qHeVVqVHabgBAkmMazYqyGBlq29EmalvsJpNcV3UhCltDD5DUj4icpUCojvdF1sjKZDOCgHKNNwc
WiKuWoUEXBcTmKs4NWkRhG0e/3GSGJ2AIBW+DirXFPaBdqcK+mdqsleDzQTIhSSb5E2WhJSp6dYD
JSTopZW+E3awUxwvVZ1tn9XEsWeN7G7izmnMYADh+6j1MwIuVHD2ApIudfWKve9yQEWxZBFkr1Ij
ROwQPfe9p/+dx5CCehqbLyJpkoHgklT8FQSR/y64SH+BLETKbZnha/SLtrDfcW5qZHwZriSehUOw
9zK0XYUqUu8sx/dU0ORbWfZhQ2t8TF47vWxeqX509/CAQeuzynfPcd9RlJ2qFOqwR8mP0AWBOOx6
Bnyd0rMx8S2x4SKQCoh5B30gN/MfbZIhQ61ay0mpbXHkvhipLhNgRLdC8ZN56A6idj1wUG31EE1I
wAJQfvOrTNH7b5RuLrWdOo1QinRHNCG+yIEYk5DT5GZyaX0D566bF0BR43fdXEz4ZpXSc2wGW2vA
Z2scnkeUMuAv5BLamSsi53WUiXZr5iWakKmcZbRFMp6n/tDH5WNGPYy6H0VKyH9J+jepB+qA3UQ4
aSB6M/mr9EVzQFgPvrKLZPyURsasbbLRja6SIRcEhrS0U9vQpOHSgVBsN2Qy5r814cwEylrD09fT
zfH0b+smC6imwurBd7z6GhupJ15BCpBP+LgIaO3rgT3iHfv6Kh/T++ePnr0i2zhEUlzIdpdZ6J9t
Cjk1BWoOerrF1ED4A6/9a+L5QLymsXjgOJ4E3ZzXgVRC6ZcNOdQDwl8UljXo56x1rlJXyJuOrZZf
00iFqSoi9RoLHNKI1qu3XdF2lxzUQbopFZz3gXLJ17dwYp7kFMeUxcbH1VgyP99BHZa1yVdGrHdS
Wrewlwnd0Jv2MjIgT0QGQ+fr6x35FTDl4LfiioxULqutFoIxqlSwj2zl4Ds8zBfWj3xX7MOL+W9+
OXa0bM+8ohMrNNdjAODOcZl33NVCUKWQVvS+rP3tz8PD+8PhsN8E/sW42X4bN2c2OMeD7vOlVssp
3bNCbQcuJcWLBI5KJfDc3Zx4XZ/uZvX0pohZVF3u5mr3tONW9vv938erb2du5MS4Xu4Ebavq4dzn
S/o8KqoR6jlfP7yJQHyX140/3Q8X1lW+k9CMKl9s5R61Ccz/TbSd75Wd9/r1KDnemHBt/OWcxfgJ
R545SjMt5m6oEiaFyI0MB/fAtwQuluTTM/d6/NL+9xIGA4TT2UIe+/cTrqFqKjAmE/wzevQiEGOz
6ff+q9GBzajKfznO24vdcG011JuCHi2YbPaJSf7URHDOJzOln5lBlvr62R1Lk7kWUDTGOwYOKgqr
O5ptWPOT1SQ+wtT+UqKW8duBdkaDBCWn9QSYPi+AFKc4QXZpqcdkIui1ffP1zzj1CrHGm3x57L/N
j7rJP1Mj7Tt6BrxICu4kONNsHA9mWj57bayeOcKceoO0AxglFNUszk2f3yCmsbSyE1bSVEnGAzJl
8GxyNs5NXEtlZDXXa4xJ6hDw73GQrCYShD6ECjsAklkLh37vzBHAkin2OrQ8htIHleJpT1WXEUvq
ZoX6mtSq+1gQ3PEYR6Z+Tb9nprxgOQKlUr4IUyz6alBjwtHbRVXT/feSBswI/HsO0x5F6DU2QKS0
z9AhLWVA8qq0xd/pVHVz5uGfeiooUx0NOw1ve21l6VVPaBNtJdr0Q0GITel8i40Blp1mp99bxqeB
1EGKM4PrxCvHnsjr4PTCyWVtUXQbR/FygxKnFffWwWucejs5YXHm3k59SUuxxsNJSkXVXq8diZbT
oDPICk6BowKxkfDB/chsUs5khS2IXdXrWA9CIypwlVUzGmM3zYcrGNaqOPNZn/iedEzEaJU8j93t
+kCjJJnQPrTMHJaJfdMpIiNRnfau3sbb//zpUhzESsi+kqLmR7Hkn0+X+CISn2INwptwyI1rURyi
jLqi2/ffldu4TsBUWFR5cGda2moDhUV3sNjvM1cZM4f1eUCYhU26vgMuzl5+MElgneP2W9bONvh3
QtoSpfT+N+zg/zSGfRw+V5/2UvjjEMxcRT1k9StqW6K4cTl/yC6zxWZCUntjVZOJfDwU9VZx47+t
jI0gijJ1r+hj8o1Py3yTroTHSxWafxpvS7gk1l8A2Id2xvupIT2BkDgYrGBoQiQAX4fWcpqTBzao
i76vaNJnOWnlmZFy4pM0XBwULn0z1jZndTeh1uAJ1oCRm5UxPdPncB/pWQKUp/wdaOrofQeAEJ95
hieGJ65kzUWNzQJ35IDNqw7JMfBzH/AGuo1eIyqobxDSubF65qTLofp4KqaJQuvBhT3Cqrr8mH8G
KK3nLCZ/Gkx9g75mYxGSNW7imPPMkObIzcg4pKMuTBVxG6Lv7CnJZi9QI6Mh4Vx4CAQIVSV377rt
ibdn61uo4bbU5vRpthdVotXlqDr7RdUbkAidC2Bm1DZ8NawM6zLSPOeXnlXar9qejd8VLp0iULpJ
vwV87CicGC2wcVZIxxEzmSjgemgVqLVYyuL7lBQF25q6MoDwGrpy3xF/mfpa7+W3+FntH0pWOldV
RgbDZg5VeZsR+gdi3W20W+ThUbc1B12Jfadr6vfe7skek4VeIbCeHNEi71XqfFP3qf3Ud5b2QnpC
/cNALt4svth6elDIEQ53OtMZyZxFo1x2Y01Lko5Beul58cRpnYYvpN3IBjjsKUaIgmcEp0v9U7Hu
qgyISBCZnQ6xy4oQmuDcuaQ7hwyziabmJqamBExYzATvTZMr+JrccfQw/pPUzclWK1ysMIYC4DIs
0PZ5Bcopn2UX6Z7tlbRsLD0Cr6ai+obph/jyzo0si1D2SZCT5Ilxuu0JkzN2kzIgTs8zuyGwN4/S
5zYsiBigKd3+AvwNNaNl6k4DJ8ckRqxUyV/1SjnrW2zp7TWCKVch4RBI/aYIy46QQqXTk50CwJ7Q
SRSvGH3NGuybK7u52xPsgrAQcfsMT51uweXoFSF5T7U7fIe/gthKoU/WbEeZ1ofcCp3iupADiKqC
vvAmo7L6Ro1gnv1GqEkO4t6Ob4Y+gdSOmr+/yRtv0veCLAwkcFJFFI0k1X2PqbTwbrm1a6dW9Tow
857M9VJmwkK4OAyIJmWjwpkblQopg1lLM5jUzH2jUiSzy1afWt23cmQ4Vl9PyhYtubQCVxnnV+IJ
e1jl6jAC2KcthHigZMsIVTJBQqtL9JqIDFyqGKPlRXdqNxkMYjOE8M2ImBDb6HQxg0q18z/MKFTY
miorybkfl0dd2drQ7ZUk6opAy3RZ72bslOD0SH9oLkIsZS5KbCFSny5zM+8KezRrigLVYF/MuLIo
1witNhj5JBri0DKIYp3iyriaB4VMkUbNpp9tq4XDpaXXXe/DTCderf/oDZVhXtdkJngxRuamhJfu
tEDG/SaOsnk/DZI0pQHJRn3r9iWaSQ9dNTnERTgib6kVBzhdmzjlYa4H5L0Rny9B2q07PpK/EZkX
rFImqNE2Ga8rNPVkPzn1rxhbTRtkLJKJj/OpUbcIQmstUCK7N+68PoOllUg9wjyRRG9Jp5ZPY5Wx
DXeEZlXXphiZKFu1Z7CkNmWeAEx5j4i7DcPf5jR1z8LJdBfJyui8N+w7cLsNIhuDEm3qNUD0JdKJ
FFFgfcQVxDgKQu8VIWOIomdI7y0ENt8VQ+oPcTFy4lZHUqNRk5alr7g5KPnc6rTLtC9aI8hUO3qb
MNN/RxdRPX+9tzixc2Orjj0Kvy51c3t1OLFw2lrFzMkOlb7r52yfyIVTs7evr2IcX4a/jaOIciCn
Iexnn1cI2yU3c+64DLifYN52oBPzG+MACmRLjuquufFutb3ykF0Apt0BBtp5+2qXB1pQ7awAg8mm
vJku3AANw5l18kTb/PMvW375P2tXWzt9G2n8sgxwcb59B4kWvKNl2Txmu2SLoefMbuBEa+vzBVeL
ZUXDYUyWCxab3w+bw6sffPv29dM+Xvs/X2G14UimCM2g5AqKA2CzuY4AWzXp7uuLnHqjtHLA0NPW
YT1Y3YbWGR29IlbrmhZk4DSEx/CBn3PInbgVzkrss6lQEaRkrm4lFcjkYphAfqbk7cHqLIJfU1nc
i7qqtl/f0HHDAJKgunS0VQsKwvrYmlklunp4LghnK6RFEZl/fj3Y1e8xnO3LYpCYSYAjiKdGaSPI
mmmknBsa+tE+Cg8gHk2ONxasro+v6J+xiM6QPpkYiXEc2lR9wI1Y1L7oNcj/HO1DLD9KFN+PCE1e
FZKIL5UBC/7eI9MhqPFqcbSM5uTcB3LiRdMddKC5w7tY3JyfP5AqJv5EgpRDTyXM7xMaE2RWPMMr
uyoBNxPybv4Z+7w2UIQNbNPsSMu9jZ6MCLl61Sh+EdU9/TDthIjCaYrLX1+/thNtFtiXS0GRE+hS
dVjNYPiTJ0cbENUv8YnlNT0PtJlCaLjHygmdNAraxEK97YYghJtJdG+WDF0IxLVikZAtRParKdzk
fhjEvGi/dcjgkv0HPnFtnklwzowCy6yFac1pGljIihdnB9sNXZjadYOlpOmbWpwZjUfgLrqk6Ffo
BFrUSW0s2J8feznPUY9XEttqltHOz7rMuCF+eXhrp3a8Z1tdk8VV6FB1TWOq/5AZUyeQBWvzUYml
3aHwMmRgjJ6rHCwt6x9i0l7LjdvAA/RLDBJm8PV7OHE4d/iVNBSh+rgM4tWEQOWs6aVHhy9fVDPg
/OZH1yh6v3HK7FEMpIuAI9X+zNmc/Iw5Ku9wGOnFmVnp1K9YwDsep1giDACnfn5sfQ1+J4IfQ4lg
9JQrNu/InciNSZ5zg72Xn3n59FN21UL9rWc5ko5aw/qfy+z3meexjLvPh1iOQ5y8OL9qLHxrlsqQ
w/PLaPj5VtvB46y7ijQeaV9FuikvU6OGBe02apCVyXTfpbH8zoDAmaNlyp1ThuF2pAJCTLE+XXCS
AkathfaeprZ509GpPzPalml0/VvhEaLNYqKFobD6xlVgYNTM+IZQBES7nsBGkDuKsQMBEPnh1Ioz
D+fEnEKCFhQDkCsLDW31loZ+TJ0ilLlv0xa6RbBbXzTdJC/OvIIjH7qNxnspuUEhQZy5bnLPTVR4
aZTkfpLkNHxCKUATaJGloFuVyhyhdBTk5TgEoqHOVIdy2li04F+jWbXPTKPHT9hVl3IzGkMQEXRb
Po/L2cnl5LnU5bre638kWuVCE++mZ2u2jEtEmsn3r+/9hLSJCRtRmUbtARPYGspJchWtRINWWNm6
gkxjXaE72WWK+jd1R3Iuitaz/9hGXeocHLv23sKy8BfkdYujy+7pEjtGZd4AfBgJWQ0N8B8zSlFm
1moxXyHcaX5FeRt9M+fJ+d2OtiqDHpfv2er58Q6A+wCDsgDW4NasP2jSSivC0SnzOoOnvOcCjgLL
tPatSakRNHFu3rDpbHA5mANhBVZ6CF1n3Bo5/taNMinFPcHB0wWQJkpDc+icKXyemG9YeqiY8VoZ
yNC2Pr/XKW09PYppbIqsQp5qkA4Ivr+KZMeK4xh/E7LxHkQ/Rs8t5UgE8K2i33hTW8kzm4cTz0mn
+Lqo8iAYsYn5/EOETmCknHRK2tKzLjrcVpiwOvOKyvs5NeeJtQllHqpZOMiIs47UWbpBVhI5TNz0
nNo7VbrdZTnb+aPlZMmjBlSm3/D5R3tWg36TuZq4yw0ruhKaXV84ZTsc0OOWt5nXeZssaaqDoqTz
hca5KzvTJDiegymAUZOm/aKySVj3g7sYdUIH/tKfjFF9NaTo8BGq3VWVAtJyhBJvk3SoDyhWzXOU
4OOqH5deVB8uewO6P6ttSU/SVDsbFQIbpx0mJnLIOLsMvSceOJlXdJDdRN51apRchSkhcCRRNt7v
IR3G7546CDJ9UVO7uNlKcV2S9kHugCgcklqGCfGFHbWacWYROJ6Ukbc5lF1pBFmOvp6iHDHMc8xM
6RuZm19TxYi2ttZO/49X4tqoFqkOA1VYd968hiN6T2Cy70bV8JgVDt5bFqY3ya7lvhMNMZpqKEji
YDt+BtDzITL7vMwRN0Z9EgoIcjfaaZ+/ERvBe66MbuaHdIkuLEBAV4LYS7/Dh/UXaWEaSK8K5Q47
8nSXe4jhNmloNN+xMNj7pBDhtyab23P14VM/i767YTJcPL7g9ckj0r2W7hwhJbXWpea2wP7zWM3U
V5zMIxMt1tPfZmth+il0JrG21J76jCTTADyTcwibojZ9uLjntPEnJhTq/+Ag4fohTF7v+xWJtjKL
8enMaT8/FtRfAuqE1iFz6bN9vViduBSHSLobkHKAq6+bVvakGaBZyLetPCAULciGrZ4k2U012uf0
Dh+Zu5/HwCKxs4FFLRMCEuPPY4D4PhE2sdn5ss7N6Q6bYBF4tBJJ+dGi+hY3ONkZWVw7g69UHZqP
1g4xkArPeMnSlvpMVczxU4OAkMxDtY/vDbciHg/lUFtuTUdZ3H/p3Fw6Tjq9zLoB8Npjr2PhyylU
h7C7jtTIDmnKT/Ss2guUFfGSY8981hTtj+7V6jOWO/Vna4tLOnz5bh6abAhmb0iAlxDpSAska8is
HUUb7avUEeqO9Gzjm/CESrZIpaIl6hpufdMZCdYj/EdgVpQctbav1AOduUEpYsIlai9810YMkvss
96RG8AtFvg2QfVg3VVkQ6xGNIDeoq+XEGE1OZr17yF+fk7DVydlwIvl7tHl6m5SkTolmdJhfrElC
QdAKLFqbSk0Utgud3SD1Gw35N9eZTvYmkpYJY6mdPxmRbZ87xR9Pu3TJ4A4tGNNlflkVDHC7Y88y
KYbyOMMDZ2dza7beuKszS7+AWxJhaZTizJz20RZbDSoO7jR4Fmrb0pr8PKiyUfazaNmGeBNuOgv5
17WFS/5+TlWbuqx07K3AyIkITxkuRnpbW3qZ/T43Cv1bq3rzDtGYeYjwaHGcUxuPkHrNOrMD/ZAq
r37kktRAY3jRALA1XP3IelT1JF60dlZaaVtqfQPR6wz1936sa87GjWl1QSxV42HCCvM0uVWiI9D0
FNAkqrSIypGWhOjHV+BtKq8hc9r05mU3KNSx3PSkFLARw6p3Y2hD6qCYbxVlq1mgLOBJu+wpceYn
MjCbPvEuMKdFD06alW94QKfEdxPPeEvmJeNzzrL0rp3s8I/oyr7fRZ493UFwaS5ZCQk80UlxfO86
/CznVu3l6189o6VEuZD+lm3DejtnWGGh9LQafAdcQeCoXralXJsGJcKOn0nkDLeohV0kmTRmDLbu
dxV7zOt8sOV+LvTYz7SK9snXs+OJIU13Dfn5wohCGbzaYiJojNzQboRvzkq/bYDuvVEG0rZtQfxl
SrONrlZ8Tq97NCU7SDcQV1D5QbVtrmf/UCR4UeCQkDOpFIfQScUlPj12M7Vzbud6vJ3kWq4Os09F
tUCpYzUwWWFpq1hEObklHKkglErzRuNCe0rCOP2pmD37SSsCDE+PdXxENUvOBOVq6ybWZ+2t1bW/
dttDIJyM+clqnOkdeGT3LW3d+eXrN/Ehhvs0PNBVIISyDGZBjb3d8qr+KdBxCOgcUTe1byjECOzn
qGvISxvJ2tiZWjMlN1qKoWRbazVBYuz/whHggRxpc7p9TKkUlOPsV1T4pw0ZyX11V5DLeeZI8oE6
XP9Iuvf07z2bYsza1FLyYfD2DEzPk5n9kpSr/k5WgT7XK/TwxbFmoLyOtKc/UZ2mz8OsAjzCys1m
p0Q9b/qRhm3Pz528QRKrjUV0UIcaB8TYA048wKFkJ+99HCE73CB77g92SWTWqIYhzGTDFg6SWwe6
uUSUuQrqxb1nVLN5Zrt6XEh3SMWhVrsg5vD4rk1lptOVzpghoxFDYR6GVKPvYjTmzo2dgXoLSeQA
AYegp1BEeCy1Sw8bLf47ms1nhsXyBa6eOH5tytNEj7C3XJu4OhZRI8f3ymWKV5dm6Ea3xD7Wlcso
ibS9PsgdWpWDM8HDbOaCtlp+bub6mL2Pf4ONusgyTYqHq/NfyPRZCWf5DboYb8cIxSBgZN1+tSPT
DTciKjQf+QibCEel4RSBiBlVjYQUVA/3i7xkK+JyPoxl6FyIKFZvPJM+ZNir8XU7Wv0uKcMGqI6U
+7whOHEKKe3RUFOx8WdE/lZmu+PrjoKiaTHVi67ZuSU8hErtwJVXrn7ltm33/PWDP56kdCSRoIs4
9CLxV1dFlTQFUCk8i42N8MKnWZVD0FW9s4Mt2zz890vxYBdfIaJEFDKfv3xINlnbJbjpenOk4Zzb
cld3+MCRsFdnylYfaqnPr5IDGPJHPmGCEHibn6/VOcoUNU3KWlrOcHGbcWLPhoUlpw6x1TKSoKvK
K6m3g1vaDJxzthi4JeE8lHVGbQGGKXLaqE6jpizc9k+1zvvDXOVYyMeqedENtP6Jy+t0iXi/L+JC
uaP4rd1HnkP2SprUF2YzRDuZFX0OiqFUD4Y9EWlImsh1M1X1Of3IUZmOxgvkVINHixqZxsfn+9Wm
enIg+Rd+5kz2uxqXebmFvqTcZyF6kh1r9aDscyl6HMcU0ZILDshgKyP6wyCkZBS9sTFpTJ9nql3I
ro9icgEtq97K0VQvas3FZdCMTlwAIMmtZ72rjT9fj46jJZo7IA+INYzPj4rIaolmS9jO8ZwB9kmH
5FbrQ3lX98548GY9Q2vpUSSZk3PTzsmLUjvlA1j8JWsgMTkcXWISrISudOzuOcaV4ASBiMH+s3/M
mZyfzM6tz8hzj/Xi3Cr7XCRveKzAiK7qGkkF95A6H6ZDI6suiD/QLuqWPf0GxYp3GWbk1c/8wwFD
gUM4LTybUY0BXPRai3khJWn062d/VLbgBzE6KCgh+meTtJoEDBMA5ZjD97QSrtXQ6t8votEzH+WJ
TYoO8H25bVaaY063FSV16ZlQOCRg/0eQosSMqmHq2tuUftflRBR4elFIMQ27uJpjOLRDPKLe6Rv5
nQ2FKAN4N30cKH2NQGaO3CncUE4EhsppFEVFHNcUXL5+NKde1uIksD3MEDa/fzUuqTVkGZ1LNOJT
616LpIi+T3qT+5g540PnCWsbZoV5WwFWu59MRJNwZOS13Q5iB2pqev3655yYrin7UPanSPkRf/T5
O+/nZBwBuRW+lvTpq50WgMEjO/ypRh5bqq+vdVyYpYLFasibon9GF2DZ6f+zVZtACfBtMKlEXiiD
OLEv8dbtqFaPMCtIaFSm5JVhCdrJhSBR5Psz118mrdUkrttI5U2mtSWHb/XojTxDHgp8xieQvXhM
rSYOTCg0SL9ZFes5HV8mmtt3JMD0gSZqcz8nZQskq9CfxGhNZzaFJz4Szg4oMPiHz2RdYVHaodFK
IyYtVUOVE9mKdWFBVz/3kSwPdX3TS/1GYweCiHSNwHbMOdZjEkH9lCMvgUeueNAnvf2heRHNR03p
Cmendgp4F0oHJPiOqiDY2shy/mcmi1lWqlFKQbnIm+Dr93HiAbBuE7rj0iNmD796HXHvquhoeR2R
RXGxA756ZWeNdfj6KidGONfg+QIgQB28dgvjz5kcMyHEZ3IhP81DQhReniLGBopw5ts+dUOIdjiZ
meQGoA7+PL7dyqND7DHtkZPgXXECR9bqYq57/PqOTl3GxYnhUdrATLl+buRPQG3r8CNVMzpZV5je
FWSac1lbJ54bxU8K5QyaRSq7OldVcaW7XUKJM9WiEgKcKgJDMYmLVZxZO/MpHCt+0BNywmet4EII
PVY75dYC+BPTP0ftNHI8UKCtFq1W3pUFGNO80iADzsa8dcvKudENshSzqlT8MDK9OzqKyrZXB7bD
rdd9kwi/zlUgTjwKFO78QLrYtO7Wy5lWo1nAp1XCAm1DooIRnb7rc2T/XhQa7s0Usmc8pFiXb+vU
MKugy8vhgb9Ef9NhwIUAnNRCEO8sIacYOivWpkWAfE6rcmJcYFReFOloLxao+OfhV0UJNUNkhz41
i/bQ63jxZ+Pc0n5cGafBRI2W+dukZM+f+nwVslw8JKJ9S0xXC9p/kIBx65kQXBICUdUmydYB5XWb
ViK+rWDl5lsY5/ErqNyXWVOMrU0N+9wct3xYqzmOcEljARPYbCTWAT/lULWoWU24SZUzfqvNbkHQ
NdlfGM7zzhyn/gIRUaCkxTvhCENgSq/ej5SFzkxox0Y6vAecfpdRgnb06JivdqGCJlSlvDji7KSZ
9Ncbm2oPrioPaG+l9y3V4YcymjuovLBJ02Ga0MSPb5mrf9NHGD1uO5h/W7WBMYI2JrCbaj7ILgaV
UjvOmfVweVOfnxq2bxRElPn5D5/45zcJ6taz6pKXqCjIYDtRuTfwVL2r3JDkIOEt2yv56J5p+Jy4
KOB9vnRsE2SsmKtBOtflIKwe8pIIZyZ9MFg30Hi6fSOryW9CpdxWdAj9r2fM42IwobwMEHJC+Xyx
vK52yENsZ7rZi8aXbSFeYwbRY4VI7odbj+YttEewaBDgvF+2HQOY/R/Ozmy5UiRb069yLO+pZh7M
TtUFsCdJISlCUkw3WAxKZnAGx4Gn74+oOt2hLZnU0XlRWZGKLd+A4758rX99P9kW04gaB/AV3clJ
9dHNxuz7AOHlGhWBuWnOvOWLNLHWfuN7vnB3NnUKqhv0OgRJ289/i5A6ZBBd4Ygusie0zyz02PpV
hr1+9s0+rdmzzPq7sIvl1tDS+dMCiG5rPbdrP07E6OxypPrmsW3rutj1RK8XfVKUjxAZa/hGxQzY
+fXvu922sxnEbEfRQ+iIg9j51/XapROq4evmldXHhU5DdEU7117LautBNYP11RtzaNIZSrTXR36+
JMPjcA0DJQ9Rgn5uuVHRQrY1RW41BV0RQqbZdTqS5ZCoat/Y1V8aCpTLVgjjIEyz3tNnAt2bvKBF
FmeizX0HSDEIhV9M4QLf9o2reuHxs8mAWCFK3ZQiZzWLDKPDVNOpWXgteFDE663/fbXM9EIL9AUS
MCRstOBWr7/livHCNfJabB1wBC7kUM/mHUivCuChDrjF6LtdOkxB3NhNGQb2lL4Rjz0XB3qIwBCj
IKND2Emo9PR++k2Bwgd4d4QRauNHAkX2Y9PTqLd5nkK4LWeLA7RJf2Kwn73EUTuPtWk9isqFqK9p
gDBDIjpsZ+ko0uDb1lQp3drP0ggqXm+eUqwNwW2nstsFqdklsQY/9atwi6YPJ6T1AS4JRN9vrDEv
PDtKxVvf9ua1xnx5elmiC1BR1ImIytnJPhKRysutAfXKwYzwA+oSPa7Xonj/+mvwfMsnXELry6Gf
Mw1a2aeD+imZPfxaQLh0bbITZERDq1D6n4dnDENFAEkxTWAgh54OMxtS0VoX0LWdLyYtDIv73p1X
utNpVqEaSZH2BFyTLkNbdBdCdzombIGV8JYEhigJoojQKlzyITkYyiQF/fpd2F6Lp8uQjaSKRBWy
l41ncPaG+pXN8UXgep/gb/DVrTIaEkATxYsL1zUcKzc7vD7gC/EqbbT6RpDjTMQTP0twaDhwLLgc
9JGZ+foEGdoNYjwdnABkj7EGUZEpGgwy3GX10E4tby8N2a2w9LqqgjCaeGnYDJX3NdPr8iZPBgmw
UlZvpGJfCNWYZpsQHMzDxhE4uy8s++k0atiq1m1n7aDMuXtTR1tRQBz5SrScFbTW9j6Wz3Z34VSz
2vcDFoxA5tMPCF3dS0rTb4ngnsPgqJfxpHhKRHocf8+WmlprDPjDJuAezH0E/ZO+96MUWfElc8T6
2JYUhPcBKZpkVwqaUHZTK+Udiau63SeJj4NCRSkFegTcyk9aP1o/kbwPduwPq6FH84qW2KAA8eON
B/48wiSuJG/APMOvDanC0zdAdYjc9F7XAKZMuI1MQ0WRaXHmk9kt5Q65r01bYzbvjd5V113gjU48
6cL6CRLZfSO59nyt3tZN9GS/IgQKdE+/igDJSwwOjHJIxTeafI3LQFo/1NyNb+QVny8uDLQhL0ie
Ulvzt5//FoxomZfX2IYyUK+SyDDKgqovdYvXb+1Lo6BwYpZC5tlq4E9HGcykyLqRw1A5ZEyKqfF3
cwv/+fVRnt80XIYoFtB3yNxjJ386ijm1MCFco4zyrO2jTTC5h4SZXgym8/P1kZ5fD/UB12Jx2GzL
iYqejtRxbt7Q81jDlk1zGdgOOX2cEHavj/LCCoSg2iaPuEVBhLVnK/+IHZVldAn9uKoM3uViVo8p
QpG4H8A2Kabmp7Qai5CeXFyT5TpFlSGnGPpqF6VNT8UTus5lleZw4UvpvbHHP7/biLoMIlkYJhBf
zotA1BWMJKkqmk/t7mdSViYAzMH6UPjl+PWN+/D8xYSBsdHvKPShXT5/MS3oPywhpRaCJhx5/Vaj
DAvDHC4QfxY7Vcy402vsaRFqWDNO3Gy4l8h0PhI6m39MWaDSR/M5ohMDTh66saePvmg4GCoKRWx3
OT53+jqfXDMt3zrtPq/NEB0GHMOR9m9+ymdzOdXkgt4IEGNj9uVDQBAQ5j71GdDLiFhsvSBDATK/
HCf50+J0GYPBmL6/ft+fP2GU0TTfUAmjrg3h5+ml0sZMvyNbFv0Obr7PFg6LJDckjP7urbv6wjbG
NXIiYiej7YJBn46Fgx9rbo2HoZ+12AE5bbVl6/NqNC6n1mmA9WaO83fVrl4ebkHMu2Vhe44S3UY8
ZeNMi1+XPlEOWQe/8N4I+176dtyGLWr+pdQ/f+jNYiXKGOqarIsk/JogMh5Men/vR9SW92Dd+4tC
n/Q8Si26l/wqTw9wuj/4jU8LycJB4pRaQAve+FrPVyE0wGjsKTAQEvFmPL1nGE9UmTaWNfYrskLb
ZtcnFxz3n25FaKyRNaNk53+3CfF0FGMuRp3yVhNRl9K+iypvLymlr5T7Hf2NJNyzC2KorSdyW8RJ
mZ9fEPwrWzQ+gpRAYck3FVZ64NT+xxlcihPoYN0NIwHx8Rz11CQaVoUKmDsdCuKI4gp2d+978esv
z/ZyPIlXidc3sguThjf4WeI7r7x1TmDfRpXfzA9dmVsPFkyyj5416Cd00G6Yunp/nMGzw7hc2z9/
arblosNj7fh12nz61PJkCtrG5YyFWGVLtgbNQfgSg5gWI6fXr/TZoQgxCCdZHttmjUnk9HQoMgZ1
pg1wOEyzBVxVh41pYFF1kREpW+NbRFSESc/vLIcvGhP5hxDpXAzkKxZ5v8MThLM5dmNKAt2LyKbp
SFAaUwWRU87JhgOw0htX1pjYLai7v1U9GbLQby37Z54iCjxkTqq+raO1XFJDlocOHKoZ1YZrop2v
G7aYVDgLzf/Uv1ckOsE6shhXiDrX1JAfkD64Ix0kne7cYSkh7ZDmA4Ra5EVx38qMpb/PEnN0IjtV
QCeSUUG683q11Be2Z6LTbFjwIrqxobHpqYYR86gmgz7m0S7zOHNb83rQgqSABTINlxJeEgj8JvMf
62yZjq6YKw2zo2IFho+ulGbpye2vN65TAdVQYbgY9NLKIir52rfCy9VlkOGIQyN8bjEf0hTLbKk8
7WsLJfFT6iUmRex++Sy9wfqZFq32Vei504D0cbI2lGbpBay7UrvGIVfDX91WAmIgEUl3NW20m1hM
I4RP4hmQfKW+gvFB61Jop1XP8sNsA+A51KmbrWFnChiQfito9sdDTo+1wQy+1vgNcIE0i30WmN7a
oS51zKy0hS6umzGzWRQMOImI8eoZWyRZLa67k06H11RVrHCcIdfymGac0os91VTxZarb2gR6Pqxg
usZivh+rzrRjD6jAAz4MdRPLYMSwBPVt74UtWvQupumFkoNjLMCLBtq2RagWIT+u2BveQ0OnulyI
bmz2FbMkRQgo5nYX4KHYXqwCdBGU3qamHiDhy+JRQHI9niBvTyGzzHViuMpUp3ARwuVqbgRgOQ6P
5hy7W7taXHpr9bNYh5mXCK69Gaazb3yxDCQnYRo4uAwhoZIfZVCvOmzBiaiO1G/pY2Sm2p/II+R8
F+iy+1jajo2mDxkUM4RT3xUJet2IRmNAVZ0TsGQooqzpVh9BLkZN5vVbs7wPiKNeMrFZnpdAJHif
sjBNlPcA4aNoIysL/Gux9tOVxd3k13npZipnTfa6W+lxxBO3WxVS8mozKWAiepvWrsTQrG2x1iAv
y5L3+sLzfIllYzKMLQrfUnfnO5ONCGCVFcGu0dEQE1HHzfYBMsGrLs/t9+vsLA+qEoBKcBsMazIr
b0TAz2WJG3dpay8jG2Rsx5unK98A6ikQE+m6GqIF7WxBE/Pe1qfOVT46jNWNzbKYDsB+rcjycQ2j
eZnkjY80y0CiEhLH5zuWqOnD6zfmhX2UFKhF/+O/eeFngQFCppUqvQ12XRf+TdtU890w6MEbt/95
VMTlcwYgbbQ1liDMfHr5JGLMWs+KOtIUpQ+17hM7wBRZv3dSZ+81zke0RFeFv0KFxPR1sZFldKl+
09fTG7mrZ4Eq2mpax5GCozw3CJqffhHDFP6oTLqYEmtJvgeYQsRNuw6XnZssuz+9tbwK1BdwFSBA
Jy/0dChld6oi/tycC4R3EFaV/C0G74+tCyjvbcUlcqg0qDC7no5iB4vjDVSUcM4cy72yU/s+z4f0
jbP/C7cNac3GcPNIcVFNPBvFnTnjCvIzfTKVeHX06x57s4166r1xgns+IRFpbZU7lDwv6GF6iwq5
hzF35Pi8FGXuLftEIMl9/dk8l93wRLDFpDgIXXCT2z+9IOkM2VDk+LcHMEhwS2rI20SrXq7+TiZN
IsK2m2UHmAVfglArFvWps1zVRrOjig0038mTtGQ1vfGivHD1vCXoAcnosE6dV1CGrKvsflIgRvrG
3dGU6O9KA/LPG1f/PC5i1yEqIjtKkvTZpDEpHuZmu5k/qRxLgzkr7+DK0Go/im5PIde5JlkYvDdm
CxvuxqFFztTGDO8J4dx6RlU8cG9wTyNfH9xbVeCGJNrVn98Kl/OsgTIHHgnh/tMnlKxz0RclxaQg
xepE10ei8IBumddvxQs3nN/+K3VLXMoh6ekopdkNmHOSufUqA0u5QKprvaqMN6bbC68PEiNclfhn
S76evaSOLN1JFYbYDG966Dho7Zw6745VYjdvPdtnGZCtR397uAgnEDo+8wFI2pb9vOM04U36bYZz
zMdiDZYHmTvZ0cTT/VZKo3yfJmmOhYXpfrKn0rnvJk7Lr9/aX0fdp+cavglZL3QBm3vL+RPMBNTv
JEeP58IWyy+WZNU/Z6Ucv3MWyVF90TM/hKpTjX8JFcz6aKiuyC4mN1+qqPZH+y6hUvNglC0GgE0p
9bAyW3laRm/OdhW0zh8AWdGUmiR5L6tgEcN+XZX+sxwVtqjErWTVC1HXf/uJ6s24TVsSirm9ug+v
X+fzh0uhBXEjlQZja+M+m0Jj4c7CQGwYgZotYrZ2G25xYX426Bh5Y6jn5yf60mGhcnhCvQSB5Ols
dUgh09IyMpRl5eZFr5urH4qita99i8LZ0eNfaMOV073lKfLCyHSaUFgly0P+4FwA7PbdAh4Ic6HZ
VOPHpgB+jbnGsLe8zvpqZuW8t5Ou/Pj6nX2+TJE+w9GB58h6pf8qHf6WcQaHPTCDAKL664BwNFGO
8wmil/NuSPKVUKJ8qxn5OSZvQ83C/ySBQdWTx/r0BpecefTKppOiLI3urvZXTJIN+jytfZf60jot
qZX2+LRZ2ofMDGgZ9EtR3XlBI7EkG6vsNlcJp51WaFC9DHSkdyVY79jCTHRAbABJ9kTlp/vRDk3/
IWN3oQzoZPkXHJsCsJ+4cd0OtD/j89hQSMIOS5OhJbWi2om0LcurOSldLcQOsqN3S4qeljBfq43Y
tRHTxBzD7L81bxmaY4EftB0S7cKQ7XqMSvO1XD73Wu9lm7Qxkcc5JUwIGw7r8k9XOzQVvPZb4mRz
hzoP9noHU1IMDPEmW4fhikS/pF0BA2WbToX49RnyTHFAysLf1Ko8NPgDwba8/zZDUlqtfD2fJDlt
r3pXmjSGbYyu/og3SXfkxJ3SQuGZ10lbQgd8fexnWwdjs5oTPZDvo259Nlfo99JSOirBp9ARdoEC
gR48M7D+fXL4X09Qm8O//ps//2gxrsnTbDz747/e5T9wBW3/Hv97+9j/+WtPP/SvG/HY3I394+P4
7ps4/5tPPsjv/8/48bfx25M/kDTIx+W9fOyXD4+DrMZfg6SP7fY3/19/+F+Pv37L/SIe//kX5jLN
uP22FJeev/7zo9PPf/7Fcey3G779/v/88PpbzedOPx6rb83PZ594/DaM//xLM6x/bEc5mkvoTCBB
t5Vw1OOvH5n2P0iFUExnC2TFYl//678akgLZP/9yvX9QqN3SXTqfolWMHw2t/PUj6x+k0BE+8Rl0
ycj7/vqfa7/9967278fCvfjPn/+rkfVtmzfj8M+/nq6XlMdcG3WRiTOOHxDLOubTibn0CyuXbKcd
0o2bvm3T3VJ086Hz5yEOFrDGlQ4t8bf788KYT5fLbUxK8bx1iBO3tqvz9066TpYkmRh2vTfk3yaF
bMtQBo1t/nQ7KXCarw/3dN/793CcOBxEoWRIeQxPL3FE3taWVjfsGiKRA+BHEfbmWsV6If7MRuk/
Q9Eot21+BO3POqdgV+kELcMuRd+z+V9kWOBR9qCY09rl7vXr2jbR/xu2/M9gVGw4sSKFP7+NZOhb
ozbaYQfVpLzOrF4e8rKyvnZFiYG1pty4r0yBubgr+3f4m72FaXrpMbL7EJVuncpc79P7Oul6gtO8
Rpzo+vWlkMMa+mXfX2G6ia0zHohvPMcXx0N5A7vlVzX07GwXJEqYZm31uzVJug/+2nXv3NmaLnXl
+5cBVbvXb+/Lw21CQxDY6Ee2Jf23JburZaCc1O53Am/XONCqLh5Fa0YDU+2oAr86/vl4G0tgaz9B
a/ArR/zbeLh/IoNTS79b/Jm2/tQ1bnVVBe9qM+1uFN3/b1zf+WtBRxgZBmKlbQUidDl7fJXjy9Uu
537XFKt9SxW72A9mldHM3eRfXr+0s/5KSh9nY51tQYGpUDFZXb+TTTOcSpfSS1pxmNFLtPxamsrr
NDVpHWzn936iyWuhZvsqEfie/n9cNBMWzS1RGke2s7UAj8wJijBfZAnIli6epmAqZPnlJDv1/fWL
3ubH768n10wCiQ4fFn2Or+fnG98xROqsWbdzsmAJ8zygZ3815rtxaauAE6z6kfLBepelXbJ/fejz
lYH2RYcth7qjxVmOes3TqSuMEgNgiFW7+iP2mde2GcnP2kEu8VuS/mcDsdKxuXEtW7WOotDTgYAF
Sy2Bob0rFVnblvcoGhO8fyPPI6NeB6l3ggpg4Q85DZ/FCKfg9Qt9do8pl6DFhTOzqXKc8yLmlNPz
orV9Cjt3yi+tjF6t1ZHzFaI6mqFwRFeZPZ7StfH+cO3lYMNmCTmBueSzGW8v128vq6zshpg1q3aw
2fojg/Qs9n6BO+qixzmpISTd2nTopsaNrTTp3lgrnt/3LcuFSoEtjU30XNnfBWVgFMmQ7YbVWfcm
hjyhlXDEtAQAnJ1ZuRgVWIvTAnfHt7olvHhLefn8ziMssrbMjO3xNp0nDQe8hPRs7PC/ITsdUaD+
mcMkjzo3aw5GjzMmusJgrwy9f2Nuvzww0gkiWY4/54kQkcvUcFuBqXhh1PsgaAPIvFVzWGnKuU4L
aT/My/QBNHkevz7XziMl0pbbeQtYFREZWomzNUxfEsPIAVnsPNq8YtpixR4z2SHS0WFDeWT+i3Z9
C/H6wtVSh+QdpibOpnfemgO0phinfml3TTenVyoLnP3gmtNJ1AE9T4NpfFDU4+8wp3tLqfN8ZOJP
n+gQxYZPK+o2BX+b4RYw4nnQVb2zameht09rv6R6+VEstnX0pW2dOPS+q1L9LbbI+bZLzn1DN2yq
GNpPzPNXWpmdVrVsCTsHjWhUKPyxsJK2Lv3Fem+QWDu9/lTPJPabtIrNlj7UbUPYWobPooq81cyg
w5Avtgpj/Tbl4LQ9MxvR6uZKP/pz0l8lmpfmoaAz+goVdf7O0zTr+yj9ftflFbB0e7FPQonhXiMn
eszNQL2x2jyberzjNqRjKkMwMTkyPH0W5ZJD5UBRHLsiyyJQrTjeB6o9unZVHLU5myLWord8bVjJ
nyp2tpX1V5Pbr5iLKDM4mwMejd1YsBhunHhzU6OWmPr1q2G1VvW3XY51d+1RkZ+BoeeafpmOeWHt
Cghk7gHnB6s6iFWZxWFW81zdDXm79g7NqvShxbpMzPyrhAigX6MWs427BNxBENn9IObI6lpAhuUM
z/+Y2F3jfJ3MpW2OOoTvktzu0mtjWLSkH3a1VyXrhZ9BED9Ky9DVZtuBnopERFVjeWX530ib1u4n
yqxZ+k7YE1bvkP5hxJScibFq18bxuw7BwrzQ8K2mLDqYGHZpPaylhqmeR7rZrR9Sa5ZllCEw3Rxb
y9LezRbplzAZ2uS2wwpv06oSHO6bwFj0e+kr+7EU7XzcmjE+L+lMPyYeQQ1UpSlIHzggIazxarzU
20kon2pFoDW3a2YpedKyLtBjUeHVyfIutKuORSDd0/A4fAvsyRL7zOnVoQ4IK05dWgDNadZpkAfw
ORS7a1t/33ceUqMete/XhT7Z6SLtNUT/wNG9a5wtNJINnIWwuPETRxzKALoOC1rmCRjwltbGpEER
H+kTf3c352Z56M0lt6IhN4dvTU+H2872tPEjNN9hk8hBS4m0sU/nUwE48NvsN9O1bD1X7ZU2JhNE
gBkJUS5FRrNbXhtAuQ0hFWoRiLIVzXpXxtqN4UYH7iITrdN1s2bt33ghjs3B7OnyOy2uBgie68aP
c1XZmh6hVJgnTAzRzJMfy5ZYZjoq7izVtR3q5EA79I4zpntj1ZYC/UZe09U/Lq4dY+nsXntVwH9w
+7HLY4FUsdghNutRGirTo9E2y3xzr9zZKy9yu6B0nmnLsGfTt2ilIKhLD1ZNkTo24NaXO31Y1OVs
p1tPdlek48kd6maKpNHZdEMQ1kq4gBgZ7c1FJI9QkNS1O1ApiIqg7NXOtzSwWBTLp3tL9DRz50IQ
iNfKzDY5nAZCNXGn9lNV2rjO2f1oUGZnNWv2Ng2v91aT5jyGfkxSaBnJuLfWfGw/kGPSqtgY8Vx4
rytr2FFNnOtLfVnz+lCbxejfjO3qTyfq8cO1UljdXHaEW3eza+Ftn7XgZ3b6oif+nRib/kpgSm8h
DfBaRkD04cPInKQBEX9JkX5kYGIO/WKog97Ioj1Ix05u7Yp68JEIomjRPwM0QNQydATCtUB+3rDt
0RyEGosNptKLB8r5yUf2s03zlulIdq0gCW7lnNAB4Y4ufNW6qkCwuMIkyw78q/3upgN7FBGqZoee
CpacslDRTbcZFgf6e7zK625HkqN6b5u0Kh+sVhd7RP1Nvavyvh25HboMbhfhdsEtB5+AUtOQW+Kd
8rz5rhWmUV4AW5NXeW9QETGXsvkxl3mpYGPKKYkdv01OTT4bKwlnJIxRkKPpiBFpmjiWVDoelKXT
YfyYJNbcxk1QS1w428qBBt+pSQsbFvOfBXaX6y5dffMdHhVtEOP1mR2nhYxNiC2afoPLeJQUQ36b
ZRjAR3niZDGrCYenrAZeE+kViMNI1oXRf0q1HKMBwD3NtJ9KMWaQmr0xu5HCyOlt6DORXZS1EuOp
bRWvedbSQ7FfaEYcotSslNo7izB0OqIC51qisV4eyqm0J0IQRDSHYqRN7gPyYGeK7UofC0jcDhIe
faLFNHc5Iu9yt0us0O1nPZwLiDrRaIn1DmCsv+l9jHm/loPWQHLzpLnveoWlaEm2u0HlE6xJKDz4
BSezKIqbZhFNFVdVkFo3UrflR0/vPf2Y6lK9D4I0u0/8xf1cg5hbKO0hCNhUH8mRznQUTy4sHZoZ
ZtRLIZZZNgh+8sHdzvXQHofLDGc0nmrNgOY7AXBm31EKh1UAeg9lmjjLLk+a4tbtiw1R1mXL5gw1
0twoOr++m1t/YQFdXOPOa5r0xwBuEOPDfCFv5vYkHMuFePLUukO7nEre83TfpMFSHlY5TsPJRuWy
V20GX9Ydcsl25OfpY52WXR+1ZIrTA9py7yGY82yMTUgsFgvjQnso/L8J9YGzArIS1XKAQ9pcuJSC
V1JMyXiHfKfIQyTp6nIdKBCES5FUA8vAnGKPkSD2imhG1j73w7r+3dTWjG9QAU3vKNfEjwYwPw6q
k0ykKGdwEA1JINU4p+Quy1JqrsW7NejVEJoq0R6NzBnf19jGitMyJWKHrMJmSzWEXod2UYCazzTd
vLBXC6AuJldJFVsWrPN9UiS8GGqwHJRFYMARczftMkUKHVSG7Lx3pjBzrSbB4meispDmBB28H4v5
XWXVcKVnQ/DdyZyyAzWIDW6YTFW3X0Q/F/Hc1jTqlEG+fk+BvYioFQAu49RVuLuUmufedPQ+rGHQ
upOz8/BTyfjhIkZOrmrFlyYbLrK2/QnqiIOr5bUeEjRvuB9R5n2TaZVdDE7W6PFWcccLgQ3+uzNV
qOQ0HK3esQsOU1zSu495UDeYYdAZwo9maeZphM+3vYY04MA4nFe/1K/ysXMGWmz74Z1t5Ot96s3d
l2oZdRlmqH77u8VTSYDM0adl0EuN9KcmU989gHM1soe6X8ubFhoPyjib6mKoOSDmw0mryh8LeoBT
76bS3SVuYtWHqU2D+4VpbaMuoxk4HIct+QIfr4dLOZU/kqTo6lAYEjPXwXdLddHSUUOcaxH6oPvq
0OcTwl0unpT4ldvzUO3ViihSH435ixKLeRQ+hN6wsGeChYoHXsdiaRptNxl++pDO3oQ7EYvLTmWJ
8ZiMulogmI1CwZRk+Z3zrfK7epuhblXp+AdD1dU9XCG8pYqJmPwLpGyjHq29ntItXfG0Bt/Y3IaN
tTfeIaEYhn0lBba3a28F6Y7+g0JGdmU06cFwaQyJZ9Bb4lIzhgZjnHUyv7UOzU1RPc+sXpXbN/ax
Mw272QW80HqIdfeS7U2ZiuWiS6vgo2pFGCT+d6JJ24JN6KA7WDPSVNZIj3iOMjByZvFpMub8Y2Pn
cMHTvk1LMofeUITTaM8Pmi7bnQ2D875ZC6xlgy5Z1EVG/P1TEYiSEHIz877RpvR+oRe1JcCv6k+I
8ZT4qZMIPgT2uFqowvCcAuPvFlU4AdLJI6x1MC1LkEuMV8OaFVdyHBxxMzl9d1FsYPS98BrBKqYJ
S52wnoerGNRLfVy12q3CtiRnBBMYLVy4OJPbXICybbPI9QSZBU11AzBTLC63Fu9Rq6/7SZ+yva8N
2Ropd5jkUahuFiEK/zI7LmmhLEy8bBTcldjcwVPcaYyIBJz6UqWYKIVzBk/8kpB3zI9FH6wYawGd
xMELgMO3YKk9Xv9kAuUBNrS63MjIw6FM+5rIxk/SI9USy4NkLJCmqjmzjpraAKyVGkrUroYxfNcs
afwQ6AqJi9LEjdbc6a1YyYZOtymz6zTatLj3epHnS+iutGhGFbpMoJE6vYER7zPV49mT9d5zOnWt
daBZwrmn+Tr2gg7nKwerbByzzSzgF+rrwOpTEuVG5lj6025eEl+SThXF+6IbWRNNwClHc2BjPIo5
E7jGmQFjNovp/xxz2wPQZS/zDy2j5ZtYt2Pl82w1Ip0VSzGHdaFoijAyDLCPY0qzdNhNmo6at/LU
GKva1JOw9wrrq0U79bepJBl0wForH3HTCJp3cOuDfjcLLwfKOlnVp4IMC5ynsucNzX3plWSqlHnq
hTUSdlJHTAgnDbsLSUygBR57/DFCDLa7YK8NPtofs8CrjShu7hoC4aYvTv6KI7o+BAUyabt0xpvF
X/0issW4kcDsQSMKUYooewMsxZQ1xLJbFk134g4fhU8Te9ccZ9iqh9KeUTnTM1thEktTpgyHkjjz
Yoatb+9MQj0VCqLXcLLK7jarpXefzvpw4Y1zr+1LlXDQo3VG7Vvb0fSd5NXuqYTkUic400Y71pwZ
jhJ8hWODWncKpSblx5KcCLh6T0gTWazmTocW8RMPlNvKxPSWNgu9eRUuZW5z+lkoso8XNlxt/bLI
O2TGvj8uRxuhutwVVd5897sKjCAQr/oHvZUzbwoISvaKxrNEXCpKfyFAaKuBxWnQtzzYXoU1izWu
B0zDR5ytuU8aIIYUM4y5mYt9Y8pKi4UaQZ0vbrUeJ6/WfnBPYZ06XoPmC1whDqRNNUGSauflA6dY
yQYOPzakLZ23zAD2UNxocIBPvVkHwHS6dL3sHJ/WbdlZmjpqk7eqXVXM7YdyEiNnV+UEAOrk1sNc
54PqMZiz15u2L234ppy7H6aCOIGPL0HBV5rkrUHg8VFzK6fHgoYsKvxHM3kvcVOjsatjx9zlawcb
BaoEoW82Y4MmSR5Y0dae9oDLas40SW2WP/K7MuQck5uhWVWczmZe2/6IS+iIk4AaCeky0YBnmnSM
CkLDn0y8z2bX3w8jWw4ed5shXmVWedQ7eXbn1B0hg5/n+kPl15DsuhQLBbkALT/YyWDzfzuNRqyc
xvOTn7NAtn6t03/mzPm8H0XW7yW6eC3UZ+QSO8OaEag7+WYmSiVOFaFnKQ8UQlauxwIvUTzzUhuE
ZBY0xndXzpnad5np3fnD1FzlNk7r7/U685MIdOlMhNcuAfwGwx/N2PJydj2LtEh6Qz3Kvbcl1ClE
d6n1DhG/BzwxNUHfExTU3g7fO62/1OpqaWEXyEQPcwzy1K5dxn4ifzWK6yzw5HISwlTpnkIbty7H
toIp35jYuZtd5skDiz59d00zt/Zhc7gLQqjN7o47miR3vlOU2wG1dfJIFrU97Gl/Ff2NdOmXeKzy
IkW/4EjW6lhyVdR5TIvDlsRFnYlWDmVw6govXSDJFMWCQmXEORlUOcZPMAmd9ZC2hNfk3YR/7/at
XFF8JfiVtr5cPvp6qcy9YyTqlLQNHQLaTEBHK2E+f11NodF6krEiuWnBnqTnQj7a5bBe0Xm2sozY
Dq5u+epmCOEzs2kwGGwHI84JO+ar1sRgAACSJ0cMbgcK37j/yCEe0jbRTgKot9xZ5dS9x7gRxUjL
7jHcNBo7eOhY0sqvR83Lgr3PRqahdDK99NjIlJJoV4LL3lfExhNK6sDL41XrFz1KhrImNKPLej/R
9gjZ0prrv21anN+JwFzNvZVuj0TvbcwP7KlzY5cjFjhC2rKxsktJUoZMg+GLRzrM3/kluJ+IVxOL
TitAOrzJ2LqvNB4Toc02Hg4P81pLh6O3aVzAmE4R/lOjfo9uPs3u5swGz+/IIPdiJNhjFTZ+S8Y5
cGfzBxxiOwlZios+IllQA+GG3AoJ1e77+Wp0crTzc8tmHgZKC8w9u9VmjDqCtNuUmumDTgSmRXYz
4WeLSgHhkVP6I0W4VfnZgY7rbAhzlHR0BXQaIKC11rU+Xpck83ZlxRmSo0WPvx5CKh+/Y0LPU2nx
UXrXlXxHLsFbSSMk/5u9M1mSFMnW9BORDSjjFsyw0c3ncYP4EME8g4Ly9P1ZVuXtrC650lLrvpsU
CcnwcHMHlHP+kZBRWq/sZUNmbj/yqiLlPtQnFEUBTF/2uZjDdEkZanlQKenEkwWclgSgG1nOIo0X
ITDUmrwYVcauHhvLciawvHDCVk/d82phTEMY2cY0cTjlVzU63nOvDQuR+Rha+QksCeOyem3/yLe0
1XGloeBFNNeSQ+Gk8U9KVwd5EL7SzD3NuLhZ18Gm+oIkEveWCXFVewcPBNKqfk0WctmhOTY5KSkq
LIBAOHtWr3c5l8fhkhOsOofV1PRfrpHRslsxmf3SVOl+EZPa3FrrMIFaLJ7HNF87Y8VIDepyagBu
0q1Ibfuc45gxaEwgovfQda3+Qg7V+GrJaqZjcJyL54Gi9p/ONRbz0nY1EJmkeEJsdIsvPKzlTGh8
2yVOlJZdvrfsBJ/+CFY2kjNjfUMZ7ihRlWYoE+EkYU454m4aBDts0zPYYyYw1jtnzq2DylXxQ3Kz
4fNm0Iwvjo+pe2CGTp09WcIEzTouA8QGnKHgfmcdS7eo55lGgIaQQ7Mjdz/JoJFbxdZMdCYImb61
BwFiM7grFxoxpfaBDaViYfY9/utSPtacsrXsCDrQ5SQ2/swQ1QKY0KY+kNrFejpo1l7pqb5tp6zN
N7ooMcqvolcRiexgDWCP1GG3lUnA/1ysEtNd5o5vlSg0Ev8Fb+NIGlL/mkgOy8ld0aDFbJQoj7lj
Fd4p7hc8FaY1Ephu5OXMHeuzSJ4c29OjpJtqmIgxiVnsE3eUm54aZY881p5aTN+vioh7AW6PHNIl
iGtRUIyyLswx2H4asDEM6jvT02qBYYY+XLYyhy2KLPX0g6OuqK/3Q3IpCj/55V4zwBl6h7zdgkNT
hy07d5p3LXwTWdgJj0M4EXcI9dAprYG/r3hgJBPGhFMZcqrgMobNpFXd3ugE+5Roq7jcdnL0jaDo
J6Nkxe46CXzn9qHqZPOuZbm1Rk4s54farWg1qblQPdkAV68kJdXLwRirHsyhc6pqXwzgeHyHgXOo
qIv2JdHhvg6+5NB/BLDp/W21WpSZUP0grAixGzJGWl1TkGq/KZqoMAim2YGEsLlzUhg982nTuJSg
jskYOjG1a0FXt4mAEZCy3HHTjbd6w0Js2KXPapgZXeS7KzJWK27lsFFrOoDcemvjh5mWVCMl4U51
SdspBYpK7fUFLAfyzNObkl0+BtfQ3Xx+Gyw8VaPppK+UN0k7tHNHpuHIHtIFidBy7GklwZ+bHtQ4
pgdUUe/bJtdEBg4sQCXXUjskk6IJXNvrdnPRd8/8dpBsC61MTzScJrja5Dqe3IYRKBjM2t5xILDJ
yHldprCtSq/ZeM1KvxIbX4tEufV5HLXW6WP4FtNt9kwWOqPF2k1GtBgtyHvN+MxG4+XeEqbJiqIA
tanhhjCgcjqPBSUnWhbHfqRKwx4iDnrZnPWGQ32HPcL394vUq2sq1egVm8XO+jEyjbZ7B88t2IBW
zDibRNbdXrncLuGM0kLutM4sn8ZcpdWemmB3nyL/MQKX9e+9AM21wph0v3tHUGhyyqk1vuF3Py6b
HAnJbWwTbh/4vBTikO4RnfklyWvw5yG2zpmKEzNw7Izty7S6rNiCcuHjG12yCQJaeBwfT18VW1Gp
NzgOM9rBH/ykStlCSm/+TLOmsgNirF0tKGchX5bM01ZKoYaVtyxs0KYdvf5NS3AE4mVM3ZheZcOl
IsG162GDS+MaYeLYJYU13B8f9PAZrENyqOubMV+5C4lkNL9NeU3NV2btfRMwaT5ZqHyL4Ir1Ttcs
eL/lMTeLKFGp+OUOfSlDVU/dq4M3Zed0HlCiH2sa/IZbKYIjmd+yKEuF0Ldw2WJByTS/oW2QX8s8
g5PEWdzgXJy7cld1q4IdaWNO5xgIRJCWXLL/U2VdOtumbtJiSw5b2+xoqsqOhUOlB/6HtfP21aDs
B5/NKOccnZzhLmVTNoCDhuQegHt9sH0yE7etlTbZTiFbNW+Y/thYSgC5+GSJRsYPGfzEsCnrVJ9/
d+S9lT2X0h3cZ+gWwiII5bZZzTqe15Omljy9Nyu3EpdpWaS69Ui08R8aQgbcs1U42fhhU35TgAnk
oMuwlMMdbicSaiEeW+f/Jav6N/4ahhZNhIPXycPy/X8LKq2qVQ5L47IRcTaTgSecW8y9/pZDTkTm
yk35J4H9T93r3d8Vnf8lqP3/Q3cLtUCkHJzz//pL3/pv2tsTamPZ/F16+19f9A/5rWn84cJbX9s8
8c6QrYZC6R/qW1P/40/TBznMwDbCcyDd/ym+tVDYMkUIKoyBIP5U2P4lvrWMPxCSorkhmOhPJ5vx
n4hv0Wj+qwrPRXiAjoiYAQo6Uaf+m1OiZOWtVoeZxcTu/WBjujxq05Acuh5vdbwOxaYpN2k9DQFs
lx5JcyhfXLv9STg2pBJHcxo/c732t7aq1m0Ljs0CKTlAbPT3y+qK+wX2NYDHwVUMfZtkYCIcsqzj
ZDh6i59Qoz3fJjmJkwDuLzNrCi5+CL2hukfcnO1TT2nh3OE7bmEp9cS4xZZ7V+lw6FI2cyA048bD
N/nYgxh77BZ5nxx7LX1esvGXibk40LJ5utQmoLtWw5lRm+QGSKsK/kcPTZPGX4Y/71Onu9SLfYZz
fUOReWQQTU6J1YnNWE0Ho62SrfSLc2ziA5ic9gGlb7XD4MFuPy3lfl7Lyzp05iHWypPrNmfgjBMZ
INYN+939pKzHGoYj0Hk6Q+U3TdRRDJMzMG+lIB8PXfsdLnDtaPGGm3q1z6Vm7wDB6p2f08ReDDuo
ACPEh8UqzQm9mM7LyBC49gQxi2EKchfblL/MwSLEY5Isl66VbBjNg+6rbTe1+6yju2btD9myMPKL
g6cnZ6mLrZdN5xkCYekgMipO2Qr/KXfCEwGI/M0OGgg6GdJPvBBu31yjA+lwdwCCq/7ZXFiIVazt
x9Wk2NqysK3CgGtDn21jwYeZk+8CiDx1112LJWlT1Kl5SLvW2+TDShB//AifH9QwSoFVrAK3U7Eh
AZGaFKSveZpzcEHSqgkazisO0A97k9d0ZzsAil6UFfmudrtmk1wt/kkxnNgITnMbowggmDLQ+grE
zG3eDKN1w4JCkUBjoukNJzIH9xfVAcQstvF2lYC2pH3BBGXuLs6nb2kZ5yttFhgD/H1hwgNUxc7q
PP6eUe50MNbAXVM612Ue6kJ9lrr6AAffKYppIzXV57WsXrShuKuc6bZDxFIM8imuiOuzyg3qkq1h
jitmmHE75MaOAZ9EuLxdNrPlfXVltVu8woqc2tRC3aCrizdaFuRTc5whIGNjfFikecAaehYNcTla
MQdSXdOgJh3b+LWTlvvnJa7di86SsfEm58EgQjAo5uasZV2yrftuT2RgS95LzSJcJGFm1n+u4JuK
iIU1NyteksljW/OGh1R1Vfw6s53yqxi/OgDrdk2/Sbl6gWHpjiBMGyWt79V1P3tsZomZfrskYofa
Yj+ZhO19T072aPfxYXGNs7DVWQDXFarbm8lEyYai29jOdrlj3PZ1u3OL5d6n0zjwlH9mdnwmluE+
6cxt1ojHzoR9MbSHrOZuQdUKnYZ32KmfzFwYQVwYEaU0O0fHv26V/qtoOrQZ4mIN8ed6JRFW0d33
zKBtPN6Mbbtf8YUFek7IhabvjVxehQH2Pm6bH3csD7n3Y5aJE+hD8zgb2pHOsmtWgEVWQT9J4jE4
JPDqoe1wxn05UzzrVNa351INSR5LFbXLi9CTU5w0G9Ju+AX33FNmbT7xB7rAJ3erwHPm1XznFo3D
sqC13rWqbd51dmBw4HSadjScKYqFWd52uVEfnN6OnGZ66tbh2ZyrW0mQYNgvsBMN3hr8Bug12E93
sw+6sLbps6dB82ZZ2BX+KyKpjWc2N5IMZka+bF+dZpqhnBe/fk6958oDJFaiiVo2lg2Uxr3MgDmT
Vd7oMQvUYr6gsd+NfrwZPPVNGH84WvSz+AqcOQN53w/jYm5pFQlHWsWBLC96vuAEtuopFJlzAnK+
qRo61fBZhoJHl9K1dYOL7xn4+M61edimqyUrNltggJh0B3MQB3ua3jPXfoB0IzGk2iORvDOt6ZU9
a9rEApA3Tno/qHqONVoAUiWoKFrlz9CIdicShi3R5PfTIknFSJwdHXjX6wd+Mtf3fjv3fKfGDh27
+pxT+Amr6u+bTo+qFfeuaXPkukq+zhN/GqykCfS6gQPR/K/5mqM0LeI46/UdR8ECuzW/OoWxPsol
fRmsGoWIc/br7ltZ5l1SlW8c54c+1g+sryvMyDV2a3rR+2lvTgOw3NQf3IZ2VfKvCUhUZlS2MP+8
O+bAdmo96MQ1mUMtR6fLvjRIRV5gku0ZJr8txxu4nO9SLvVG0nG09XvxUhMYSPhJOW7jvL1dZos3
U9mHaBl/z4QNR8oEeKw7A1StzpJt7jry3HTJB4n2b15eHler2vUk5wW83Ahw8d1v1vxTM7W3GUGd
wUo1TtRKiDefkyFwk/oVqKaLnCS7I/71BSjtF4wqTPQ8HixlPKCBQhvmuPvYd+9nt7ixmvEOTfxn
s/JShcAJ8OFcyJFEtpFNm3FYTp43Z3g73H0zG871dT5sq8Xfj7RKpxPM+ZzBC+TC/HFz847L+czB
1Z+Lot0XQktDGXstbV/TgztDenmaDqSRc2QoZ2anX34tifEIWNiEoyZP9CReeHUU6IUI2iGjfNuT
el+Ng8NK1kSZpu7LHjZsHhASWE1xh6n3WLXefYZ1jlt3MgJfkla5steF2Zx8DYt3ZUi1Wxip78H0
jqkfJ4GCfL1hoik4bAyuoe++zhYOzpFq1ICanC2wHZrPrHnI2urNEGztuV/upazzUPOLloCQfusZ
8lJdx65xOkNNPJfN8FvzxZ4SDJb+WvyummWrQXJKL10PKCV4tmZ9R7+whBNAHzGZk0EI3rtDjfS0
smg63YYu88No65di9HfpOHcbf1yxEhkrx8MQzcRMlsp1w9QfDzZVxHTVrx+Z430powKASiYvmGz9
Vrn5zm/X9ybmOjkGUSIOPcHtnHNJis+BrL+TUMspzXlHmL58ECZxH2Ne7fDnmtz3A7dzLc7ZgErO
gjAOKLMkR7Wp5K7u0iz0K/sTj2+5GbP5pqRMcisdVBuFGHaV55BpI2caVNb82faqA9j/dycRpfeo
Z7tkuYrGiKiiBWkP9zVHBqzrJreLJ+rYzqYd5zsOsmkbS4uOqSUj2bdpsjDV0ee1SZlHPUBZ4F1j
UkbbOncViLQaODVy46hkD5ESJ68ES07RqjqxEzZMSmfKPKjoyEU9iVWInCTS1dIuLCw6KsccoLpu
LjS8f4Id4w/jXRANarxwzp2kkGdOcsWRiPbXqz/dksuVaZYeIL7WQnqZt9qYw3dQooeeVIuqq7KC
4Gp7Cxl+6yhh4QP3nkdTPThT9j6v6sassvMw5J/u5I6wtiOfxqacE8Uf9Mk4iI3ysy50upZRIC4V
wQ8uSp3E/dUKJB2ci9kmL9TtzBvXAn2drO6ma2F8Bjnfaqa4GrDE/UjTYmjU+mUGgh4tMZ68ZXSJ
ztIeq3nZqWU8VaY4Jg2EUTyJn9a1jBPqqMe19Z4Hy9v2mvd7Xi2fXCqbPqc2Gps4Sp2WwChywCLD
FzxaGpB0xSuc9lIRznUB0tS45WbQGw4dNb+rEeDAgs1P/flMoHAccJj2KNQQBSErOuRl/DArCV44
gfT7ff5ZLNMZAh8g2fDmzWoilyQvJxzyHItDOqx0jtX7Qrd4f3fTPXcfaHJs/gBzPcdxfcjVROmT
2LZSjKGl1idqPKg3LLunGn/vtlDiNJjqTXPBxjVRXNMm1ZOJ0HvJxVMVO7desT4M9XTiHiZSSp+f
KC7owtywv1CF3Ix6PoeJthxFXu6VPZ+sVByAo2g/H3MmLtfGQ8lAZTXTnSyR5/aV9stsuht0ainz
AI19MvdvE/zxhPzK01w3BI2hleYmxpU4rTZ6GHvE2h3vbc2/M1v/MA7J71ik0852xbbkrZJr6OWQ
H9vHrppfoUXyXZlUH5NWbO3eP2hW7Z11b0TpORbTsUidi+Xjzua3F3AWRSQA3LSdvWfs2oo2fWvc
hVNHb6cDUMy4p65bRg5KlX3X+jja9dQ+pDbHtd9k015NI9M4xypVRaO+HeNyhqOsj6u9PONCOSkx
WEGX+Z9yYnAlIYoB1x/oV7CPLSAx3PSgRdm1FdNgaIc6JZ5k9LlVh9E/LkIH2rawbyAPehvK1mQ1
tu/QRARQtPkWJytbaDG8irE6m0324nX1KYs9sUXX7W5bp/hE+JDz23e90IXmXOhs5at6xkBpB72o
+yjXnHZDrUKgur68k2s2wCHExHHNXXaP1P7LMNP1ZE32sbIFQpCOI3ER2s5qkn6n51Mcxg7rqJvo
F5FWiDLtz9HuRZC5OTwgGriubyLN7tBZ8B1n+951UVSs3sViig3ykX+EmOVe67a617xBe2YsfgnU
ekrlbW4TbOewzDhShFWVPfO4fsOJ36bZdb/oKxLfVP/jt0ihtTV9dOpvhZoDGLSKenozLGZrNlhi
m9VSzMB0ZRUVxWp8pEZzzdAC8XUMU3EjaiJUxAKcCen4NNKWGc7gq6rM0cFd0seRdHrOaHDRFfaa
aj594yiNBcLfdgaUX4WisnXOytPeQOAqBsGxNE52bVDVm9VPK/EPrCEZQlAKThM3MMwECbn8wUKz
gkfGkhFEHGJrvIN24WxuA4NmlH0qiwdH3PrkrYcdAbKB6fabSg2w1upoNd0RWUcTaJ4dEUC9UjXo
nHxdm/nn+7c6SUFNiJQOrMlREOIm5PJq3Y/6G7Fu8cFsrahmyV0rcXDq6coRdq8LUfmEyq0vnesw
xaibmNM7ntWlGUQfxa64NSubPml359fVYWnm+7ogUcEcswsCqVM26De6LW5GRrDUqZ+Hpn+qWvuR
wB6SQoz9kKZjYBsDCktrm6bqCRiBxhF/uCOl2mAyMZmCTOKmSvM9bkaDXLG1Z9md3vL8Ug3dc1/Z
+iZJh2JvOuqnX61jN7Ca0gayj+frGg/lXbToQXUbajteHTO0sVGUiOVZjOujBI0N1gGhR8JzjFEs
O44mtc/xtzBfZw5EuXb3GSjvTibl26ly/JumrW6kNI76UrJcy/g27WV5sL34SIcu5xmCf0jbX4Pb
nVvdCx292mkt27Rud2f0UiH2APiu7G2tPrvpzm4/CSYIlxHWiVZrJBTMJHquh8Qc8iKlXLkaL0M/
uYEdNw8L5b9UQFfVhobgRyVc7aSjEduMtiqiTkpmfVe/QIQ8NYX3LCA4goq/EKi+N/bFeh0pt6Ug
Pm5Fgu3W66XPXDRl8FlT3+51x7i0gx8aMYmD/fCUkasc1erTzu1Pt3PdQ7H8JjTkkIMkVLV+27XT
erGJ754a7cfgE72i8g4wBb7V3drsp7H4aWJ+iitTc0EJjczAckL4HTRiSGqucLO5LX2C51o/NiK3
qDbg9aB1uRdQF2SFM7zZzgDno72Ez97woPh1Zv5GtkIxwMigY5kjVJ7V5DfS9rSjPbj5yRmFsV2Q
GwczdpQNxQBrOEz24/9gy6P6M9PhmtHy3+PKx1/98Ev9HVfGaskf/xHpYP6h0/kkrq1K13QqNGF/
gcqa+Qc6RO+aboynzBYCU/VfoLL/B5gcmeT4Za8WtysSPPwj0cHy/zAcgQPfdQm+wef1H4HKf6bN
/N14zChE1hq4Mh9BB/a+MhR/c+6RmQId1xPQ2et8wGDVmsEMSq1pt+TVYbsom7p4RzbMxutBKcH1
ozUKONJ5z8/z8jMUc/e+9Hnao98unuJ5qvqgnfL6tYesCnPsy+9W4bt3Hjaut8GYnd+4/T8taK7v
/7n//nn/Xe3g//3991g28rPIPv/lDrx+yT9ZDfMPYtegM3TH5WrjXPzrBjScPzwuqk68E1JgHMLc
mv/nBoSUIoGbcGVh0GTCF/11A7p/wGzigST7i5h5QrD+Q1aD7wIjq5Kmvj5cLh+IJhg+Ak1JlPfx
Gf/1FhwGVaDZBf+OGVfS9xiPSc+iTZ70VpPGWpA03hugWv4VFeuFXf54OUs5y/sG7WCzn7MCYEtx
Yg6hVprebo1F/qFkVh/i2ezem3nEbFIZ/hstKguhjIMIe319slsUOPhVp81AcO0TSitQOOkvIGou
hULUvJ+kVaRvsBzrA7Ftm9qTyZn4JG1P79ayBTWsv01LYRWpF/kC0W/jnrG1e2qKtHObu9Alnjt0
ke3O1d7UkUSozumPFId+9fqL5Gcoko8ydSPkDd9zXt/5pBBaL20cV/fNKgkDEJU8EOQWOtNs/UAk
VI/WkC23MzqladM35nhxWxaNREnzYXKb9d6lpeOtVjovT0Icqp2JjWSPFti5z8FF0UCQ2ZvrfYl6
2huPrWDqtRHHIoWEnp9ybx8TPRJ01NBEfQIP7k9Nt59nO35DPmFdcFgaoWwBR5d5x8IN6KaQilL0
tGLDy58nt9UyOKKklFtHT5ez6NqZtZFszEYW42aykvQMDBjvYqcMncH+NgqbUXA2lrvatZcbKar6
HBcmo4mF5qCxsjvSv4zNKPQl0qGY72kCeDEpaCd4SvdOUzXwI5T0BePtoioemQwt6MMRHUi7QQ73
o3n82NnVI+IBOmu2Zt/4TK9X5cuycwHpzouJF8cWOSjAes1Zd9gtOmdwnvPMfidryb7DlxijZnHF
uUnSdhdnGYgSYDct4/Vg7RR4IWhdHZBtLPaFvWpHM63irehF8zlVLw6qc9TjeX/vaJN5M4txDmkD
+41yTyEJaCfjtiLsflM7zXiz8LnwBSImdMBJToS4otVtrLF88BJA2UXKau8WSb1DtgIQeg3qleMy
Mjy68wssA38slP4qEBfYOvui7kKM4XaisobA5ci0QZcTsr8RmuNO7fCvEnPPhGn3owrhh+ZjPGNN
dURqfaD873YD1ceorFv9BifjshVjtmIPAd23lBPf5o3XIUH0cmrOupyUDC1f3sn0RaxplBPRq1eT
j1QLVdGjeoVPi8OVDP3kULGRBQOY5D6GaNojmbmuTrZ72/tXLfdY+A2eiBUxWz9TEI8Ma4vOEffN
YrrHydecUENKuu2zLH6u2oQ7Oh/UyZRmF6Gh7L9Hq25ADYx10/WJ8Yxysj/EcaYjCbE93AplaxzI
GxBRkhfvszvqQT2C1gFt6tsyyR8W3swy0NvZ/+Hu+fRzuuYHJDHHdG6ajRgQk+eqxtA/Uzw8kHu8
Sy06gMAxWCJX52P1UkApXWn+Vs2awSOSp1Elu+5UIbo5zDbEhO12SIFWGN3NCvvwtBaaTc7/ilZ0
RhdYZZk86i45ldhG862ZSXkiXrM6xaaFknQ2/Ccnn7sT4W3IiwVYbO1pCqlKbGqHaabTxMSTuK/n
yfqkYj1FcIzxy1+SPiyNoY1spHgnjzTqRy0zzW1SWmdzbW5scgzfabx4GJoC5dUwbdsGnsMF2Dun
aZIetCJ5XNWqWJ+d27SushACBYEsjzRWrwW2c5ZYGZCsBnbnjZteubC3GhCfiVp4kzTzlZhlE9AT
y/2yCqWel2HJEI9Z7iO+vGJlGIGEiWN7m08zvbm8iM595Vs8E2NS8Zxx+jat1HH66neJkX9lJoYB
bdgq14y0yfpItL3jVCkaWtMJROFGS9t9WRZzcVSl4ErpVOzTjpznoNYy7QF6cL0VniLuGqq10Oat
7frI2ySMs47mi8RW2W6xGsSRhH84EJUEiTLMr1phAzLoVZiBBtek+tlBueLQTrACCotFziUqwCzk
iba9+nDNsgqmsTb3/jo8Wl52qwwHtbItzS3e3OoyoQW8m6csedXjsd1OJjrEjgbBJbG9OwybIuqd
epvJ+K223UNHaOG+V6Z/nC0fe7931G1zfHTXPDJIpNxps3twx450IAz3OASw0qkEQ5WeOLCvqmui
ZNaAUPzfIs/vbFaDLTaSGCQg+dR9Vj2NjfSCVaE9Wk7WoeJHSgQPs36Pkso+b+A5zR00BFfnceLY
xVkrdBykZuzYQSUGrr5qf/dm8Y59hdQVrTKftLpPIr0UYTFS5pJZKFfp5MK+asXlfjU1+z1zMu88
tIh5NYcIbQuISLaJt21iCU4+cVYtmbSPDa9y6D63i5K16M4eaeoL1t2jSzJAL4x7HrLIYLECLMsK
WOX1Ynhw+BMRDL6D8HPbmJLkwxUIMogTY4g86ZW7RVqTHhGcYKCGb9Lfvozls22Idl9a87xzV6Ff
mrn8YEgWuwSpJebtGXQg7X9L+i/phPD7FgtK4z0WbUxkJqUB4dBlyUkD/N1hMQDs0l08XrEW2w/d
aluXxJ/aO48SqSAZawUjnVYP9ljou7nyneO0jvFNhaUv6pAFHFZVNifsyuoAscLKNw8jPFquPesy
ZZNvMOQqlfO2G9cMxEInGfSZDhMc1Z7XDr8sD0P3lf4zNz28RejynvgCn0DTj83l6NcIFEtsc4Sr
TtMdFuwsIFhv/kGB0BQsB1ZyyvUyuamuwea47MNklmfXJEnSqpy9TURDhBmvO+gjgSdo7zZWjoWi
bayfYrb4xfLKPpS6qM6AraTwD9ayhdE2gp5fPqVXJZn2utDi2yVX9r5jyNqkmuntZeklH4O2Mup5
B7LpToupTjhzMR5pkQP1h5wHGakNQq/HxyKbsA3U+97PT5NnmmG3cnjPmkhRt5Y3djuj0UMN08jW
Yq3GgytK7HjFVJ7xblhRN9S7YlpQZMftvZKOez+B4EUUZTQQZepb07VD3C6gJDWuDnWnxlM2Ij1A
oiZQ/rp58r4Ug9jaS3OjZ/XFS2BpB02dRltD+cqNvJvs/hUqBl63DqyrPNDR+yFQVzV7P4ZxhaWt
UGaoFVLbmXBMRoOjUy/3lWYdSrVetYE6oTn+NzJo+MKcm5hnJMquUl2tn+CCkL5PxfzVaR9ji92e
Z9RYbjxeZRux9lXQ+3h90N55cR8RXIDFdDAEvQHWOZ+KZ5kgN3fK5slLPQhol6kraQhVKdtdVt/6
KsV3vNq7IYH/VQj+w3wYs2BUeoVDR/70hjlvxDy2lBLAj6DxpUbB2yQuM3iAweOgmfF3I/0X2zkq
E00+o3dQCzTjml499LHDzyBPort6IPk9x+UoeGg4aFKX92NpoMIXcJRgJLDfVrazEuMJsy5yALvF
4zeo2zgdf3BQnZYULTRta852dtMXSI1toU9Y3prHZix/ZA9OXnTbWc/3aV10uF5IJciYWBSw/0bY
2X3MQhuu5O2eNd1pIyEZfidErEqN/sbQ6bJIzCidHCBsamW3w8x8XXLxA6ewvUef681GIMPWEQgz
5GsqcAK1htGRHZJEKOQvCbRcsIA8uo3n8IYun+urkFi13QuujWO+bCTVuHgsq/F+SXK0AsmBso3m
aHT5gi8rmV/N69GJiNxvv7RRPElIXnyGRnbWeJo9hp0WN6lapn3fd0+tnUH4j7heKyj9JS/zC67k
/ghDYO8VHqo85M7z39DwI7CuNPN3ueb2R4nXaGm0MKW+g4mfi9qM2y4BoAb1CMulvRTciuwXS7qx
S4IscKERLGB3bv9LCh8OYepwyaCScEzLikTnrltFTR8DXK3BOCHYh3j84qc7lpp2U8nR2bj4RG91
CW43eo7kwyz6xe1tNEgZgead5vTkskzdpvfIiimqaXg18mEOXV/eVgZi5HQtm50cO+2k2b1OS7Vf
3XR+4jxjpsa77DjtzmxcmqzbByUWPjbFhoSs2AbcQm4GmYmBJh8/Jf6W0vc2M5dw1R119maEBQoh
uGVegPOOLb2UUI91dhw8VKoyf1f92Nzmow1PV8hjUV9PJyULnIbJdpy9S0Z522mwJI70vjNumEuc
wJ5nlFViiXjubrBNfxS6dMBt1xtyLnjpkf95kHk57of1f1N3HkmSG2mbvspcADTAAYc7thGIiNQ6
K6tqAytBQmuN/ZxsLjYPSP79Z0ZFZw57MzNmTbZZs1kecPmJV4zJeV/rVbVCbIwluOwg+O0ytN1f
nMAit6jH31HVAN3ghhAWuuAC7XWC/Ya69xgO4ELqZjrgQHwdxe1DV9MjJZN0Oc6VwzmJP2eD4v0A
XLbJgXnfDmbnfoYbGpKge9xvhtPu8F36nsWxi3JYyHdluD/S+tnDmnhyQFIVZsp17rl/DJb3KErw
0KX2C1wpNpzTc2wrsCIWLpQ69jnCvw7nOJtxsxqBbMeOR9MPjiIHnDbJ2C33+YgGgyqybxiNAfGI
ZsNPE5cgAvP2nRmDfpak/QWZPBXUjLaiRFeE8nMKHNLAoHMX6irchbLKXxCT2inbsSDmS/gVPQo/
huZyTdQnYcGLxpDmIi31ts68q0hAbkHCeDqvLCR+FHLGhyUyHobZjXaLlNeZBhAkMFOGouKCxUdX
C0W7LwG7j/fGza6bksbCEIsfnYAvana3fW4GdzAD7oWM6X44X0RSw7EviIByUO20HgMiEyBmkWW+
OClsFsTjiM01tgSIXxSkQ+Un8N7gP6LIvLZdqskEvdmBsLP6Xcf5fNEiTcEk9oC+JAIOSsr+Z59Y
4Bo4phMEHy/T53NhJJ9LCKjXUqEGpOoshIS1JOz4albfinwRh8Z1hoKMKM0uRJIHn41lsF/QPKIJ
58bGZQyfCgAgQlMJ2u+b0l41I6LcO2+apXoWPWcMgCLYQO1OoKggNCR380rXjxLQoBOYgJcc720I
r178OUo6CgMLt/SGghHcDGXO841b2/O+NDP3iQ7Hj35q83NURfKLukR4IgV7gL0M4TH0d1inIR0j
geAMiDnHOadfo3zVleoepjMYoLQ0z7n14qdCuhjk1KZx4y0zL6/qaLdJLDNuOluAudOm8W0M0u6+
77wCuFQn/zBy8r50ma1ruMrTE7C0An2pTAI2kkuxqTmkm0Em9Us8TCbNiiU95zAOtxwogZL7nMNJ
qgAxAEfKg0dLBgaoP8DKO7cq6ocRv/SvfesCZkAx4UxGyGDBFzEeSq9eLjXpwFa05PVNVcidjZQC
b0ug9+hpmwedoEXWlXG2V5YCA1yB87v3REbw2LiAZuCFXGawzkDvt+53yNrq0upb74JZjAH5K/ix
Tjsw6IIw32aw7WzX1wvP+FQ4WLNUqIjYdM8AOkIemPZg1Jp93Y/6Mk0nbW7zAcOb1lDxgnKK6gFY
pNYtTcN6B2ANWaAiaIfLLJbuF6QKzGs4Nt12HmRGtyOtEZf2DDyErPZcFJPiPUoDerkieYbn+K2m
fnc/KXotBhXAkh7Rofai5lwGKI9nICy2Y8R1ldYFUj6dcnYSN57ULH1ULHygocDWaI3HJmW6YEG8
Bo3FbtmKnBTfXfZpPvBjoyfME4AtpqiHT731U/ZKXxDoez5t+eUsNmAoyKqqDkCqzXNq9faXou63
SQEND1EgJDQg4QAJMxvjrkBTDU2yKY8u4JnEZ43heD9Ks6zOvL7BNq5HbKgrRX9wV02dXYcGx7Oe
O/kIlen3BKOri0IBSEMdxn7A67jAxLlK0DhpwjsjoMTAa2/4Vq6bs5ruO+qnY41KUaVeuF2yF4+u
5BPtTACk5hQdcIu0H4I+5A7ILIPiJZLf50tsZZ+K2r0RTmjwC+ggLchGBeNjmjlEdEgLGh7hlZiK
LSzN/MaaKvsF+yvretI1YIQ4dMjASqSSzh0gaLeTjaPNzgnn9Cot+1V/zzGSg4L3fhfSdX0AVZBT
FoC48mUsHQPqXSzDzyPPFn0vroTHyAXGgyWKYVqUmaCw7uD+4XpgJ387Jf0j3sO7SuJvFMj/rTL5
Ot5rXsXf469Mg/9beuNU79/rDTyU+bfibWvgz3/j79aA95tCtA+CAi6ma6eJDtS/CA/CFRacBk6c
4kF81RrQ9KYcZIfR44YM8aY3Zf/mWpAnMIR1IVauirn/xcZ4w005rTYuHYZ/3RkQDr9BiZVTIRT2
EO6RlKEujbRbeA+2VQBd6FKR04IErgDan7mG4S53g9WkM3d4u4T5QxUPZXaTTU4isJZK2Nmdv/Rl
av2MUuh15x2aFslZZxGTbFFQyHOc0+MAMQwY4IGfNabh7ErdSu/bNGfxTAIUWvUtOX9kXc3mRNkf
yBs9bgj0DWpSaRb0xjUEZ4c6P5qCZXklU6CM2yJW1tmQVKHbboayxK2NOKJ9MLEUv4SZXtzbfQya
Pu5T5wWBd6PyJyAA4X4OgQeroK2136/aPjMkQwjU32W3WD0W34DfgqtAURCFlmhbk/lsguUIbmpt
ztxRiDO4uzlGk3BTo5g+UpVrpePTTS6+ONSjAdFniOudFZrNAIrNy3A6cjsQmUtvd5QgpxoTvsRY
AM0XVsHzoQ1thPvcHUNjj/FIWYH1b8fwOus87xo1qPyxStHF2Td1O16ZGXXjDYWylfdW6/hr1y3d
A6jNDKhS3ALjMwb4pXOTuHqXj0YDKCFJ44jkW1sz9ctw6IF/mNaQERCX4+eK2hLFu7hRMRXZBvQD
khJUlcK+d36P527+lEYklQHiL34Ttw7Dhu59NjXl1QKK1tk0nRsG25rK8s8id+AeoD78kGcmCqWZ
07bfgox73CvDfAshyLmKOmd5mYGQKHxGlFQhZS8pqSm0Q91cjpRShB9jNfPcFUECvkRn18Ly+nuV
8zK6g/mka9dEdi/JvyOxO/tePK3OsXb2wwTmAr4RRNcETgs0FwQ4i7x2HmmJWFYvL0FdJ1/RuGb3
KGQdJhAdJJ1+M076DxsZnnpLI0w9QVlswKDGcmKJC5PpbhSGv02ZlY/5UEI+blAWO6C9jLBEndrF
SgQyp+vFmEAdh8jkhZtoqJe13m/2BvYfQtIKEingj5BsfrfUFYm16XRGvcUBkvLiSq/eZiKHwtCV
aMxYsS5f+q5eRtY6XZ6dMWsgNMcW2WSH6Q6aN8otbsrYEPSFJt2vRqlD81TgSfdTi3iFqtnJ8AJy
O1o10u35idhHgYAl7ydqruvOOJvjTtIdCJrwp+dF0XPDx0e+CCZRHoIpQjF+wpfwDwIxsEZ50CT3
BUjaDsPK1rhHZStRu2RyAsDJrZuZTPSQfSGhSCnaJiVLIYzSusw7wDCbAgW8nwH5z3zVRQhGbLzY
du+tJA2faZw76JG4SXAwZKS/odzleX7TtvpT3NFR2TRzHD2YOjSGnYmU422GjWSzGZqm+I4jaNhs
IMAYJK6ZmphxNYxXoXLspzhLygcALCuiSLXiPC1Qq9/KwWlfDAs5hStV9/PZUFLR3lhFgPF1nkmc
j1piAN/M+8bcOTUqe1tqbuYtAk0waZMuTYeNmMeqvxAEpKRLvdH+rEZj/B2dkSU7L2iphKBrqHpv
cJGfg53Xcb99XwIpSHilKL6G/AbQNG5vL1fGkhvBdoJBjpylnac/dEjouW+sqnK3fWyo524acoXn
KSoYmG+WTQ6F20qRKzXmYGVh5S+TZw/ErUuifzTFXNxpajcJAUGNYC+0SHgLeb8i6QyLMhUqTw4l
MEjtTxDYkeswR21meyMQ0R9CTUW9S/Oq/OyGYddedHoAMFbbU3BVhOWk9xUWsgtllj9lrsGB633n
psAXW7IhvdXJiCKd605AgISBF1+YzTliJKSGWCGkgwfOdxBnwZQIZxNaU3JXV8qeuXyy4D7IDCpc
jl3Ud3VXh5BgO4SuTGAd4RmDDvSLTScIzolgBIwRlq3zKXnM8a4W6Dn4Th1k3wAdUQRoRu49v+Zw
O9sqAq+/V0hpgtw1K4Qo7LCGoLys0IohKN3GnyJ0nrdOssoMIahhXFROuUreFu3yQwWhfiae7H5f
6EhfZwpuCZadYfq1TQbqLxDMy2DLhPPb3ZE6EZF2mD62WJPRORYOIq6LZ5Ho22k1P449jYzDKI2U
PtqsisZPzHyFpzZDTJrjFUG+tymOJn6KMM0nVo2MS6J28lMPCbdRJhd0sxqby3ar+JXPJeWjyz7W
cwsLhTwLc1edRIeqTc0HFNaRitWYMxTbKnH683lUgsBdIMW90FVpwOdCNwOjNYQvmdmHtwgwjNkW
0bgBIKRuG1pHU7ncOu2I+C0VCOqmhTUuP0lixwtwlTA/gH+i1WhNM3z0eaF4RryAAxJvrvpcF5P9
xXI7VElk55HPRqOGj4IvkvOCsar1YKANxC3RxmxXNWA+NVpFDygrkXbtm3jMIWNBel9vR89wwM0V
tvnNVA7UuNYZCzLeInfvCoD3MC7oWLRXc5iBircLZ74zUn4OnDZNdbwMRfupdyJxv/A/AHNFzC+m
VhpbzzxdZXohh17w7jXDsouhuhgAnlNs/Mg9kDRteZGrPSjTOcJOc605SPS5Py966GGDuQ4Zbu4t
tMtyEjhkR6pxpofj6j9A7kHFjGpo/ahv9F2wkUbb/+DPQIcBKJP4EjpRfFf1Zgx+GCMNzle0WBf5
lAKC1/Rm4GVqGT9iCRwFbHlWZOcQRDS+WIqWzt3s2puw9WDxRTOX5qa3zPQ7iN/kpp4ESDuQmQ7K
BnRMF79Kiu7eKpxyvshTazgkGWSN7Ty5tHrQzXR5kAOxNjASsVITwyCFYRFMMZUdAIRZP/feJlBL
h6pJZ6y4aKBTLxIxIAgGcWs/l8jfLwdbiUXS4zWWft+SVmXc3m3k7JwFG43NVDHSNo2Sstv0DnSP
s7KoYDK6HJrWJ5iST268lDZVXuafsmnk3SWeHeOEg9yHA4bADSeahngng6g2NEg7tDwh3iNp8r03
psIixgjQl07D8CtisBbZL4WXlaaY0QdPaQ49ZBYKWX6kIyDUiNzG/d5KEzgNoh76+yhCxuliqXPK
Zzlw1eGqQeqVo4Q4sl/xJCRXFnxORE7igZZTqRugBUhDWA/jPNsP2BKnX0fImTTryjY5wNDKk32V
Q4vYIs/Ebs0ULHe/MYu22OexjghzRzqf8pqIVVOwpYbjXi3xUMwrNWZcdqhmC/Ud17qYxwafLt0/
Lh7xUbmJJ8tUVyHaltEnAuYkOwRmUIxXcHptD4FPoywf2qZqR2Dd5mid1yPETlozlhX8QOwhjfZy
6rV+sufCq6+kHczOA76mtth2lrmI21f50N9Zx2tPoyP0EdVmS6wLI8mBLEu6R+ijIBHgu2Eh+zn/
+NppYKaiZZz/eH+U1QXqbSrjICuMnZdc4VYMtyrov8LZ0RYsWqOrU79yMBIjysCT1lIddychZ2KT
p4vqyq1K6EvQ4bxbs4HME6i4efrzh/yjTPjf5rev09v//5y3HEj5/x4ldwU3LP9OHSJ8i5PjX/or
GXZ/o0js4PfCdsCwAY+S/0qGJYA38Gmrz6Wwlemurlx/4+Sk+RuUMc9RqE9zu3K//jdOzvsN9C5/
lge6ck2U9T9Jhm35VitCoT/Ab5C2awPfNzVwvrc7aK5kFNp96PAuQYy2+2nedVBb0KbNmh91VXnb
qQJnhh+xdQ8YDkwTrkrwu5PcjyzqXkO65Dtialq6jRYHF7etT5QKv8t26Q6LNdKyW6nqXth9i3P3
W6WCT2XjfFkm8Cc19X0u/D9s4T6ZM4RHN8pQaIvW5n8DLbkriJ6ld6Hm8EEZ+qfjrBqMTlWfT0ut
NhgRKPBoE1hnkRmXhTdj8QeTv5688UtnISaGEEr8OI1k3VWY9Cj/m+q6s1ZhaHcuaCpSTB5yLtcC
5Ue+s0WqmChor0O0pyNEfG+phoJwd8fpapUcpi6NvmaLIjxh3LMugq8hLaWLVKT3UWAj72byK7ee
HOpDAlL8ojfI4bHldRHJsr4qTyAGnkwHNGZ+IC+UXXgd92FOxXaygksdrRTZ0Nb7Ys3O49E+xIQR
yN6E9Z5SWwDdkBqjiXwH6SXNzxpo4HYpQ5TgQOfzSfrbiJLWZhjjzkczr7uYJlBabae/VuSAqIg2
4ntJTgg1uFHyzBF5A/kOzV4UZvBFH9VzAbaLunc+XyMAbICQRE0cTiUEPwP7xDmDQKiNqzFuLWrd
TX0zljMgOrTSIaDNo++J4gG8EtwLAi64exTcRSyuM9km/FDimCamoVFTcN/KCjLMLHBmrGckB+oV
S+nVz3YyAzYPadqYvfzk9uUTyH8ibTktfhYNn6qq6/apNV/LsV0leqb+RgQxOVM36y0zXW2yaKbZ
Y8xncUDvwYHTQtNyeOlGWkWOqB9bqwaL0kKhcsiUyqIod2YDDz2u5j1sQ7zE+QWJzr5h/bTpAutK
1p2zSdBj29Z1dLMMKEi3gfhuzqFLVTth9iqY0o75pXexwEnBR1l5lNPmtS8zAECbMJzpJXjWd4Le
cANR7NYIi+cF6EVa0ssUk9FtWvmSgZHZd7iZ7ZEYq3fdIDB9r6Zm20AU3+V23zyNFWYgdqQ2TeD8
DEdJ57OAaNw6DoBo0AMRcrybjOI98Vz/pbHDpwqdqUdp1DiChBhj2FF0oGzn+vCQL0Srz8Dq4n0V
VC6dBSUmfnls7eMSshQy0TRqK1TuAFIQxMbNl3bVBcXnzCKEVsFZ0gM/bDqwZEM/nQ2dfW4mWp95
s32oZJEcBvbXi9k13zvXTH2rKAlM10UIcZiA11XP+3jQX4nDf+ihfgahCb8JHISvM7PYtvymDWGm
d7D60qWlwO/Mhuym8qZouzhMdNmqy7SnOYz+1nI1RdRV2kKg5YkXFTzOEkjAFA3oNMRfuROiLRIi
VAMmYfqWm77Q3M32sZOC9W3HR1smX+IYntJSLRDjB/tg2E1GgFahZG3N2Tl3ozg4balAVekF4mkd
oaRInRPt4e5GNnSdKX9B84HNp0G1nEn01PfgXfNNqEy6jeg4PMwUzp4Qatd+Go6Zjx4kUMCF259i
zXwJcvGc/jBcScONEW6F8iTSttj1NCzAOl+KAtRkYpAJFd8cVLQeQMOeBzbUNANBMz/IkWXwFlNB
xuhuvHD+3gRjejC6xdVbGSD8F8Jpr0kX6hgxD6it27CmDynCoNvE/fLcF+r7gABqNqQcUXKRTZnU
9h6bu5ds9ICRjtFZQa6/y2vz+wLQ5ZApBMFb1GPQUud0NiiKU8qZLxNlSB81WKqBAb9nlX0/C2L1
e9qQXZgZgAhtD9eTmH6WMx7VSZxt7LEtzzE2UbRVRv0fqBM9lTn/OTb6fBOY/J+FL4ffy9Vysz3+
o/4frOFT9LE4zdSTcANki9B1ei+S+V//c7UQ/R/n7fpf7eto5uQf9Hep3/oNa1JNFPIXC8VmiL9K
/Zb3G97dJlRIV+ACh6Hgv6Ib1/wNHLiWrucS/FpEHv+KbqT3m0aQiBYATkNYmkv7n0Q3x7GNKaml
reMrW9NXEKvw0avomKi7tuIhRlqinNiNfT+iTOFe1AlStIHDVftqvk7E/KeGk4TitqPw8f7F97kj
tdRoFC9+Ap0feCuMTVAeUKtNYNucbfXXxmZXnu5kMLevg39z/TzNdWYjxoj13Z99jlefBx5IerWE
EqkM/gbQg7b7nPV3ZjbNeBShV7gJ0N0991CD26Pnap29/71HOc6f43sSfgVhrVZ4y72dXrAxsaWr
HEpmxAtSmzUqeonMDu+Psi7Sax4HXyno0gBWoVmDTN/xKE1YWYI6tS+qsfAT0Zb7vnCrLerM8+79
oU5MKDxeWlPE1zY9qvWfv5rQBkSTtqt58VNHd2edZyy7XNa8ftglnlkxzEZULyVYG4T2bADtH3yp
dWp8dMAgzvAIc0SOkkYHRcSilvRP66VG/jhxM+vB5Sfhdt1z2DaRzJtD3fQJ7L+6Sq5zB1XHdY37
mqitRkLXHamr4w2VPuMNESXbcBhgMee9Ed4tcEp+xkGvfphVHn+0F61TyyQo4gi5zp4rj/KIxFui
Pof/Auu98nYuUrbbuu/CnZdo4w6MlQZrZFwHRWD5UZTgpUOF75zNXZy1pZHdcm5iuGBIPBkBYsfv
r+u6RY630GpRSKvPJs1yj34byohdAf1lobZD8XasVXUI+7ZDFGRArpjXkzcxALoqpov3Bz5xIwib
FuianqMKp6E7vd5Q8EwKtGNRGA8q1e9VNy/n9UC9rBimn+bQPr4/2i9LwLeZtqY9tNpguvbRZ7Z5
SeEwnRyf4pNEpb3x7ujP5RtPDOX2/aF+OfrrULRO6VRB+IFo9fbDrMBtaxSqHR/HsUMR6OW2H+r8
g+8hyX27bAxCZowwnalckAtHRqlLUDnAGgLHnzqKibPV1bvEgXUuketW1SpdvKj+gyvglxVbx3TQ
6OMiwA/7mLhogGNJhiaR/lAG491YZPU1IPLIxyQr9HVhtX8VTv7tHX5kS4sR+zqg5HrzPKy09XGh
KAcS7NQgFnxQtuAqkNraUh2MfQsgv9/N6Zd2CKfLHnD5I2lFc5YjjLYzZJGevb+ip38Im0fZfDXu
h+vuenX5SRdZl0kbjg/TaDlDBqO+DjOUHsYsAOWH9h2igEa3D9sMgWk51edNOq7hKY/q+7/k12VH
cxGBYWrV1LZ+ac+7QGMi2knSp6lUbdzYDA4wlXbaIf3wYkCiKX5iH129v1wRLoMCCliJjIJCzbov
Xn29izPwnFJx8YWBkFeKEv6UlfSPkQykY49YqD06xSHEGmvjAYI2cwgpKcWdvQ2xBvFegOHDWFM1
UPaNXdPZBbdo+8qT3Qcb5sTseChFUlKyWSYqSm9/KHX/wjUwO/ZxwHlwcV+4D+0gf8gq90vZxZRh
6kxHH4z5y7tE1cbhuf9zcgQU4rdjQtMIAzzUTR9/lvpyaE2IQYD1fKrZwRN8vB+lwUbxNCbCuCXk
H9w11om1QaCSm4Y9QaHq2GnWFWVEWUYzuWarmGZdP8sckP2UO47fZlhL4DFg4R+Sen4gyhxTOKc8
zKbXUhRxJIj5Vuz7KnfpfPOQpyji7lwPoSpkonL//c17cqoUcBUOkOvacl2+V/tonssKKZHF9Cmb
oEU2Gg0CDWj/WCvEOy1ROUdAO28zOBMyvXx/7JPz5LEteG+gU8mjE6xijN8oi5h+17X9TRo0ERDq
uQGojVYQxk1gxXkInyZZ2R989a8vDxvk1chHpwcmYi86cAp+PzYpXoKEZ30xALxH1eD9bzy1/Xnk
kClF2NYmsXk7v9hy5giE4KAymStUvIHECUZQY3ZvRQcpRHwRCNqg7w96alFfD3r0ed7oeh396NVV
GRcry6F1VwTFj8V07lz0ioD6IbUzhYO6XKLqn4YQnD3o/CYkf1jMNBPefnDfY9qUBpz3srJtv+Zq
uZJ4B9Led4Z9Ycbyg010aimlw2VI1MLAx567iG7RgQQ35Tt5obYqDdJDkLrfFSHrB+nLiReHT1uz
Q6rOYFrdFaf16qwYhkNRkOffL/K8gykTDn5RDKiPAWg9ePPSQ5gt1WHSQ+FPYCV2iMirXWFG4oM5
XhnpR5EGv4T66+qpbCGAcLTA0jGRI4yoDa1t4I09oHg1xGj3FEWa7eiH6lujH6hHg8raLRDyVq4T
aqi0+m5tIMB7R3TTRUmm/EHgaq1T8CZyZfVdQHFg1hwiO1QZ3kwRhn9OTEcQnqtEYDFCNhXrp3ta
XkDRggW10DkfzyPwL76iyLOdG2zlvYYrEJfQf+YAvEYq/BYlHYIDgmn95299tVwi67EtWfD2GJU1
gAx2Q9rBVXyWzIa6BycW3gYrevWfHz3uYhfSt6kx+l5X7tWgbj8AJx4sy8cFhozCGfSZS3na6Lxy
AxM53hVyhL/X9MbOqrv0o7BgXfjj+VckZA6N3PX9O5p/DSWkB46P9k1ZuHDE7OrKMg0IFKPOKZxm
qKigtAghjxwtVGNz0dFDvuH/tmzxrkS/zqaXPsB7h9HnVEgsgr59f4JOnVclkfLkKJHcHE9QnmLl
FYWIFiQF7eBeJfHe6ZJp34JB+KCneWoyNJKg3joYd8TR3SuU6+KrZnNeodf/PniZuc1U1m3xUoAf
2Gh39/6n/fqeoZ8sCcwUh1Jq7yjUGbn9Z2TdLRAr4AGyzoT51RTTOYIO5Wpkdo3gK/glK/z0/ri/
3gaMu0YGzKhH3rb+rld7zgmEi64OiaqcRfwQema5HTR69u+P8uujwiiogju2Q3+P1Xs7iqiNCnta
afk99/6drly19ezV4TlzuvMgndcqLK4DlQQNg4XKB9f8r2u5jk6sT2BHTHW8lv2QwDs0mVt8FyDi
04X0IxTcnjOq135YJ8YH5/jXd1usXHHKIxRycFI4OsejlUmvilrh5yXBNJ0UnOuWAsxDBvonliiZ
LW3snL0/xacWksrjmkxQkHOP8347EA1wIwY1C2e8Dona/DbN+n98ArkaLJOkkbPBq3m0TXtphxql
PoF9C6aNlsSyeK7n/jzJ9OK//0G/HvZ1KCU0f3EFH7+YNgLQgaj5oKhKZnD71XCYFhMBjPKfFzN5
mClBwULmoAOUXhf01SFowc1GTjbDhTGXZT9m6fcIaRHUEjsKYDOwrP/gyzxqFpRpqTeLo9OwuMHS
DbJAJDOhWdjWpKDCo68oUv72/lAn4g6B1j3L5a4deQAabz9NLHWK3ssgoKP06X4MymEXwRbwJwuE
zTzmk7/Qfb9LC6DJoRcO0GxgzXYRNNIPTsWHP+X4SjWq2sshcPgt4iv+oCu9DXm+93ZnzgCli8nv
MDra8DzGnzWBgl/lyEFYTSM/mJRT51NZFBER5uEyOr5r6WquPba1HzaJ5ExDlZjE7RKBWwbOCA9p
VQl5fxlO3UA87JbLX5Lr/ejTjdACJE7RDOiKNHcQ71a1Ao3FURU9BqkRf/CYnPpAgBTS07wkLov/
dtE14g4W7jBct3Mcn6P7EuxyoPZ05ot73BgHEoo4+mB5Tz1gxNAUQ5Ezkr+U/2IXIyjqV+tDMoc7
ozSqCyEiXENsp7mnOTFsaBSYB7fWf/e8/m1Z6eTkump9XUxCNfvoCasju3ckFnB+UiFVCXxlBhyP
02YfldGOxfzoTJ26mFZ/C2vFkxCnHZUex25KnNFgdu0AfUwbk7d9LItobyn29vv7xj6xkiQMRAQO
0yqo079dSTswBZLbMWemNabrqqsRDUUeyG5iz6cxCz4a4dxsLs69zPLQVza9q0boZ1NXBlGRWdL9
H/W9G44OvuM0KCOwxdtFQsNepuRsFFlwMDGCAW0bP5sAMs5WTcNngc7lZVx16V52odgUph4PQQmo
ts08egVYbG8MMBDncRKBpYNzdylHWsWzQkE6tK1+//4snJhwy+SaJFkB+CWO0zQ0oEW6TGytaMxT
361Ee0+Vo9xF+Gh+cHKskxP+32MdP6NpnJtVGAmSkNY2rvA5h7uOzAAVSxckDsruPsIj3b6yDYd+
sS33Awj6fZKkKOe3db1Jars/IHwF6h1tq8sanRR+JzTk96fkxJ5nSlwaikyKVOYacL16sYIMt52q
IlcC4W1d6Gx5atIm/dTRPON+X1Co+A/G0yaPPqkZeL+j8ZQKcVxYAzhMtIJ7oNiQqANP7ps+R7ii
HtMP1uHkklOZRNKPaIaI/+33gRqBVugalt/i1HQNTAXtVYrKu6Gdpw/O2J+X79u8hz6UK8n3CIQ9
IY+eSMNJRgOxDtPPm7z7tEQBQKVosY2HSSJIvC1TgLzppNSd15kPYzoNkJ7T+MwODO8mzurqcwUT
JarF70nfWtfN5LUZQCcHrckIUATbpIta+6KqJm9rBKDZqcl1Oy81G9+YPISsSDEn8Fr5RJcmCKoR
TQF82sSmM4qlAIhTqU8mHgPLFmyHvAiMelIAJ4CsY5fdjneTFzcXXgbfmD6T3T/WimrJhoqpugmJ
yVcB1iy6zfBjNTdZKNxvMsOFHoyvbQ3+KEFXHSyQGnIfoTYCrgIYtN7IOYTkIFXaffGCLP3DGsqe
3gTG3Ifaib0XI7L1ix67EQsd0d+owp0/5yKHcc411sAl6EvBm96Jl5ysJ9t7o2x6LswK4bjYSLqv
I34Pj+Ysrf2IVDgMDytzbqpCVV+A/VsPXU+st8Effkc9CLHzAhg6VGLX7oBhg0z7GcoeLAX1+sDc
Oo7DMW1JPg7A75AJf3/vn7oSyI1MckFtq19bM8QQqq9bSo10ZM7Swv1cZwhV2H2NoQRWQhtYMfYH
Y57a/7AGOW7AIk0GeLv/w1VpMpeMaefLeI5OOjSuNpp3LbIoH+z/k0OtuoFoelNrtOy3Q8m6DoAB
dRTdeq6SojLblaxbfl4WFuf9mbROXVtE2QoODk0nvu/tWCIy0bOtBtNvvVStvqnwtvIII/vQuwJx
1N92Oc47SNxi/ocu266xZ9gbFP4uUD3G2zbOxl2N7+L5uMjuEAjUBN7/hafWWhKUrygDqiDe+gGv
7tVFt6Cm5sn0gzAvsQZoMki9LqoiXddskiAdr3B0/CA4PFGREytsxOQiJ66gJfN2UMTFxKQGrHFx
laTdvXD37DJnbvChGqofeZa4JXItSfosdQiHwsmnEP9nPX2aZ8jwY414+QbtnfLOmjrcHN+fEbGu
/9H1CPKWEpc0ia3oLL/9dTmOPXVlBaafwh1FURoxlRSoWTMNm8ie9GU/WtbnlGweX1Zhg4swIHjC
CbJhOlPmiz8XiAX+gUxgfhXG6ELBanDMm2WChkcm1n6JHOndQ7qPq01AoILeTquepyp2fvb23Lgf
fM6JHSjoP5oAZChF2PbRZY+kctVCIqTGZii1V/H8ta16ZwsVP957ULj++X4SglYSwmiIKlG7ejt5
zDNCU/nC0rYmpgRqgheJ6BVNtMi9S1OFqlDBsX5/yU6caKqnNHQFd9ZqcvZ2UGgNQ12ojmwD2Szq
tSXQWcAm54je1B8MdaJoSxJFmcMExaG4Rdbd8+rAKAxt0HPnA4HE4Do6o3kWaJ4ONaKsbaNS5Kuy
hSgHis+HZnU5YRyzBxCZfFVtOX2wuCfKTH9mdCR1KOZjNPf2xySQmZpAZgSK0B64YzCLGfCZRF6m
mNEYGAuMQVA5R9MMJXWZdB8M/ysuxGVvmcDbybRXsJB4O/6oEinwQCUzwO/lJwo68ePiLPKyXeGJ
qHXY92mnKW2nGIlpnfaPq5X3RdVVTFXkjhuckaeNjF2ymNacP7h8T+18ju+fcBvgDMdbcZlgKycl
tS9sY61DZSYwNaaDMHR0gVrj/MEDdirbBxFncdRIybD8O7o28EqzTT1TU5nAt/r0y6DaVkt9iM28
hSa0atlTR9oohKkMSiGoITjIaovwg9dtPc9HtxdAnRUwRr0F9MHRkgiJjx2WFLidric8XqnU8QhR
8f0Td2Lj2WQovGqI7ypgMG8XHvLtYLXZKFBAcq37chYzxinYGGVDN+3BfBU+UkTNeeHEIbpDAGL/
+fAWDQOPUATnqOOmMZ2iKBtwZPGXgapcsAAgL8xS+UmAbbEzZNL31IC4BI4cMM+Mu/dHP7Xt18oS
qRlA71Xt4O3XR1mqzLinUhcjhr/J6sy97M3B82dt5ftu0DBx6QpQjpzwTc+mbC//N3XnsR05smzZ
X+nVc68FLQY9CQChGEGZZGXmBIupoJVD4+vfRt53exWjosmuO+oe1KSSJJQLc7NjZ9tYDPUrEzYd
8QECqYwde2I+OvVYf/Bq1mF2+f3ZZdhWyW4TSF0swIk7LFAkdM2fbfgn8aKp95Lw5IBrHwNSpwVg
XpaPMgTXLkoVBQEkw58U8MWiOPUaUigrZtDNQS9ldqv35bJNbOiOeb/YN3P3UVFv/YuXj0mYy5rH
+Uwlzf32E6SGC2edxnPysjpgN2AOW40GT38sZHOK7Vhfy4v9RgOfsVtmOqohokyfMle+5iutQNCi
8MGLv7Lc6CaqcOQbKDfIer29o7ygCbpqas3Xp0Q+CdvCTXOon9taWjutADD7/iC8sudxHHbXAiKy
MLrE3l4ui0h46XmJCaFqApOrTc5IPbGk5fbOR8v8+rcuXzZ6XdIyLnJb9Fpvr2Uy3/LIxfCQ8jHG
hZgzekPcrVYzagoVEDV7Nbaml0pBtrpYukMNp+KD1fzaECMiQ7fJC0Z6cbHHJ5HZwtbmHhZYa8x7
qNfKsja1AAiUako/S1p9e/8VX70kSqVVl8KEusx7pWpSTZOBWYK5xN0t3cLYT4cSZUkEXBBRyxzT
okwvzPtXvbq6sLKsQlEUwIhV375tGqhoaMSnzdczPTw0OSwweEXWTRPOy86hXXqTDZUT6JaRx5sQ
tNR2QUi3OoFK+CmQWpXUwLxQtxtQQXyg92/v2jBnt2fhY+dHhG68vbsO0zCjhSPjg3pDDeLmeEvX
IS2JZPgDI53cj2b6+gcvBx+iNXritFXvfalPYii0xpJpv7+Cc1Az8gJWqmbb0Knw1dbrn4mVTRhD
FdFdnVXtISxYEOrBKc/AXsfNymIjOhwP77+Ga9OPEoOtUmdDfn4ZcmII2pccipFjIlpcQg35WJvP
fmfr5Qcv/NooJL5DZGqji0EP/vaFR26bJAlaPb8RkX3CGzsjx7vYuw7jKL8B5HYT6clHmp9rF0XJ
Q61m1WYZl/t7ikQZ66bO8OE8jQHuvrulk9nWVVWsQ5zqExKlT//8ha6OtSzlNlrwy6TUhIdLWsrU
II6wseNrDOrdbUOHXYtT2PuXuqI5I2Kh1oYVAiURqt5vX2mix5GpylEnr6XoX60ISKapuDc9pnQ4
YvYsbIWbBDFHzh1kU82bSB6fSizyaWjsuxsjzSHRUOI91AS2QbmoOaJfctMzJg/v3+q1OIuAEgW+
i0KD7fztnaY4rGRZ22GoKmabsnj0WvaqPMZSNvCNMroQcVHAuCFWA8Rx2gdXX9/D5dRDLEurKqs/
qPGLq5cVTM+ogvwaOfOwzTvWXBCWw+PUt/WO7CJcoiL9RJPm/B/MLpezFUOQwgpFw7ePTe888NAw
58LYWQQSvxSocbjQc3Do/pNLOQZbGzxu3vPFembgQRjToYjWMCwxNFMGQPGxNgcOPuvB+x/zd+3x
b+/TJbnLE9H3cLmyxw4O8tpEXrHS0/ZWrXts57B1ClyhfoudsjlPsZsem6n5TkUND2LLxBxkcSec
GjV0hXjDV0LZudide1qp00PAuqtiQrXBpURBH5SPNxHbxS6yCgX4IA4xQjTGB09xbWlwEejRysOi
ZPxOn/zlADxLkS8RfiFr3X3CjLRAPlsazbGxG+n1dPATFtAN+v6ru+yFR5/EdqOsIikyhKti7u2I
0MXcZ2U78uqaPrnJWLk2RYhmZLKrxJcUVPGEMl76wop2FT69N6uJ1gez4cqSz+JkgtZBo4s1x8Wq
gU2kFmY2I6UW8ElV9Mt3tWN/SSZIi//J0664HoVC2Frme/u0ZHbdKcWy31ejAe1tR5Eet5dfWTk6
Wyurup3dT72nFDTo6pYQ3kQX+gfz4lqig6M9yZT11bP0XIQhpoH6GyIwBvpDmh0Q4uieHWJaO5jj
uGf0OTRuNsnWMjJxquhoXc2BXdR+2BIWSaR/EP5dv511zDl0tK+yybevpCrmWCQZZ+a4GmtP72y6
O9RKrB2Rpl8SB2zMYQAxT8QWjORcD7muQzlzXNeb2Vs/+EJXoiA0BgobMnsI93NxN4m6hKLDtQFP
Wae/WVQWqGWuxNnEVjTAL+oDcda1oYcIZS1F0RpAA8PFw8e5aUaYKdHjgp21o4nsgJ0IR0pyAB+8
6KuXosy2Vts0JvnFk7WRTa++Jg0fjiaLCAYCN7Y5YFDfiI+G2HrXF8vh7xbBf19qfcl/WUnKMZ+p
DzGh0srFuwkUX6C1WFh8MJnWgfq3y6wZmd+iF+XSBMF2Qrt1RkK1uZy7V4tEkIfiBzQHksBDO2Ss
kirQbSXSSxqoZ+gCglRz0qO2bLucpuoe5sMH97Sewv92T4wbLBpY1Siqv3103ADaZlo3OExGLIS/
KAdjvSZloMlmi5et/J5gYYKjcrmcR9pwDrFs4106dlrw/p1cG8jk82nGYJlhel3ciDnT7yWrdVql
NRC/oknPnKhB45SoRKo4Mz8K59eF+m9PzrF9NblQiSwvLljrZmg2E81FtXJv6DnQ63KCvTGaux5k
HXWHYgFvacIKoKu9OY8ydrfJ1GYvsRzjD6bV1YenMwfByO9yxMWKDnzZzJeqZQAuOOa6obXs2rxp
/AabJFAnNoig99/2lb2TMhCFj7WBYD1Jv/3sNf7eedc0HGJlDD1mBJQNBybzsLf5QnYw9Tus9j64
5rUJ/VuArZIRZDhdTGgxD1XdVoPuY5cYHYu8xMqhgVdkJ81Hu/Tvfeny49LmxArNbCUVenEt28Bb
XqgSkSFZ4ECh64iScDsFrF+Y3JX4IlkVOWo3wwkfJjAu8H2hekjgxVYKpQE1idu5lqn20ezq+lCW
TXFyDBogHcpDW4x7hU9RHjqQoZX7MTZnWtxHIKMGru2NWcQeLl0OPlt2c4eFRb+Nk1JDq2J/lGS7
EhgblDfovl6rpH87ky2GU6a9segIHosEA6vJ9bU4tnYNCaaV0k6aOYvng4TE8cFqdm3IEovTiorn
AMqwixFE25LrSAOadY9V567HEvo+ssQK+qZVnxSG8h9MEZxo8DGgREgx+OJ6GSiLRDPwG49bG9hT
Mlm4QUXoO+tQ3VT4Hu7fnyHX3uxfr3cxJfVaWcwYOTXtRz1I6UHqgRTxCTEODgrGmN32Uo+pxs3y
9v0Lr2eZy6G75tL4z6YN6fLEG5spZTIFAQb64OyXY5bOEcYyJ4JlHp8p12bngtHkJY0dbcfU/UjT
da1STAM0aXsTPt7f+62xYBFFxsnBX1LMyfAfT76EhOFHYIjTIS6d0etardsXeFRuR6PT9g3dFK+g
wesj3nsnt49wRhmxBxtHmd8OSVZ+8GWu3uHaZctZiaQ/r+nt4pWqKWN+xcAsGG7vraH8oWM4GxBC
tLtmFcDXtjNinJkWaNImbet0q41rlSunVrPkZpzt9DxiUnELTKgNBgLtp/c/4bUSDFBCjquUArnR
S52j2ooGf6x8La4IELvTkuPOW2g/kgVP+FHi/4H4w/kzjzJrqwvSwJZt5dgAxfKDXfXaYKLh06Xy
jyklgvq3r8rMOowxViq8oXJs75AKeoXIjIOzhNHR6i1r1w/YJBFB4t83UT18/0Wsf/5yLP/18heB
VRGbco4wVvOnqTWeQ7IUNLaQxIRGrDy/f6nfYsO/XYsqyLo2KBj9XdYbhlRxzbhCmJVFmj/iXB/0
o0LDtWFWh57ulUdABO0JH5eSOCedQSCV8aF22PWmEp4Rp5kfhZY+uRwnj2g1ISyok/2ZuBC5binM
W0pA86sA87NpUlBwhYGfr4YL7inuF/WLUuZqoJZwzdPKJpgws2o3rYa2jRZBBaQ6usUswdk2ZaGf
MOhVjmYP763PMYbCy3r03n8dv8trl68DM2tyxsxVnBMuvjzvwijVHq0km9VqwUezL417NhJgfIUx
BdBPQ93bR62Ym3M6LDVOt/V4sySd5SW6sdxVNoATyktAUhrb9nvowC/NaGl3UV+XO91KIR8l6fxz
yZDUmoP9UWHl2tChCURdYyJ28ks5ILmoUdUKB+OnkFufi1ju0FtnO0oe8oOtZV0v/vaqqB3TI43M
kSbpi0liYBHUD1TR5iLLttR4oECmfXGLiT3gjKkv/Zl+3fP7H+jq87FCqGQAbQ1Y49uLYlVQqEZP
lcaEALnVB7N4GUf7VUUu9sER8dqVkF2s39S4coZXC5sDlOBKUo7dAc36MYSHeZ/Z+kcxwdUrUeem
EorYDOHW22ei2aWhT5eFeezy+qAVuF7RyRUGmj2KD8b31UuBoaMyQaaWte3tpZaGdB1COr6ZUSG/
sxrsaFtCoCR2mg9OCleGBz061FjphqA1zLrYborZJMsZUgaRbdQdMF6NdiZ2lx4SVXqvMwqqs/iw
1HXl+UxqS6R5mPy07Vy8StdoIyyeXM23RscN6sjIUWNhuGjk7kep3WvZQIo7VPDQrOCU41ysnC0m
I244U0kZXFnuZgtRZYJ2JFBixTqLRJfBRD/4Vgg5fk3jstnEzupV4MSZT6tKuxPge7zQjZAzYhXi
s2ub26URzskeIuURIoyGNFqvftZaR3YiDyGUDVW0S9r66/tz6lpkgB6G0hzlTwOL//Wt/uUgr9bA
VX8rLeg6qvBmq+DwiDY6yRwD0iGsiY6hO2O5Dzaogd24syYlOwH9qbywxmtQGVOQj8Won9uhtDbC
taqX929xHZcXa41FHoszLqIuTp7rhv2XOySThT13iBt7OyOhNuxJHtNYCf/5lP/LVf42EZ0hSUel
Ynb0VSyOMYaonoG/wD6LoWu9/0BXIgzGDQXn1cmCEXtxjM5Hsm0d53kkDyDhIzsbdm0DmailGy1I
LC18IJ5NH91Srw/ocYsPJueVeUI2hboz4odVZ3AxdpV+ZlzPmCBMUiY8bpIeF6P7LkbZ7t5/0KtX
IizHM4p6G55Sb7+c2uloSFYVT1xFINh0e9zJPl55Lfr4r3f6j3xO3yV+/D/oA0b71l/e50oV+R8/
yw7A4mpk9r/+57nKf0D6/qvh1+/f+JfBl44TKWcdVJ8sYmu/4r/9vTQLKMfaRUU8x+j63Q78b8q3
88c6xZnrpMLRBq8dGv+mfJt/sEyTHrdRQLARUC/6BygPqnGXs5YKHaVmPjrqRVRGl2lPBFy6bFbl
lGINN8MoijEwoKg9pFmDomMc8IAHnxjdCxKZGyW1sYnI+sGzIerdZbR9p/sqsZR2K3EVr/D9iDk2
mXM4PaLePurMzK1whh+6NPtN16XNVmljUJ92hI9hO5kviopDYyXrG62eBSDw0d1hkpo+LkNp+IjO
z6Yl3F2eRe1RaSFgyEL8wsdqOqvW/GS19Q8y+IO+TZSJ1FqJ8n3cqG0PVSFs4CkcYxJcm9jQ+uel
KqJbwwxb3470Ubk3kwooI7n/JMNUPcRL22lG0X2vhkQBIkK9Md5Sf7b2Gb4mnglV49NSjF9B9zqc
mTUMT3FX1tSCRA8ORVt1cJU9VosTLuDsmZ4WmewcyYLUWFrVfB605qWbC0Gop83hIzkF1shhMmmg
IpViAI+YkoMKIxc//JSjm5k10V3ads8aUuY/kehiZm214HxHV+Uf0UTSFFO6OU9LI32vI+EtM4k5
9PCaZ7OZbGSlQPJEsnmXD6syxp5CKwAPFd61cVF/c8CVAPZdPSNry9iDwAzvolKPh6OMXBN7EFyL
9uR4ChFgKz59onxmPrRGDnSvM031O+yMFCUEH2djiKY9hp2h47SaaWmQKy7+9XjF9a9mYeenuBXm
cTAisAkmSTH4c0YaNE49fOcMRZK9x2oyAc7wFeApVmFRptKZLlfPV0uYN0OXmZisSnHXZbXVH9jP
hxvA7ab0kY4+h+vNc9jzuqiFCgyzvgkkDiyPs3vPYhZBWytRjWWdmX7VyO96+ZjS8pxp52yYVkQN
ctZTm7rJfhpkRpqM48q8GHxxgZW5gWH8JgJVvh+YjhtNAS7WtBkG4m3ibjs5tRujr+ZtW/Q3U+X8
GVld5edz1G9m3DVIu45bMeIYbpLrj5r5bMGvxKYV6QhnEH+kLWPnYtflZ2HJEdaxvRLihgSEZsxQ
6Z1WG71GWNAutQdrQpnA8EIGqmFLndlpgHZaxYq9HDZCWULfLJcvIE1RzFWMhnghBqjZq316/rdI
dUFZkL3cDuFS+MjwabyoleSAre9pBEXoZg9jXpqHOYRyqXSA7PSVxFeGXXd0GiMKLL0Xx45DIapw
98mEeLLjpNtsOo55gL+mbm9O+YvaDR6JE0r3rpqjwTMoFAkJo6oQ82bo2jryJwvSR53TFWrzEHzk
+UY41V07J3cz3IiwCp1NNXTjlhwv9mvwDCosg0T+zOk1ecZ/JjmMBsCDQX226W4/DY1VQtiumBBS
GzYYpnfk+ZNfS7r6+Tvjt6W2rW0+yGcNAOpGNvbDbMefIxegTdV0jBCYLhLFBV5J/TQ9xMjG78tm
ng90q2CmiiIhoUP6Wzekyy7SsWnYCAm3sRbdnkhQebELnRlIs8uzRJs4QDsBv5E2idcy3X6ZAGFW
YKMKELgfJm1fREo1+laWlh4OtMOWxHFBxjW5XRamOpRPM8w2uBwbcYAiIH+el1pD1Y4cgKrUkHV3
eCX4nZqd8moIT9Y8hiuD0wyIo3cTRBBP7+EWDGJ5EAtmyuCIf/ZjXR3z2Bz3Qk2sXa5YQtnMmlXT
I2HPtyodEK96qCJ/qpp9Xuexp9m1E/Ra1VfnZISuvCkZ8C9mbS0kAUSePXV2MjWIbKdcZ+HRo21a
wOvTkZQEmpmlDwwUrd4snfbFUGbnUDG4gwnFyUPRtiDuiq52jl0u65da5JA2kpjjwgr+cIEQkcKn
/oZB86ojbgHX5KoSjBJh8bjk+aZmbmwhlqsHgKbA7ZYJjVY8r3a/eWVCl2+t1wjBwXapyU1pMQBV
ey1+YbKmbRa7CmH7wryOg9ZUexwYcC7BaNUtdspQywA3CuK6jKalIbO1W9qL6xOgwdaL8SJ+jAZh
nEBPIj5XWORqerlOUNilH0lOvPDwhP6YxKjQN5hmG6bfDXby1ZoX+66ZenermEV2jsws9Oyc0cY0
PLeZ/DzOB/S0rHqW3OtqGcSVlZxry7qv+qZCmsHPhngi3WRCy++cEbSekKGUnl5NmZ9nCzQlyyh8
p7c0X4tSq9uWjNWOdKEE2/NnGUZEykpb3UPOMrdqOof3S8t6luhlgBCQkwMOzbpVnZKGQJdumbti
mPJAGpTf+7rZgjv29WH0lTxnuxPCN00tCuaYuvkMDBpqfJNuacIBUUS/IqW+7ojRRfQYkpK0bfMp
maJvMEfo0hoGsW9tV+6wlMLZdjGRgsgZ5lWAzvTe1Rl6c1zfWo59T6d7fURw0B36SRhP6Ix/tZn6
a1DV6lSLofqOv03p22gEvD69tZ0p3jVVZu1NRt5jI3ho8BnLU0n72maB1XuKylJwktbAvFtpcbL1
SrnHYTs9OnANDnnOi9eKqLlLy6K+xxCUe28L9ZsKPwqb63DYKlW1adzUOCe2+8kt5+qLpjbxnkw6
47HXXqTAUAYUDPsX6SMNo3WTKRGH+z5rF9aWunlo8MF/gtwbvcxT+wttGyqTcey8qRrD26TOIM/i
/Q6Tqh9JaVqP6G/XP9nHe8oHyc7qCj1wUpl/G1aVcT0JeWy6UcHXpW3PpRmf9GJENKDUs4dX9St0
ivpJUYb0KcvG+sZSQWXMWrkclJpAqVTT8aybUEl4H+Z2dK0vecI84COFHt0N4L9YsJxTaNT1plYw
6AEWeqIiL9jDLPdggWs8VPOSf29HDShINsN0UsnkV/ZLGpXbXOrjcVClykxzy3t7CKcg6Vayb1za
z+PojnclgfEdnvXPqkPnHW4bfmzgpy7Y1h/hFUGRjYZqXyludSNZVp4coN03S41Dd1JFNPJrYJwx
pFzs5EujG1QWOmaHuUvmpL4B3lg+dZ0QAS4oJsRUKnc3tZrQg4XObgThWea1b1lV/pqZSowbm3Rf
F+lWn1WoYmdHW5wROF08BELPl9dx0DMHCk/bfy3ayHy0poXJ103VS1GYxj24E3CisdkeSX48Y/5u
7nV28xuSPLirT7Hy4DYqRuZ1G8efeojOX1CpD7+yKSqDumtBPoLcBHWNAeXt0hfNfnGm8VetlsPj
oJZYdTdpsqM7dA5i/vlHQffgEcOQ+NcSWT/Tog89Sp39nt5ZaxvNpG6VaLQeO93sApuV3zPsupr9
YUS+rM0G3UJ5JbT9bAy9jhuhI85dTN3Qt3LT/pTm6wdPRxZBRcetcDZK/Bxb192WLXL9oDM5MmxC
kaaH0HTAeXemfrTb+HZKerm3HFZG4dJap1cdopoh028XvEG/Z1Ztckc4TZfd0v5ijpSgthYl3lLx
AXHbUT8/WnL6c8InPJVp9rMzWZurXLdeumaQN4y/+n50um8p6ZfDFBEupGRzPKFZFdJNPPgJFvvn
Gnf/LYYPX2xkc2Sg3X7rDAM6N+c5GgDXGsoB1dXRtNDXOJUd7mINrR1qU79cslOx5q6jWWk/Icx7
arrKs6r4zH4Hmy+9V9oesqhYvH5pb53cqaAtdPYuon9is9B/tZvK9r50lB4e6PJaOYJu3haKegfz
u9ZG1iRZhL5BTOmNioIlvqYGgJuJrzU7aEFUlYXcEYIkh7IdzjLV613aDu2hig2wQ3NW3JWjPu6b
QSSeys/fCPDuRD65uhXz6k+g2M5DHOVlMIeu2Bagg8+44OD+mbjtFkS9u08QG/mJBD5vTiqLXDy9
mGNZUv/lUDFlw0k4hHSAhb5nE6oMuoYf5tQs8S2f+2CawLxaeaBPNE0q5rxViDbASqObs+PsmLXh
LzWtj00cuaiEsU4Xs148xUsTgpNS8bB1I+kX2ZAfu6zN0HaH7rGvx2ibpYnw0dPlmJKutjYaxOXc
HlGNquIoJsa3DuJnP2B6c4oq/PgQ1Q6QZeU3NUbFocLVNjO9DaRZDlSLx+zU9Mj3OplCbWc+t8QN
kNznbnxVVBXrXyH0O1biP8uukU/YLoc7rdOItGa4yvZs7Jelmnx+iA0dPQEzJy9PNUe9jXS74hhF
CUhiiBXSnu771nH31Wh8QtWoMqLdvXRtBIi9NzrTIQmbGGAEllKUrl9QHwSuLqwTeA1sQY0BxDjm
FhsZRX0AS0Q/SH1qt+MiWEAr5ApmjJVL7ZbfRGN1vGWRYDFSOieS/eGd48xfHLyC9wrLM9bvfkwx
ly1fxDFW1rLdQ1rqtpyWqFlOOpQ+w6JtT8d1S6jLVhpKs58I+X2puXIP9fsZMgCWHo0Y9y6OBM5K
+cuhj311ozMmwAyXmqwtVxqGmzKDWNFZreaFadxB6A4f2eOH7Ww0J3XkD7c1jTBauHcjPgnN3pvB
FkHTV3zS8tlsqA12eOoTozT7CjRCoIz9dpLudrT4OY7Wu1zP5q3M9Jc8TVWm35gd8Nzvb3AYHTlx
miXIZYgpHRGGjaVtprbHyaZJJbPjwF7SchvFYKgLN/8ETjAQCmF+WIR7ObQhYIsOEklZdoEK+SAZ
09YXo5P7dJpnfjNrIO5EH++oFC+byeDmWfMPmI+AeetKytaWucEZ2twD1mo2U4pvqKaW93gK0M29
9PY+xpVmP6dtuMclgLZiUsyBNler4xex8hIAq54PKfQmL0mTbu1f/zHF+n1rbIvWSu8jU8FKA7zv
HmnyZ1mrwtML/WvDs/m5mln+yNJwcgtsg3/Ch5s2QkeIP2vqwU0Vv1FDdt/6c2bhrWYVX7O0rvaL
Vu3HfCSTgxOfUlo/0AF9FbY28CuchLWif86qRvMqzhAZ6oDZPI89bgSO9Sctud9Cqp0Bdb7cz03r
pstS0A7pdIbgN3luTGLdmrON0FKTE7dcDtiAE6ZCcPLY0THIipXpJqWXeDvkjb4K0WpvBgMBi7Hv
4MrgLkAxcwZDLWtv6WlF4Fxb3MQKqtPe7B46C9uptBtu1aX7YmuQyt1mfJrCEsK0s5rPoJHE3DbF
VwTMOj6hrWcOzgNfp93yFqCxkzfp4ywKMJU6LJYZZBSU9rba4T3So/RuSYIRTsTqPq4qqMr23HGK
tYbPzIjbJAKwPPX7TrMn1JDuQkRZ615NnEq6BlvlcCiRChctxJIXx80yfxhwUdDIW7HiLZIaNcDv
0LSwW3Bx6GnwsZ6rQmwarahu1AJti4gF4UwrOahYaQsuInKNh5mVulTao9o0TjCnmcTGsbkf4vau
qMe7KO859bFv0rBCHqAYcXqwAe2FTeTb4/Q7XXeD5J8Z0FtIvVh+8cL/lOjaOSZfs7FMcryCnN9m
wW8LfybVCdS5Mva4BNSeNhSP8FnX7pfKa8fhZNRjtoeSfue6Nf2mrVN/qzWMyPWhTm6nOo33QqS/
EptDbI9r36FZAHi75kKOQvBsE41HG31mySyRw4IfLL8O8chRI+XVJZ0hjqpQrGOhtwY5FvFdVVTW
qrUEZlcxUJ3ayDdJpRU7hCmal5gLdu6W2gapDg2nT7rpLlwUl141rVkPHdmZMH49kepPjNwHx+m3
cxZ2Z3tZBKmPaAgwveDVTClKV1X7RIPNecytIKzM72HT7swUKC0n8n3TJY/Ackg9KvmjjDtIIvl8
mIvowalKZQOv+Dh3chuZ0Qv2mD+UAocbNa90X2LOCQsU7mChSddvNJZDrXeygxU+0PJQEKVORFFF
8aCVkrthlQBHgKAA/XkcOxtX77CpT52z0efBmNjg3OryMdWKT5G0INU73MoInsXPOSNkvbFzh+nP
wW2UTd3jLTyV0+LJCBqIjdwutvM7HOIx5WnKepMYvcXpwbjT4/Rod9GzPQ47AHA4dZXRfR6DUjEW
S8GmwP1VRpM/xDTEABkkvBi+kK3dw0a5W+hSUCJh+6L6mRXja2v3KMQllBQlUgZyFemjk8RP6eJ8
M1pb2RXVjD0Dtc09LrDuth+i11zPt2PMW0D+dJQS8E0KK2kwBo38XcZBJgbBUCjRQ5tkbJ+O+DI4
+Ve60+9JTiOftfPEH6J+W6iCxtAI6lVceDiBPIhueCEtgVihruFWlkmxMayIWW2FgLrmme1qycJd
Npd39FShcP9zrqpfkiYFMgRIM8O4uMccEfyuZuf3mmuJra5iahIbZFsWGorJEvcbZW532BUXW6uN
3K01q5wxiPBiOW8iIW+UpDv3eQr0M2t+Tlr3Esl2C8v0lWI8+gocoYFo4KJsJvZeko3xdRJhNJIX
tJnnxeINs3OXJ9NXigDf4moqYIISMdIU+H2wa5uhu9RAsoeOYJsQE4hN5gGDGrxSw2Xcyp0NYs/D
iAsEW37/kEfAkmKliYJKZ+DnafeUk2rx3BLXo3m2+o3oUkao0vTepJIYDvUUSmyI8A1D22cxKl8z
g2AKxKP+KdfrF45trs9QW1mlACQr8VQtxteuK7/b2K5FqktTvD7QPTEnIB9JyCBe0pAo6vYPVJvj
xunqgug53Ur42tbc5TgAM25JWSfIzssHwS96swlVe5TaIVTKY4kYw6OuUHsDl8Nclg7z0ZhwE59n
NdBlZhKrZ4qnLyLyl9lB+SlCxk0jfhhhRW8PPolYjSLrp4WMx6rS1htK0imx1v2ZaQahgM7BPMQ1
rybbYHE1kbCr5bmzj5h0G0hBmheN80MuqV83pbIjxfREU0vq10gYgSWGndemM044M2YBYy1+oTU5
iCb7CeuT7US9D6fsIO3+lXaf0dMW/SUBsuoZenw3U75Fh7fvp+4GaUWxWVb/q7zjPZLc7u+yqgr3
yDwmNu9U2RZDX/h2Ec/bWKGO7pLB8mxscEFtsZnaU/ZIzmKjYFeGtzces9J6SeP8Bjuvb5yuR3rm
T8M07GJX3tOG9jxls3EzDOiLkio8TgTYeGzPavJdrdNjbA6f+4ivhRpOc/90iv4rpv7WS9HJyrft
xT6qCntRZYSHroGaYbQgqPDezXYZDHSkxobut3a5V51lN3XWC/aW37pOfcnSNt5TY/J5W85+EYQD
1U+HOKuOc+obdHBrcv7ayZb9ItU+c5QseDLN9EWzOBuSXBn2frQUMfTpm9WPrVV/r9kafcXO+mOu
29wAph0Hoxm1DUcNc2+p491Iou81XZO+TSEfZoDbpsw/OaP+gMPZZ5Me7E2diSrQlI5CRU04ZJrL
j1jpmnM4CL5D/9WpqsFzKHlvFCesPDsOsyBOTDC4Yra20+IgpxWGvCG9fjPl7g3NJqfScFQvsZcv
8F1HFJ44eFY2u2NhF/j9FKL5aS/jNG+wHd9Ky7xDtpEC284epr6jNmOoG7WPPlWhcY+L8v2UslCr
2YR7lYLoaVz2ZWHedZUOKdoE6NYqteHlgzWjWOyKvUPIgfSnTQiSiNXMUX2A675w8Rh4VJz6fdL6
ZkjYpIAB3KQ1xCrkqDpIMVpyFad1H2PyFeS5xwrdb/vtd8X0H5WF/+/4Uf/fFY/XRv3/M/7y/Jp3
b0vH68//q3SsGn+YpCjwIET2R2OuQ+32v9lQBnhL1MIYM9BzgYMOwp3/rh3r1h9rC9cqLVtlShhN
/+/asW7+4SDQQPxKfpbiGDrDf1A75lJvBR/4C7nYMiMfcuhbxNL4Qj2kjFEhogz6nqmD/yPBr9E7
1ptkothuypqobn7tdP1ezV8pqTj9c1/tOsa0NccPSp/udEKvKT0RMAVt+zRS9qjavVRe8Pvds9VR
NFKDqKk8mYKSW/aO+rBonWeZn5f6bFFEWC891p+0aUc5xBtuRP0dJzQXI+t5Hz1b04OS72z5ifJK
wUoeTyUKJyLCegOfG+hP6Fccipp8Z9FoyZqfx/JY8b9sWFBWcnAKuLsaGTA2y0T+XG12SUFulPa+
jkhcGD+N6t7ioJCQPhgohmb1r2U0N6H7eV73taL5hkvPHV1zB9KHGyMDYhftpamfM6XYJoKopPjs
ZN9smhDJZdIqwPZCBt0iRlNDDxJNIMmYK9n3/2LvzJbsRLI1/SptfU8a82DWfS5gzzHPww0WCkUw
gwMOODx9f6iqTkuhPqlT952WZjlICjZs3H2tf/2DKcR549wxo96n4xtd/COWTVsVTztnBiu1puZQ
xY/BWO8MkeyqJj1LWvpfZjKGMo4UdTxEMAAsx/GsABzINoUnDiRPbgz1qSbwXiK0GYplr3Z7HFOI
WM3LkJylNBWOR1BF0SF7vKyyNrJIr4s54ab4nfqAtJPQMQ+l/mEs7/5yrwVvhss8BgTCqBhrz98c
Bi60+NdBDOTpp3AuD06XbLui2Os94aLes57RCGltBAQEDKaFtHrssX1UGnhDpluOkh5bpaAuo2Qp
9pR6V6rmkdstrZLaFRYC5tTaz2NLLzZsO0HwsxKXll6HcB4NChsdc6+UIdKkmRFIPraJb3WZrDVi
yIAm0s+mMT1lab8nxjPqgVvGOTsTuknc5p21Nvbf2bajFg/d2ps2DCOUb4dd96ozHTabMqrRR5Q0
uRqcqimx9qrn/XbKbe3hxwSLvuZHWUl/dOGSNTjkBvXenrxzt2KITaprHZM4X2f7xb8S0oksb5tk
APNmeUrcx3F8wcsnrMqLso+5UT4DK2G9YuK8GgOxpTWTtPqloPDsCUbXrWOevXsgc6ID6rUUPUce
+jSqSbtsRgYaC9yLOTYjx8bJk3BCO+PYSFeIZOLTJ7hSqg2dFJ5h7xVuhHUFYKnqeVPidyqpNFpl
hO6kNhxN4BjXLjMojTLCuBOFugLX/GknvP4Hdex/1EN13WS17P/3//Sg2fzMKPvHBgNpxsSAiWnv
V50cB7EZpJLIWrP8zKYN45iHYuK7JPXenTaLeZ3gGg8zAamPf263+XH2qq0xEh23qJ0WT/umjHfK
FbvRMnYjNsAJZ2ec7tzA4I+R8m18q9UtWqjF38iP1MyZltJetpERMCOcAYMadAhM5IsgNMezJr1d
2l3jaXiSMacixxOxBEOLV4A801LggY/BWjawmt0xjUafNU4dsJy79veUNiCvtTO3P2sZQJQ94sI3
EiF6DC5GYiane0wfNrXfR8T+QfqEpXFbSaTJ6g9crx/Wez/R9H57qF/YuYNH90GuFkOx8kGXxbXd
5Lhh01ySF17Vr7MgIFN/pqpf/D0SECZ8f4p4+RG68PUjYHvg4k1HLAOn1K98s3rUNH9aaRSokPDY
oFpOo4KWoaf1JHj3G609fk5L6hHavtWJ3zRvbfdYa8+td8R2uGiu2Cp081HPzln12nxUzlni70t4
Hqi9dPcgaM604Q9c6vXBfPnUmK7pvIvrJ/e/RoUbvDGZEZQAAcG3gW5l0MEnvPMZI9e/f++/6HPW
b2gNCsLwa02tgLn66+MZkqEc9KkaQlaZWUJBCKsk8tU+owv5k3IT+9Ovt4U0dDU+wHYGx/7fKOJ4
vSoc1dIhbLVzv3Zvvdg4Zv10wKvwMLokithrJmwKwm49TwJ7FsfaG86xaLYOCvhiuig9uCu4iobF
nD/4PZBIUe4Smpm5JL820TYJ53yquZyd1aGsm7s8gfBgPeLmxx4sv8Om2LL/R0HZHrNRj/R1Nx8Y
QCWXU/9u2NleOvM1bnAoTC+U253Ula3ftP6wtWgnk/mmS40Qs6BN4H7Cm446vEkSFqYGYsKsNBzp
QPQlQHsoXsfKOja6OlekStoGW8mktl5XHszksWRYMaTtUZBTBhh3SMptvnxW2nVS9KcOiSq6H94K
DBvxFAeHpFVu+jCpaJgM9AIciD5SJkmeU3nMfKTS8uDVN43FJNYTOyKfQ8Prw47H4L2MSbebxJPm
PK7HMN3L3pmfUhs/TnA4kmgPQYrXr30n0INlGcYv+sWkhlDN3w39vPDbjbtMYardzzkTpPL77Fcn
fZ3iYmk50GsHn77x3eMRWPpWg4gy1W9DAXLgXXnGbV5djfIw6MdC3o6cHC7u5K32lBQjuOSPE6Bq
nuQAYOU7kQ68NGgi6s3zCR18joxy7sMKTXjpD+GUzntkP2t8JbCFt7Up2qSPT4za4MPH7omlM3wq
uz9vMVDtXCJEFxW2i3WUS3Xvl3Kf0gaHJekrNvSC0rMPCiZij+1RDnjOzVuFCAOOtmUYeKXezZZ1
XxqIwbeNYUWwttBOJLiH5LGx9+b3HIgqp+CxWCeNyX7P2TfAIErO8VbaNFBqbGozLlenLjEv9jEf
iaLpHgtvOU3uyez3tbXvUyesmwLjyEcjTrbj0B489xqfQ7Zy77Aeqdb0AzjcCAoZre4OOrPOsnSj
wL10su/xEN+oYhvDFTNyuefV2+nFrjKffQN3XQeoYEgOlrL3ieNHIww3PNuLOT05eXCEMBdOvksy
2moXDIsPskrd3y6mc1daD6MzXlj2EOIlcjIw5kke/LQOW99iOGFFPfk+DDAKk7FSfFtwJwRHprGB
ZxW8g3fmP1RfUzTqeWjrp5GUzpFgusnbTX5/6oOYGibfmNXnMLnUI+7Wb8zb2oYRI6ajUcVgIp+N
fnDlrSD9NceoirUVWwYIDG5JjMaD5DkbmUHoOXwwLWwa85gG15R/k/+xuFUEl4chUeQtHJHGY+tf
DSjxnOVgUXFVuE4vVcBBrd072dOg7pFBHTWfb2dK7wpEbguJCUYtSfO+QvKx9ZizDP271vB92c8T
bptpkG7maTqlcXK3lpRMdLZDwNiyZ7SQjrtUvNf9kyjEwaTWnIsr/Cd3cnjBtf7Bhkez0Ee7oGPU
d1Z/0OKLPtgm/uPocVISBJYl8E4pNbEL0TNwISPyGf5SdM8UpLNcZfz0FpXLnM3jVb0uiQJYLZGt
+XahHPWHJ8+8SNhm+/EJqlWIARWEPCKvbbjyrrnCUmhxnhv91GvMAVnz4wAfG30uUbvEBlrmtQHJ
fdhAqTPTx1ZLT0nPHtsUj8E0bicGp37mrLSIaDDKK8y1ty4R4Va97Nuqgooot9aMrTDOKFVKSGiZ
haokny/urxCcRImrDnmAL4t7tDrqFreiCGEZd69JN+8Y1Bz5tiA1PQ75g1F/1tRKGt7t2DBvcKs7
okhkjvUIzLtd0Knld6X67tD2tM1wUJXg0rea5u7J7zylFRPPmAlU2t1o/W1bLMfYpOYFiHA7O3Kz
Q7ZMZIybYcJkyMRkc7HU1q/vOBp6Iw2hoN7r01mK5dtSHkf/rNXejKn+8VFkIzeGdl1ghoj0OiI5
fut2fFKAeB+eiO28Tzhh+wbLVu9WSlMo8XRRYouvASiVBuPX3iGJiRIsbwnkjAo6W5LOt4nDgMx7
cua7yq43fs+UumhOuf/dYErEloca7YyGfJ9kYKxOFeLI+s1fTmNwmGwnKpwLrFzPYvlQ6IeBuKWx
2xfjYdRfYBiTxnjeZgxWvfro2Feas1ewAKebTttk4yEBYoxPtjy31B1IZBsfVgjSN869TmxMWUUo
Bw49uYm99tGr55jei9oncEqcEU32gjNROGHu7qf2dakfxXqdqrysuvxVi1t8RtpX1w+ieKij/LFt
+o1fwDfyzF2v7jsvOc9mGgle2kAHvcxx7U/0aFBXhTNvpgkYVSTRLLxLjf5bTu1uwaauG5tXPzsU
xINoqj2TE4zgZWfTwxbbRFf3RnNs3MuxeBm9V8MsHwzseG3js7IoA2GL5DgkpxBcSWGtlh25ReEC
WWXBhXB5haIbFcsurqOYhiglhYLhrBZvfb8nwWoTw4GbdSec8e+oC3YiUYfBzcIXli9ZhNh2wyAX
9D+PMFcCxYfq6IY5s0ODQ8ZkjXZy165o3phsUuPUsZk6Yl9J6zAaDwvjOLNxtspPWSzgit24U36w
EnaeMEsOp4bJN+1VKu5Ufz4MDKEC2KgxeVflHYz0UAL6+VO6DbxnmvtLi4TMun2I1YemzZe9VR01
G0AYHtXcF59MlsNWQqBMj5jNgUrwxbxoMNkI/NjWGQuvVJHU64sAakes2IiLAfiOdv5+smQEIwl4
Ydj2Fv0Kr7VwRzhIzDm4f3+mP0qT0LAZn+syatpkP9T5fda07CbrIVeclo5lLSGIj/E2V9rW1X/4
qWIfh6A0qng+EI63HS97XrGP8HQt7tABb26X+sI0xdZNwZ05YsrRCbWR81wwQQ2IVdOZjOcnqds4
t84bbPC3JG5vreZsrDl8m6gsbIoTSNiZQ0K1utRYy3hVwdD8bDFj683ykNaQnT086k8CgqFvrZRk
7sVCtwpD19ZwB6549Z191Rmh3zhYbiznFh2/Fucfo0403eiHRSX2nSUOdl/uKt2/TNcqxeqv8kw9
oJDfZPbBmCuErSNmA7w9uriwk2YD/ErT3myK4VHFzB0J63Bj3tQ8HDVr4+bqsiwoO4uKXI2rqqD8
wL1MrV2rqt9gBaOtT45QDOKwSiUkZgqJ4XvPljm65QndwjFxk51vT7SrXaTa62XOtn2V73J3OQYU
ooDGvki2nlt9t7wUNncZtcSWye61V2pnqp7ZdwtlytnEHqdDZUTwcHcTz8hn9jHCCBJbqZ9Z5Ewr
WAOJRtqZ+1L5d1BAozHh+KufeZvtODJmfW8TR5dL0gU0d8MEZ1PGr71BZaJVB3umVW6WzdQ8duay
QzqwLZuHpX6gKTBFv8NjYGeXZFyMu068EYS7r8eLakHj0RWnwTbO2vw58Z+RpUYaw8dpvrBUAzrd
l1conC4nqz8uEmdfc9oDwjl2eRopnao6u/3RbP1byDMQIH//r1+kRz+Q0fdGzF2WpPI//nvg9P6j
WTVB/dcf9ctP7v/jxy8TUb9KiX75j+0PWdHN8NHNtx/9UMp/4bPr7/zv/uI/xUn3s0Cc9N4MtVx/
WpI19c8SJfDkn7rS30RNd2/1/7h467K6+e0P/ROcNv9y0FP6yP3WXhW3lf8Ep82/cK3EBkPH2grB
0ypV/JewyfoLPwWCt0Co6W3553+C07b1F55f8D7Ap028Bcjh+9fN/xMq4rn9l/E9P4zCfm7WQcsx
jFwFVg5eZr9lHUgIa6bL2QsVgMFH7apsH/grYEkOLrYofbA3U2sbG/l4pY3O3mizo51LsdPN4r7M
zS1zjjsno/ZyVNqed43zaKEGpMCDA6dx/m/TAJZFN1rd0S3jKSztmCO3HZtdil1V5GnxRwkcDmxk
5WCTnDBK9z49AVA+BoxjgvrJS6Cfjgo5kTsYd6Oro7dJGJZp65C04vc4/YtIhmPdvg5Ngq5JuhVe
kfF9NZr/gDb+/yL40yJYpY7/9XDmoejesvrjlxWw/ol/rABb/8s0SQ8CrHGRaePu9K8VYJp/4UpB
4YS7Fe+fsTrp/XMFOOZf/ArhM6wNfhFn0/+7Auy/yKUhMYPMdmSn/6a0j9X8M1q1upJjFMrQeVWQ
eu5XV8sqHVpCVLppkxdmcEq83KYvhybw0/P457r7GaL9f17F9rgfE/dOw/mC5HmZ8KtMUK9rMTYp
lIiFPChZzd/+/jJfEDFuhjkWcO8aZApa5X+RFkvSqhlEpePG9TCcblMCJeMq0Q5B52Unb6j7B63u
l7OmMPLhD3f4m1Xwem32uRUfWyNUvxqZVpCBSuKsxk2Doan/rWwbn8Zctn5KUNZIQs5WwjZX+9yk
Jtugi04e4UkaL7VZtfEmrXqJ58JgUa/BlUE2UXV6U19iNZAyTfr7x/T7t8HGi5kgF2EXxR3jV+DQ
huVcuFB0NgYMnltzMfLk6Opzaf3B4GEd7P20ufJ1EMiGs9o6SfS4zJevI+9Nf5pcwhdkWUioYJap
nCuakXa68JvJRYcnhnHJn9MgyaT7796kjxOKiQZ2/dvkhfj1JgdUpEZr5T7jAKqSJZ29M6uFgPX3
j/KrJJrl7BoYUmPTwZpEaP3rVVprzuPEIIwn9/L+ZXQZ6I8OpBcnW57//krrT/rlYYKCI79lqIkO
14SN8OuVnDkQFfZpxgavMJhQtRtT+o+xt/GV0s7KAlbkv/8E8RghWoB4Uo7ary7q2TDYg+mC4Diz
7R9Sd5wIh2q0Pwj1f3tJ2BDXbCNS3PGxcH8YBP9kB+DUjt3ZOVexdBHf5i7p6aWXkesOf+gIy+jR
auby+u+f5Z+u+eXFrLLanu2Fa6ILiWG0xlg2FC2UENd9kj4jWD/xvD/I9H+/5urLgFmY7nk/JPS/
fn9eojrZ53S7pq/FJ0SC8tqwFtyytQbGogNpWYZjmU3x9u/v9ff3BpsoF6sFSq/VLfXLvSb1pJE7
gv8RXrbl7eh06Vu5xMROSrQh4ehWxR/mH78tCXZA/sKpHUqCaTrmrzfaFH6Mcx+iUEP64soIRCuY
gRArDVKca8e/vzuy0r9s+mQ/oInnQgEmKBbBJ1/sFwyM/mevBZbuXdRv+6GH0X0SuSaXp1x2mEYm
3GS8S6oFZ3BTokqAU4caCYGxG8Ax71rjTZUKVX6IwfPYnXpR+slp7ryZjrhbWi8CnQcPVkqA4XVl
bjdbo3PQSddjU497tjUDFMHrQU6HwWsM4veyCRqZPwDeVd2MPK7rq8U+m0fPqE/TwkjjyV+U10JL
KqMeoDsoU4jHVmXEnFt1AuiAqaiS3+ysVWU4QwJrzqfGbVEY60NgnLBfgvqKTwcdaKaJ56bGYOfo
YmOEJ76TMmpxxmEEAJFNQ3aV3oChzmPB2z52wbjPyo5yN66IWQytUgzFRa4HgB3QLhPQKc3Jr6cW
vBCWo+mP1+TvpdauRe35LOZC03b5kpPjqGRrM1D1NKBkrI+hahudnl6tDkPWwU30/jGGGuIBQyUF
4l6vFnPyzu5o4wsrzMRknBfHPcypUEzm2vt2i2c/SF0BOaBCWniEEvJW2MjYNBnw+SYID30M3Luq
TvZBWSCjUE0pmnDlX3ZnC33DAVdnQsrtwkMgvFh2fBMIpG97fTaC19j3JCOjBiaAe6Zjz+Z1+Mko
37ibOC6MG7vFe25fkW1l7pfWlpgFaEvTkCmKT+J0UEuwmLtUoXw7h4/KRFLTqLLvARIUAqQlwQ+L
YyKZtmR2udrWMnLmgLEp3eLaNHoEdSP21lVk6CX/HncuAuVhSjxwS8yknvJc84sNeT2k9uBJilwV
hqLoz+M8C+6TWTZGmOTxAOolxvbRjztTD1NaxSBSVmwXlwSRinlHTxUfY5sDMESWgRSzkcK9w78H
ykZsFW1zxr5OsVGJIJk3ddebVeR2tfPWkRPVRK2/RigVwhL+cyvhr8R1ms1RNS+jsdO1ssois9IZ
sBBI2T6OEiTeNFtV7CxLqycghZgmZkZ2rRFmmy8NQ8kCLf362nzy5jdgJI0YNcDzOH7EIqKl5XEH
ohxMmi+xQcXMsshwvDo1izOlkRqluMFpHf2bNqABhonuMdOpumCw9l7dJE9NWXf8kEJLc/K9TAuh
1zC336xkNJAlMOcBPDHd2YuUz/wkzIcRuvrC2Jj4wyk2vgfa0FWRLej7eL3IW4i4jnx3CBeF2gx3
GNTUnlgMg9bNzQZvHPQDfHcFDOUUC7xdb9Wa2M2WL4g/sc1luBIUVhAR0lIgV5lZN/eVBnHilkOQ
3PiBsT/k2cxqL1FfQasxMlnBpZn0Z21s8yvfwK11P2QKe80Ekn92hFM+YYaL+st/MDFPP7F09Rc5
jcTddkIz72p8IoLXwoTdvEOh4GhMyn2jC16xVK/Sa6vXY0ZFKAShDsKULnoE6AL3V8Swo11J+CdT
92TYVddfW97Q9WdZaQx3o5U46VFvOhNz2EHGKRYXesGhvPPn0kyOFrmOKirqIc3Psdosi11nzr15
3SaZ199OuHTDwPFlp42HamnByImTLbrveVEY6p6JY14fWJs1tHW7t/2PxF0yBCnUpnlkDjG2rMOs
qRTgB5kTLBbS0269QHO3c1fZJYyNWqoI+JlYmczTXzOolHU0G27BZ3b64sbXJiTXBqZ7txTR+mOK
L061xVJizSQC28bsqGxPPk6UL01lqA93KOfPmirA2jsoF6+E8jNxXelwtHKtFq9OY003ZiGCPrKT
lqTbQTqPeieZeDBH0bdewL4YGZrn3+aMtr6LoFme+8lqWkY2Jk4McHd679TECp8oNs9xg9cnJOAO
vbcHjzXJDxWj2upgiVJcajVBE/WSE7Lh9/kEPjav01LcTAMU5cj0eITKZOovyJU7LxgF33tFwo41
tuyMjEMXGyA9neCLOau1mk5qOuxvucR7WZkeGH7jYLOBt8DwMQVZb0SIu7THpC3M61obNCs0zaFM
mO1Y5gcKP6femW1jSURN5njwmVElIZEErPZY+uWhKbK4O/aDdN+mwsdZ1kzV8Ey0Jlq5yoZItSFK
XV0Otlhuyh5i28pUgkKbOG6qMcQHatxWeoxVhVGXUJ0hLTUfVenkb9DGYc5ww2iv2lTwyUtwPiaU
i9npuBQMUNgaLfdvVup9dz/pMmAGiKrvbf1q3xnYM2Fy5AQ6bWncaWi42ZQxoiuGi8nTlR9Jxgj7
aqwtuYXrnVzrdsXhk9dz+jw73P/G97Fwwmdh0vE8UIhUNynR5lOUxHVxvWhL221kL2f/MFYam3Ic
2C0nuCdmbISXTPvW1TFO6ZPWEMONmoWpMg4f9Ss6oTi4nFUJKt8SrVjf6/MIZ6VaTSfqaTCMbVr7
YlvruRUfvL7OPtLShYxfa16fIDFzxLtbByg2iyHH/6bniX7mkBm0TTzPjDZYIjbfqNWNW8eVSbxX
ZcPPE+Z8FfsTpKHWC4jNCrBKcMKmcssnU+VZv6vhQBM1G0/Mt/2izhY0VZTMYb4YDmHTziTQTxhT
nDO9aLJr1QkLxVvWGG99ouMiY+g47SC0xCaFoFjNfyvLOmZoKSFGFFNjiii2lfWwTAZ+HxkurAxP
5dC8afDjmKaQaViEqjPHOZSZAtd1u1694vUQJ7uOyNnbJPeWdEPvIobIL4Jm2mPHz2BWCOGp1Xag
VNvCt/WdhlHrgPV83GI1ACq37YwUpbJNyfMtY1O89Tmc601lxx3h6/7k4lBUFxABJdWX3MrFZ9s0
kHp1MFc7z9oRgKPL46hJD1TfL+yX0h8JPyuGhQCIPjFzpikxjlxhvIw9B7gYdJRJhdkfVCG7+9lP
c/0Yk1fjRwrAQGFJuQj9ckpWQ2WU/XyrhZTprUddujosFwJzTtjtjBeGjAFpZzjubimd8VuOywcl
a5MlMtLcHNaEKwMnj+LMhWeADR1E/xkvEcqqrkguc0zjpoM0BriB/WoGHi62gMJTC5MaUjBhidK4
Vi8l/JImTKsqHQ+T68nbOLFreSKSimFzMNnpowCrXEJf2SJGyJdaV60YanuvTy4GOJ5V5YyQ85YC
ODP67Ikc3fGtM6fcJ0gX9i8Ujsz7jKucoRq+eykEOLbpz9GpgzvEe8FJn4Sbk9wnusfR0smVNhO4
uCbUebgsS2XsJVmZetQEXlxx+64rInuYu8cJl0/OeG8Q31STNnd1No4PPU6zsCc6ITD3kNx0JzLk
dYXjEwHqTQkqu9kOfEgFdsGRXLj1Ta1G9B6tJSA8tmjtn/piFCYAL8qSRnMXd5MOBiRJbRTeo5YW
YmR4n/gQIIwlmPCGGPlEdHvUpg7wBmyB3mzF1u5AplhpgYEUonanAZah752ZFQ3SqlCzLhYcV5sN
+FYHqU4ZMAhGj1YYHtk63pRS7yfG06MITnM8j+PWiF33rvaUXeyF4dQX5Isuzx0VHsHwTPXQV/UB
BZ2Z5faqdWmno4ejwlM8o8iHm1NVl3ydrYk804dTaiLIu3FlP7+mS93VpOiU1R1mNvqdac71AydQ
JSMLD6CPEUsXGSbZPMDYVQtTbFyiNN612b/0Y9mj8+xU8hgs7Tpbb0sk7ZTY6n1Mq/rSttTac/DF
gpkvWY/7sNJSCuBEOSjgEN+zazGxxJYWDwh4MJgnIibWINnOSDqeNHuAQDE4HUY+1pLz8Me8YSKe
uywddFnyZmGHRFA3jE2+C4IsvpvtgUOE7D/UnbNtttvMGMSnwf/OItwh2m/wKkiBdlOru5rymJZA
eUHloy5cIPBIGYg7fFjFDksY6EmE6FGBZKq3yMhNJEorjLinlyRxkNeRh+ZcaBN7Oz4IExS2IdHY
nAmUpc/AWb9jMm8n1Sm2Vo2/Yit6GFFEfgPnF+pQVrF9VY9EZp+xRVYvPZp4qPBINO/KmGMs1BSa
Eonog39NJms/9cqpNjaCn0efF6E4krdaPWE5M1kMQnO8hHQEk+cCnTJ+LfkU3EJPt5uN7WZtA59K
d+gHqaepmopcZ8GqhPE6VvjoO/D79ShNsIJ5dvu0Pzqlx3ZPnG4DuaZkGradaRY/8o5OC5IljetW
JXqgtrlRuf1hMRq0Z4kGbx5DLuyucCJoFdLurGKQoTCcjAxPVTrUSN3bk6QF66fpfQULbXC8dN8l
GpyrGlHDvWE3bM7O5Dsv1C0YRxpOLq6amEBMWASSEE9ga5yWTCqBs3bEtjxCTw2xMJuMPr4ZRKlX
0eQO08toBfV9QbNUsrPmNUNWw20vgQUDNphOp/bohFlRUanGFduBFhUOVNK3cDewuoK5mzTta2Yq
SHqJFkwZ26Qc5u2YTxKWzuBX94jE7Xt90DVMmKRv3aEkhvLE+IgWqvUpGunO+wBazzxkb6lXuG1o
B7iGVEtAe+ZXPlv64PCmh1kcyDgcYjP/dJWT8s1lQ7qLx6R4bZ1s/BDmoOqdSjOOJr6PlQ+CYxJW
LJhgx2HjFJAMJqm7n26uz81VPVv2DGCI01zYoBT1NjFNKzGd5mxWu/VOP1Ith46cov6CuIlx0imG
xrEK0LH1L+kviiiz5/wj0yAjQgGmBA4rw1xmUoVt9Oke4ssOO+i5PLek3TyTAm+dJz1OBAzoBQ1n
6rvmm2lU2vnYKQm5Uc+00OvYTkJCmORtK30HXoHQ0fqNpoE+vXAchsz+nDT1zpUi/kZ5AAWFYp8R
XaxhmBfmeLfBGO1YDyHUDf/Swy7sTnNq7YGkxPYtjsuFk93KkvuhWruZPG4GYka62L1TFFFpFCBZ
iC+qugwspLEBP4fiANRipin5bmLa8ywcXTzEnpmB55dZLA9JQUBKiBsL7Dr6p97a4d9M1iJNKuVl
x9ye+yioOvYCUdV9wRddIft2nEOB+K3F5S5Im0iXiTzrlgT+lq7qM4YSDgyjWc/w7YBfg6ebp+sa
0lJh3U5u0WKpKMsR4kfttLcY9VSU86jO2VOcKqeQJkt02XgDRO1wbhMKUK0oups6XsjdoWmbGwp1
9mHmkk2GXIB5JowOpxewpDXzJZASGzlTaBSP7MtuAhdtAF4SYCjnQ0Wizj72vGHZDHZqQAPH6wUM
ofOIpY+DOPPfauZc2K0uFUYjamrsp7FrGoGUfPIxuDB02LeT5eRXavCdFsqdsZTbNpAqRV5XBcds
loG76eqVz+aVanyUXg5UY8vReBuoTzW6oBnf9EHwbp5qozCSwxhkcGvNUSt2g+LFW2WYgRuZBb5h
Z9U0d/wOhw7VZzrxPCmRONE6rLWOTufxGWpLS9+Qn3OZuhir4Kzrg0Y7dI1KK1goq1EBvjdcYZoF
dJ4UNihuPfHCo8V0tUZoi8dHho+E6C8y3UgrXAd7hHX9gFYJHwopYLKKdNZwDWgnfDQy7F22NnxO
c1MFVkI0h7WMu9xutXKDSeWEbwdqLPGsA1blu6pO2ZmhX0j8UJDau5FFFwmbqjX6vZH3LgKANs9j
Ni18KaFkTuqBFQyhwurBTNJmcPJDRwvl7uoq7oKwcwSMmc5x1QfmidYzzcY8s1XI5d2WrnMyDRfh
Rtsn7rNjz95Tl5vdO1FHwaq1JuMo1NXkfIAel5QjdpJhrUi1Mu+8yRy+T57CFIxCvX0Jate4Qrab
KIqPxH/g1EJVaxe8p/txHJsbZhy6d0F4hniQVhVLVIhtcF16dfEMrhEXG09LJYV02/fDpjf6tA1b
bz33NeV3qx270WESSbI2ZCy6i/clFkAyObE0m17kmRvFqpkdeG96gqjDT+xvFt6dd70/wNCsvFh3
Lha/x/0HPvD86lmzXkaGLEGbtG7ENqfoijK77jOwQuT5KeJVy+s985BJkgaRXuWkS06WwO1oieuc
+Rbr99qEfZuFA+5Fn3UDk+tguRZVBEcqvKCxSbM0yvVlrB60Im8e5pZZTpgtUt2LTtopXgiIjTeY
lVjyMHrSQ1Q0YRFFbkAOJ06tdqj2NGLP2I5MGMD9hOBxO61JBQT6eT7YpVYCm6Qi3iSaSnx6/Sy7
6VyQ89AekgVqmREXb2kZm8NuZBHOOy1z0Kfi7Ok/6RX8aRySRCBDaAQjF27ymZKgr9yreSF5+VDa
IB+8RGnyFGiAO9FAbAz2pmkD5NZnnv2dWUNnwP7JQCXyTtjdpm7K/CVr0byixMr9FC0Z2RUo65bC
P7A1j88+Yb3JTp+dmvpbB3qCK+/EBsy+eojhirXiqWmb5sOOdeMur30Zb90hnfgyga+iwezb/8Pe
eezmjqxZ9lUaNWeCJugGPfm9lbdnQkg6Ehn0DDLonr4W89a11Wj0HTZQk0QiM5XS+UVGfGbvtZ85
Mfsbu/chOnY0mmjvOaB/HPCdn/bkgIaSOUbl/QR/y9mKqbfeADWP6VprhZGmh7x5dZsA+SDIyoa4
1mwZnRiVC2+lY2mJA80UUXQkSmJg2oWqPT5g967x9hhO/OY4ZXMX5kahsBQM0f2EpHpaQTpJ70iO
Q6gXYp0/xE7Whzth9cWNkU1Fu0sNKwpBZkXBs59CR1kpVHjBumV61VK25ZBmKy9CrM3ofqaigZoQ
7OiqoktiYpZCrB537Skt6uotYswKWySykx8zjEHSlDZgnxXM3vpJsHPll5a6xi9IOEgiQXo61a5m
9Ic8bMiRaTkV1LVmToOvIXR6a50EMYYMD67apu6t7Fn2lcIvZZfsi9qxL/x1Jw3/uR+zhluf82Hc
5Y6VfbFsZoiE0i821krl7oyUM3NRerp2+aucJjLgXGk6zWdfC2SBXYOhecVJGcZ3Ve9ih6gGY/gG
NNf9thqk1ituGqVPsmMrg0N/MMJdleTWrXD8HvSMNbTm1tUVjqCmCV0aHaYWVzzzrsG5qKeDL7TT
XQT386tp2QYGA8qVozNoUAhurcRX7sRBs24aqOh00EH5mpoyiDYRJMrbdIGQTUx6vkxGYcyTRt/4
TNqKTkm4vgz2IOs7RhyWX/+0fyLRWAXENygnabzc1oEeGMu8PtmNF5yJY2+wQ9RY+KjLi/o7DGfS
NWxtFBfDqH2iNNoF7Oh1c/YZDzCgeJ8WakiiKxY6VUNu0soJJZU2PB+OWeTl4BqGroPeQN+Ggwym
aNUdKtxCJwMOw+/0T1Qd+iIMZcYCmdwWAb8liLEL465kZA43U0WWPE/Mz+xNv7DxrD8xeXRsQwVw
teUt9qO2uxWuPf2CnIPuu3FCXl9KUTzhTPHbZo/byTQY+EzqKalt8Q02UPabtG6RODYO9hczcgbF
RVBhY2syw3pwEk11EYkZfI0BHZKRR8xjsXY4OPotAicK1YlGOz2yZXNvEar2La2q0zPtGJgsotUO
mBA4jGzsLbUDwNPe5t7kR0mGeG3qOXwaioKQDzticI9AXZfeGQ0ohg4dzrF17NrAvSHLzbyzlmeb
EosLd4OQ1mIkmzsMnmOWwgOrodq9DJiAWBkR2mLcOn8CQdGY4LcYsok3OleVbW6tPwmkjjKiACbL
wigNdQSvVJdoOrd1mzMaD/GVsMsKKpXuo5SZxsXjlaWM/BOfmjEXBWzG9A3EH4E+aC090iTx12Ot
iWg276lHcA1SblJ9+QvxNW/oC7YwmXBE8yP5cmvxplT7dp6BkQx2I4dtUKA8WvsMgyG5RjUDkChn
tLND9NEKBlh17K3TWKURxjFP4A3lRZGMSRe7cVnOqHX1wMhrzVeFP2E4ecG+8w3szKpS/jFylk4d
cal3tSoJjClCY8TphVqyxfzYO/kediLXQL/QmHVWA2buEttAS1cXTNSSAMOsMh3E1GEjk28xq6Ld
SFaC+S5Q9NU7Ok/8ViYhffhTqpQ0kk6p6Yn3FuK0JTouZT1zKuxqIj5uZe6IG6j/1WfPMmBej8xs
/LVIs5rODqIGO9+ZUmht5SkkQJd3LlrlDTupHaYvY+KMg7nt5hHg0bBJsuUUT0Fh4sCldTV70N1U
w/g2KGXoos0cci6wEelbiFYXHLjJQLv7kn9iwmsHmffGKKIAXEXCd81uq7r0oPaZC4O8YupZnAcQ
nJgubBFk9Lo5sup6oi3b1UOrzgEMuFfuzA6be91w35Z/EtTZ5pNj4FS5vrU8V+sb2oSoeTCzhHao
4tzCzxT7/RuSAKbIM2swTW+cB2A6MWZJ1Lnc0oIotsIPcGFoZ0e5P2LwMnPMaXVpdA+oluSvtpJ/
uj8Z166aph04zSXVqnbD4rFAX35F8jLFqJ3Bfi7lbIJXmK1AAmWn9FDrNmUI33ps6N0dd9YZ7K2u
XrAnYR5xGNkiJDC378eDA3cQGIYzF++G77fmBkgqvpl+7r13Vfc6Z3MgUaD3dhXiB0mhiRz5zvl7
2BvmuW9a9rN1ZqY/IS6Xt1Giq1vVc66/QlfX6jddDGIs6CfSFe8Vp1XRwOZigNysIZsV+Tb3yBp5
JaAKGoyXo/Jfh2mlphOzsQqzuKdZIKKSzlt6GRQFkEVqTggnZ5u4Uo4M+h/4awium1YtMMusjKMn
VhFJR081qI9B+JwfRuKToE0ynCf2Q8JeZkWvGRjrJoxmF1dYKg6xQXAYk+RQBltTIV7aptyUj2WA
XQ0IsKGPY+iX7QrkW/4yJ7otN2jSqvYcsPAnmnZGnbpuuCDmx0lazrgXScBrH6FenTdiNsyJmb1X
J6dKsYskVciNE2a3HjYfZTR4z7JcO8axHtzwjpC/utj6RmstDh94Ne6BuUzfxBDrKbE+wrAjDamO
LamwaQCihPKmGJxSp9s17XsUFLeySXWxMn3ejWVMnYNCDFXExLWHkM+N1ZaOzXurIaAnuHtTtoOV
Me8sOehkGTF5w2kY9IjKosjCXVRzmbEnEl3MNeLRNADrXUDtRoiFjB3hrI/8pWSfHOSjDwLfZSjC
BzdZ+CHaRFTLMd3PMxzfpAZsZMVA6hFGsE5hi4Odq6699jdklPDRmIeIntBwoCRZybgQUiYBHiYa
On9rdA1eQVFG2AwsZr14S4Vpo/ltrW7C4cYgf11UIztUt1TBcDbcnvNtCLt63ltapuHJYsl9nafO
Xvkp0OpdSZpWsgaT2yA3TgtQAKLRsc35mEOCBSfK+F0rW+590/X4n4usmsnBy2QKhA56wEZbTQgP
L+a5HI9NlntflV+FX1bTDTNJALM9hAtUsfKu9A6aMxTtQrMKa9MvnglG7RLMq2Ne/wT4+PZZO6TF
zZCzAjj2zEvBqY3sBLad8JNbRkxth80pAfxjGczrYqxguS5fJtpXyNTj3PrHDqXl+BDZIyDG3Oo7
sec2N72dJK+62I5WwNC/0yim10LicL6AU6KUn5lvmXuHjWJyOyopwm0i/KZ+s7kUyzvHgCiNzR3p
x5rRBVNAR3rNX3Rh/5a++f9Nwf//HV7GBdr/D9Kq/ybkP4Jp+l/VD2L+f5L/kwSyfN1flMwGymNL
+CL0LR9JIE/131JK+FcBCk+CvExKDRZ2Jl/1Vy2z+IOcQoQ+KE9E4JGN9Tctsyv+WCYahOb4xEoR
42n9O2r+Rcr2d4kkAn7TJD/FI2IBoaSN9vSflWeKstWeu5j9qZ9Ghy76YC+ZM3AFKNhV0r3343Qf
jCEtVU3N+A+f1v9B4ewuEuZ/+eYIqQM8BK7DH+VfRbWmbYSFPTiMXomKoC+N/P5QzqYCxuHFR6x3
EPDV4HWnIon7exI8GKdqabG/HtpTizspWYiaMApdocOlDczxxPEP0aW99WAEQWMmDY4cnBGb2vEt
5kBZdCeBQmJWNBAGRCblQ8FOcxsrt3tVpi0njO0FQZWTJHjR6uleq9bp4SgD8AJuLwGfQPMlFy1T
0yWKkvC+mAr5q5tFgqTKoMVlpTmML54jdp6Rux8G2Qq09k7H6iR3ChRKYUN1qGy/+pk6y70G7hCK
v3y0//NW/gdjrn94yv7bO3mtyu67/I7VP5trli/6ywtpm3+QjoaC20Ta6YFyQnQ6fLfd//4Pi2ig
peYPAb3xQgiff/N3c41Lfiwx9CDYgUYteVV/TQ2y/iCXNmRMbmGJsS3z30oN4r//p3fCx7jD4+j9
eVYgVPf+NcLNcA3bRdKe8az0RAq2laKMo/0WiMGTcWTE1dXjL0GGEk6afmLbEqd9jja1zLv4kFt2
6m1rCPjbvmBLvS3jwLu0LXP3bcq4WG5mUjeYcMwZdDRP+b8zJxh4dxgn5xfXRoE15C54psbOm7Xo
hPr2xQgGShihvysmwuoDP4LpitQoB24QD/2tKEWKlmyKGK4LEhCec3ikq0g2M7sYooKWCHLBZKaf
23kthtp5LriNGnJ5NL5Jc54pY6ZR/ZpY018F8wUCclu/fXZEE0oIBxWLUj8SzLdEjWZlDb+RIsQF
hLQiOadeaBaGeUgdwwEJIcQ3qX4QDC2hKspRA5iVQbdCMEsgg/du7Jhtgf+kgIpSn2Rl5m+iWDE2
BPkbmtkpMOta31BE2MHeb6rk4Kic9Vs4u7aJM8+Oock48QlGJbwFmlQ/41BxipuMLTdAXj7udyPv
3NeWeUa3mpj3nf15RJVR66rCWBqmdbNF5bS1BpsoASJFKfBrs/AgFQ52f4cktEFXIpr+uWEqYa+S
eGFYx240+qswanGGax886qpmLPGTaVdcR3fMbuNeOJ8MBB29L4rA7XBnapYDlS5CdZ3iwjrZsrdJ
xsm1dQgLCxt3EI73lSDFclvOY3EkuBrFaY/ShhACQ8FarwA8hmwd+D0n2QWpmHxtrDp88ZgSu1sd
maDptfYEa9HQ4M+Sd0hTCjd88DMjf7EFBf1K9x7ZBIEBl3xrRGUI/DByidQjJ0Cpm2ws1d3cqflM
wio2fZYT7DIooJrgaPi19VLYOSCq3rWgC2OMiKmjiGHdxlEbU7wZ8YfpRaCljHawnoVn9B/SDKGq
tCPm6F3eEGSwynom9dAuY7zL9RSyyEcQpd5Nk/ZlkdCMV0hrVMVkNNF3ZRXwjizuQNamk8n3CAW5
yWWQwAC2qciPzF5zxT5tUY+Q4cou3wh0dteGpV+zNQFSD62orgTRywnb4M5WYlwPcQWWLDHaZStr
cJQs8krvJkCUlG6Z3DEwSvsKOsE49LATRxPVks2U+DibdX8NjTY+uZxAB982gCZ5VVcWG0IhVHGq
BBF5beUXzc4tLJJvwjImNMcimQJ3rnauU8RGqgsd+551Nd5g1vW4SCYpClzASWveF9JctAOOMV5w
ijN3SkrTRbHaULI8oXhf2jfb7//LbPI/VxRX1P/V+vb4rT7lxz8535Yv+K/ryfmDmwnvWxiS4AmA
kILtb9dTQCZ9gPMDzwz7rr/fTt4fFjW/7+OX8wi987EX/PV2sv/A8SbwhfJDcdl53r9TLOJ++Bcf
lG3xq3bw0gmf1D2CE/nB/zGJEpWDJGGOCwD4Qw/dLTO2PdFAJ/yV1YdTWfrVVlAYJrqzVTcB2GU7
uE7sTt0GiJcviAjFJ/uJmXmBDI55MiWvSTrPO1fP4kLbBk2YFsZ/Y4jUQoBFSH12fWbtIS4E1Pyt
/BloHe9hbLjHcO6MGyZ56oHXv7lhSQKenE74zmTKBc5I1y8tuFrSO5J0O7ia6TET6W3WyXarQtt4
TjuS4Ws2XscOQ3oNMolVymyOzT2bHvEoFO2nw+rps/IDkFGJHI6OM5eHsS66+2EaZuI5WG/SVNuX
ObHmbdXOxQ5xZnap2uFKuX0XE0IRj/5DbkVyPdvWI4cm0RghlOmpGzUfgxN9EIoKW6uyIA+yvxES
kT/t7u9oAKk7xHIrAbTXuX9SBEHtWansUhbBK7RRJ9vJb734eZiqB8PN1SGJ3eFOcxXv4M7FBLHH
w/Baqn66lGWA+NjR3Xcw1AI3Q14crHnJO6NOWJnTMH1aZIo+CgJSjsYknqq5HN6zKEQ3HgtjP1jx
BkfDDdsZdz9bqryPioqWHG3k81Ca09b3NFK2yuifYhZgiL0x2KIvycHGNAMhclmrXzpn5GQZEqSG
Mbf7baiTL92wKEkLRO8MQqE6FM7aCJDUlH4XfemkT/ZF43T3jsNmGL6gAbRDo+yrxS3BegJSYHfn
w/E3kMStksZZD5NNVTGKY0kDMApQwbDYbxo9vsQ1R/Y0mus405++Ix9ItZAQBLIr08f6FEypue6K
Odk5Iq3YIc3nrh9hoLDi5KwkfuAzsZmRxDrOtmXRP/cw7RXVvk4u5PSx5eyamh+itZTe2CXTUj8L
jgFb2Bftp9nZQqd1jgI+HWbybLy9gnCuqXB2JpNdSF5qk8pyOzS/7SYoVkzdh5Vjx+PRb04RUsJ1
3JLB0YyIChjzbIIlSA6FX3Qiwmg7ln12VSHcEBnCPGIPsQ9Sh/lMzKrXosTZVY2IyE1K/GDTW5a+
Q6qxcLv37HDCNTyovTRxmbpTDmzfdVZsi1ms97uc+bvD1AUVvKCaq0YoTbI52X34rRQIzBGhgp9C
VXbTcTU6E3aLzh+vCelK5IXEiFK4s/shPfc248yZcoVOjJyOQWRnp5bWqWeYvILLvnOV1a47p3SO
kpn7TVvVN20fiPuRcmqV+c1Xa6hnv4eRawXufWmjImPJAHSxh8jRWrB+fN/4GGuVXVrWzQ/KxLCa
To658QWLLoFMamTu4gEqnxiPI5Ba8SKoj7kT3lklgQBZjp6rd411Rnr4LWbIkaSe5N3OC3Pf5xaA
nqWp01WjH7XtXjvCEdZpYmzKuiSiZ1jnpfPDKu+oRCKvXjyKl6wkM7DOb7sWZHUwLR6IQCQbZxi+
SiKYVnFjOi/uCJWctao8M67ZOaDrUQoYb0z3zR2xj/PGVMlTNKuN18lqX07FgWiFbNGiS/8ipaxf
BOI5sF7qK0/Se9yB+k62kLdDcTUc5KpT91L5NnCuGAIMg9XHKJG/y8n/8HVz4/bo5n3J7tPLSYAr
AGEnOXm4bk2MQaw9dSSTrgeKVBRXWnljlfhGiUC58XcRIuwvh/jni4xBU7D0mX9UWhGw4IAGrXIv
PmeYGvbs9znuWhQa6MNZm9QWiQQsjvJdm44jGoSc96kBUydYhO3VhE4oGVIXoVbIaQjhdDOBQFss
RgOMmtjbmoXzOQ8w3fIB4mYtyhE2iR2cWZfOZybcycNEHusvWQkXXUTSWTfY2dRtG8mTiLN7MtXq
cpvnodzFYr4S6kkOdVCCDLW85LdnZN7B6kMYGq6cbnzVqu8wK9zvkV/bKZvDe6tPqe6CYfwkySD4
mOqMGCo3OvMHmYkQYTMYN/Ex4Cra9o1rHVUQ54+FL3/D5UbLWzXOxuis8oUIp/5hEc+9tFMBvwwO
SaLMjFWEDaK96i0Y7WlowwmZvTdjdElqCIvt0v5NfvkcFexThnQ2nDXHwE3fZF+sRsBaS9BFjeGD
2ExytFoY/eyPOpFtvdaG3b7IIGGVWFqLV0Q6sbNjx4Ni1i6b5qGcPYal7ZAbwb6dDHEMjNF4d/q6
vFB+ZAEk3tJ/EqYRuCtU0PrdRwZ1oDcq7zpDk3YSZtXFrgi7akXKuNOWBfAf1ikKSAxjkbWFAesZ
Echw10ubY0Aitv7UZjAEq6jsowOW0voFt7j7RKxHV68Zp8wLLr3EdthVkfHRaKkfettWj4YTlA/Q
zNtHShECRIfSW+eeblcta0zC0lC/oh0hOy10x1vP9ecraw99SrK83rvRnD1XwnphTcwjpkkKCevR
OclZjR98HgxbZ6+pvgmIJJduSvRPzH8ErJXMn2d/GmMobbHNCYldC2+Ecu6ycl8RO4xAnVQxW7tY
ZlxSBENTbuIofEzB/7epedOo6MHIfG7iCuzs0qPoMH/2pjz6kUy6MEQR4tdO+9z9HQTlxkDn2Yl+
wxbp07RZEfigwxMpUkCEEJBlXkWXINPsedLhiFDiI+gNwgwKDgq2x0b9uZSLZ4dO8K6I247hwRyB
QU1QJURYB/BCE+4Qo+Xi8UXPofehzzuKuGNjh12/N+bYfRaWHjaUEc7VzDmOzWyMdwtRjMnlvLVM
v73vU8t7VrxOaMu7sXlMoW/izhPhXRKX7YdU2mVuxzUT5SiJ9ZwtyHnyExIX1bx0qP7irla7Lhy8
b89vP6fcn9nU6oEPh8iu2tTitzuxt6X2arlB2T5rRZHWNtbZreb8EdOEvyObhajRER5XNeu9n1if
fmq+0OrrjWrd8qYCSniI04ZTHTfRO4vzgzk1e5v30jUIvgqqPQNITsmwHFczk9wXye+YfDF6/jOX
UPndp+gBi5k9zGzX8R7jzeCs0jyNfzdt9uEbgbq14Wqn9eheHHZaD24NJ1MIO7mzwLO8N2qJdiJf
8ZkICed20F178PKpxIXLLrEeMNTQQhNBUYbRtseFsZozx3keYsQFKxQzwQ/jQxxhttt4extHFm9a
vHExRyZWvsq8/naKT2amK5LO9u6AV88WHgBrT25TI8nv4kolp7myFflR6OMwB8W3JqT9Yitn2EU+
2oqNFSNKdrlhj6Ut7/WMpA2cQngzzCh6GwzzIKJ7q3oGKNFiOCpabZLKgdGeY1w6eEhRUqaksroJ
jLL01zBlB8cgJ8+KHhkwyQBL2yoeyaKIu7nZawwZQJ0Bdh3TvLd+MrIWD3WRnH2JaUrF0jnnNZrZ
RskJQt9UHJWq9XHWvv3aBBbUJQphxBpsOXOEMh5K4KJpAxRuUm419NFpTW/UYhJ3o0usWzLXZjON
w60tIyhkYuzarZgFE2i/9zPeUmFQnNlTzEJ+ec5lNdW/1CgXbGAHga6s3oYuFzwfkxyKDQ8+uC4T
nS5VlIVWzUisjd2W0ZkAEeQOOlOCeFWSx7aKuQBGh2FYBCEY8p7wjZFUxPKW/CNzKok/ZEh+qNsG
Nljejqg461m/DooI6iZwJGZLT00wd6Q2idzKEA7Y7cKEnFMkKuynzYgPzgxerK4lLyFZxE2MvJ8m
L0bMibsrexhTp9jDfYShWM6s4ifRYBDAJsBvvrDXfR0QuzRJloEto4WnfPDbtefANOX8J4QWeta2
7RQUQmTVtyT8yB1WRwV5CwsI+QdZ9WMb7fyRVYhtutgbdmPVPPWM72L2adAxyZ678UVHNWenFvjd
qHFuyORw58m7FC53kpOp4kYorU5pWedPRNQy/sflv1wggvwXfoAhj8UvPh19RGuAq4TJJ/N5Y9jV
te9eola/147pbvKgM7J1qAkRc61+Puoi4sgrTa+8RURuH8ZEd/iM4nBNiB2limP0J4vLmcRPb96j
SzM3iCaN82AQJmjA49jpNjDPeBmMLbJQ51iyXz6ksL7hqC/LS1ayxVs71e4xrQP0voQ6cINY06b2
i+nAP+JCNRVNy74dMuvVG3ryNWhYHxBxfuJ/q1YYRlhvD7i3ugLvdNeAA2YmRvPV0BYlo8nRg5/s
FqWZs06Qfa087MHn3tvU7SPu+IdBiROmRyIkPaJQhPilw9/OCBENd3avB9TChaTGtbAFmsNDRceH
xHsIT2Hi+KsxEvLI8wFrsBu6N37Qd3K3XCxs1Ssx2+EKh0z34WXie0gTeHLoRWf8rRYcQYIMrmMz
GtB70WW0fvJDMCbvpIn4FhgGDUPYu1s/LV7HoPYvo9AvYWvYWyTE8QrG3lXlCHRp7/Mb5QAUtGIi
YeZpRFVGX+xezQRgNrrwTZm543M3wWCL0MCsKtPgIR79iOqQLI2S7CWDqheUgXMRutzL0irPjLHX
hNcQG1K6j2ouDNjlFdhOy33voyR44yDMDoPMfgmvRLFWGTVk3lRaxotZTvO2tit3z6++2kR267Ie
y56Gng6Ro40ckDTs6BVo6JFTEx9VRZExEryLGR15ip/v49BMSTkxSUiAJhDhqvXSPV/YbOdwfJTp
/IX1uNskBlpWElf0Bu1CdNegyeTj9l8cWYbVynej9CjCVH+mvUUcidXhcObV2Tr1uMOLVa96ezSQ
8Pfhgx2yMiBXKLg2NEaB7q4yK/Jbl6kNIBfp7YiZ9HAFEOzmqmA1sCrejA7dkdNOV/IXl8UfBWbT
3YRN+JVqaLnNBKiryNstJOuzI3Fx4r8IN1PQPCMafFQL/9NuWEUnVvuOgX840FTyvLr8OpoQ/XPT
e/2BlPMlU4YLaYhvIssSp56AhVtrzH/NwuzJDOr9Q9fTgNK8gMEsWF808sY2IPotzhG/5v9hB3Lv
UqGvQKeToYbjcQvuei89a1O7EwWPSQpb3PHd+9b6kB1TTnzkv1J0qttykOt0xn6ENiYChx2VW357
uNYNZsBBX3TbIGgIycjne0uXj43VHFF5EEcOQwY2M/I/4rfrnRWLC/ctPoroMbM/DRu8njBRBbds
3z8REOsVY65TDn/Tb/tzR7neWFa+HxSXMQilR+6K9hYGeX0q/IoxBcLbWA/ijKptPvpRebCXuAxX
RLtedXfIgbYT49diCCeSjhHzRViTlUViYU3k8jFh3rduOrffQ0dw0S0D9M6jCKjsAADSS9vXAT3P
bZshiyxl8IbFlliFKt1nkUYem0XXjHr8UEcMtKcZ9YRTtM8DSERHpZeqUL9r1sZb9B50qvy59tMo
5xOhjG8kaav7ovWfEMSgxcqxjXHCdHsCHfqbnHkBklnjoEXTHmnRF9sgLO5IKJJAROztUFxhs0q7
aasL+z5UhHQhtrU+ad8+PR9dlz0U9rHOQUPYxPeC4IgWhTOqtLTfFhkh8ISQIxvqMczKxnXXyUiS
k8H1jK7bPFoef1MhXsIpGN8uQjbSNZYcUPRvmZTxJoVPfK2xjm1cJ30eI+fGxIN7CBQg6qxhxBP2
ipbem8YN4vMEdRp+fQTBnfsRO6AjsqR8rO2RBBYkIWzO1CorgXXG+H1W8KoazEtMMRSaq8YDIFoj
smVCYTzYXnOKm5B2ExIChJQYEjoTPfAAEvUn1SvSr4NXoUmLXfPd4uK5FUVwNSmsw37apB35CZmZ
nYmUfdXKSg+GZ8qd5yp5sYI/t+DbgRPlxo6A2yzPSXnAOsh1UUThfuqCewoPEyk4KUREd68L3GSE
joenccIt2lc0mHrx2FEC/iQUZd/wTL9wKHvEKEzsyDBsrjiiEGSawXTbNA6eG15O6im5bzRe3CTs
HlxAst6s2/UUud1Dgd43lPmbA5/zONsFQpSE/Z6yLqZR33ult1eO4f0EyDGFJDSunt/VQDkhITwE
GEwdvG4oweh5FIIY8da5dvwrDNG/+kSzw1K41H3y5XMprjTQI8q41HqzCj74HrM3ictQ1/v+HjnM
2e7anagxWpNlRpTK6DAzkOs6GfNN7Jflk8iKZD+K8dzGLeRjexp28+R8oJs6Ybe4WNEvv+e5ckZJ
YA1IDmN5AkXPsLKrYdvU1OiuW3ZnV3v+RiFOOM+Jdz/2/LrCgRDCNqF0Kop91M3zNvHxKBP0ySJx
Jhs92kmveJIEfwP4tzmG6PvQt7HbHDug3ys7nJxnzJY/kLWsSzJZ5DgmrrMzEk8BxAUwFbS/zKZ/
M4g5DuOFP6Wa335T9ru67XIyHA1sUnNawHutwwRXRPnJPYv0zM3Wg+MQrIqNeZzZhybdWG5U862E
vcXbcsMQGi92/qVBINspARqdxw6PdB7nkKo4vcohmS9WY7tPc8zhbgjB0yJeDfyjFWrWQ9hfdTGT
2VzHX1kF0m1qCAkYpnbc6HTETuJElC3tKvT7iyUJjdFcJiMRNlOG3HquvZui8K4JlsEwyWY+PTwE
BFHOO9v1zHfJriEgtWyr66g9OFOB9+e7rba4nVfNeIdpZjtYam9nP9P8os33viJTYEnkyHIc7E72
jYdiF9Q5BSTYnDtvJoNVZyayxa7oGWElr22aG8cYMRbP4wUbkfVkGgLspWPkvxNYX3BTYYv4tprv
GWc6GyBKWMFNBca6NoAqOWZ0GXizpFE+IrG56cD273uExoQ7sMKs2/F5IOa1c5NzEpMT42rDgE/G
tpCVwZstCsS64NYJNkvOIkvzKx8/CSzaPURa8INWSfmkwpGTCqXwmyZkLex39jRuKas8cmuKnpTa
aLFsW+pRENGyGQL7FFvzMeNN3FOSfHmG3EZZfDYV8aK6/w2E90ZYPJS0R78RS+7tqoG3nJtno4qJ
Aon5xOZ0W4AkcEJvayy4ihSLtjCT+eTNboCfPkci65t7PULvTrApEypQi1coGJQFAVwYMbBPRams
QACZ8zWOquAwRi2UUHwcFNp1e2/3oK8kGwP8njl5kWhhuboD8d26Oetchb9g/EJbFO/8WozvGS87
DUi6nofHKSaOTvIQotvLocJkRyuV244bF/3mSvrvNeQwrqOdrz19iglbuM5sinZ4N9BN4EMDQ0+6
lLAYi+OCoL8r9J0GZTCF6aPSaENVGRe/4A+e08hg9jU8wDVp0NcP3MqqfV7Q8pJccDgCTb8mI9o/
jcClSKFRjPul/zXmxEV7lBKkoRv71G/cs/K4qRiCqbOYym086IlFLwOExudFQDN0bhjMOtx6sqqQ
iM4eZs+mZNGs3BKKszfbk2bd7gPTYvxXX8dZqXNm9jNzk4FDpWc6t4ri9sqA9AddNQFDUcPBS5aW
v52xjJHXaXrbPDEMPDZck4hl4sMEiwaa3fzk4+k4dEbRkEVryXhVW9Q9wgqGzZgMHS62Kry2Ta9Z
+SNX3qWli0g2TheKspX6z1jd3PWg8VVWlFPHnv15sZ4bYNabAszkNbIqDibuICIncbXu04nW2Wqy
iaBwK7xLmb1/GmaDKa4PWmNtVou7HOUuFIzK/BCVvhiFh5i+lEcMhcmr7XY4NEKO+X5sMG8tGUb2
SBRDNPItJqt/7LiXv/nlNtu+DHCt+wEKrwJT96uRt+bvhNqmRgmcJ98VZiy6SSZi+DvJUOaD/HJb
YV6S3Dc/lJy9PVyd4a3yx/ElY/a8JqS22mHizk+Jx3AfdZvLOFQ67//J3ZksN66s1/pVGHdiO8Is
EyAacmBHlEiqoyipRFU7YUAkCgCJhkTDznEj7sQP4fEdncGdeejZfhM/yf2SFGorKZakEjP21tk6
k1Ol2olEIps/17/W+nXD0HpAQubJOCXQLNgIrwbN4GO0zgcXy0kz/uBnunU3r2WzFNJJE2eOZnXa
RnDif6JaML6WEwzLLuNZNOmFuaiHu8xmrbFmBr3Voph+Kex183wBhf4YdCojqg3zNrZRei9eplSH
X8eON0uvjYD8AZoL+EXmrHrmZ2P7kglRHGtN8gl8sFrSFzTfbhFE5lc9WWF95Jve4tMSKct5ERka
OBPC+xWkFg8sclE7x7fH6JoTbd1fUrH7wgq1JXFHTJ2lfKl7V3ZIPBwmHoUKwgZSfDttfF4Yy3Q0
N9ErwvhPjpOBteos0tr6GINLys7XC47FBdIOyCs3xqSRnOn6NPsS6+bqAoJi0k2C9WCU6kAnYECx
p1ngiKnBrI5ipJUA2UaAHdB0nX3MqxoqzqzqrUdFkMDYCLTBCVBpvZssP+EWVXXsZT7gZmTlpzh1
FR8yz/Da2M2Rk4O9d4KVzxhPimbazQbZkiOM4ALOr1g8M/ydIAi1Mmq9JMR4Mx2G4WC+OK1hE93V
PPw1VkszJkKww+GUAThfx6RegRgwYrLnVFVYAF9S/XhZ6/yzwUJOowbo7Xo8pwztvBl3B+vMBNdc
e5265zXaYdXz2WKM9HpDk/slOsaTDF0Mol/g2S2e9+OfvQ07bqo8CYfMn3sRXyZp7sPiHbqjJJaZ
Gff/7e/cjLqBDSy8XLtJZeIf3AxIhXACLVgYWH/CHxSGiyV1ULgSYyFpm0hSYGnUYVSU5Iwa1EHd
wOcYTgUKPPNXuBl2U5g2/s6mtXVDxwC8oeMICsvYgkMiUzNqK2umE72h6LaTeQNw29cu8J1yg+kl
HLIvYw/i05jAigP6m5ZNv/h+9cyyFpazpkzCSeynI9ODBAEf7NpAqQeWY5nJaR2bLQ5bqHzNr3Wv
qh9HE+2kMdA+aKusDQf9Go4xan/S8cki97+bMddoDj2iC8RKGB7WltllEn6vU8QtmlJsrxPWmkE/
z+3kau2zi5xlq0nUn2A2hr4eytJ4jU0Sm0oTettNMks77IftSYPa5Nb4ylsS3mIDdqQtE/14hV6p
53PK9oIoBmowuHog9MSIKP4YJumnWbTuIYTsaYhHTkAZSVlhw2hRZSEgzVEkcb2zshHULZPEujJB
rHu2tzqpxZMzzKRaUT44K9LwY+7VcYkyKCUZGMN6zgAOUoofeJE3vsqSGbpEEIcIaiMnN2KRfHqB
2OGC6/3ID7TRrFE9nZpQJce16LM9r3VY3dotrMj6ceE1oJzERr+ukVHFgJGaAmn1OFwuPqfwGFbe
+nY2mbqIhOYXpB9uJ4n9dR3Z52YEMl0f66MYXv9YQ8uwXFU/xMGgm8TUxVim3oqS7iESjShsXoKh
G+hWYm7o06C9mLqDFG8+UW8oPcYtJnMp8F1rz4TT4Tqb9db8x1oY+bd1i/xq3UAvahcmtSbTWdtc
6vEIE7jJkbUY2ze+Ht766U2IdQMKuQGhFm4l/WCJD0TYzG5tve7gvYDfwhgkGF7EOKWrEVVdjuH+
RK16sqaSV2MFbBekl1mq51c2WHx7vuKcDSIiMWr5TOkqcjudsk5+Sgl5fzyhoEWOP+YMiRjgarMV
ULXqZLmAebjUDIp8Nu1ZRydDSVkNWJKU3AYcXPgUEmRGg/PiVLKwrzmNsV6ZN7rVRrUB4gWrgxfu
aPpap95gDVvZRkSVlAStXTKN7gKYeAttnZ1OqI2EVPvSBr0qIEQeafr8ZDVDE+cVg9PFGL2OtbRB
EK2slUYwwgsuGzU9gUEUN6hxSfibrmPclSLMNFr6fGB91RvZV9uvUqCBUBYqrO6lxclgiReB/WGc
AeFAGiedKUonFd3VoH7CNG+ntRmKF3t8axn1FesjxG5vEcBtSPBa8syq8ZU6a4Q0idFZzqp98AgE
vJg2LvUjXDmhz5CZbaG+vTYpOewPviYotQZNODAxPqWfC+rbYKBE4euIwLnQqYBj+5emv/6Qhcbq
FMXi4GqcniJogG5YUGY0Djq1ZgrpJ0pchHKiZgvSQJuUc73e/ObZVJ5j5WpmlfRa8NWcB2xSHtd1
PgpoQW1idEh+tCe5TihjLFenlr2anpqmvbiuEzufJNhQtKMMXxy01n2SwZ2iiWGG75/GS6uG8Mv+
bqzrvSblIS8n47Vjrgb2pT81yTgml42JB8efzGPL8tK2sfCoE988H8whLej109q4BhQYEWEU641B
JzQeYmo4JJMF+nK4Ga3mkuKHHsXtkEVDjy2GM3gShYGBxjQ10TRTRhfPHRLNEcWeYn06XOk+9ndF
lh9RwBVf2/PC969xtTFOJ6sEnHLpNDGVIvdN6VV9XruCEd42tGp34C+QiYP1IAI0YT0vjryYNEVV
O6k2l99wzOauq6+XOKQ1cu7TFM/VdWrLkwCatIxs8bkxXl+MFzO4Q6IsFl6w58sBWN3Sp1AaNLj1
eHUDkMNnnVRPrXisHfG3QTdO9JOGtcSNN8xgOU3AEkjREBfiPN+0199qE8gadfvbKoq6y5oXXKZR
PO7YZrTAW2X1VQvsNqruCy+EDbMylsOmR+lCIwGbpkIM9Apk9VHbDAHt0sQ8RYB/HRTcqOpQ5VrT
Yn5bo7TNYrZuTa1v3lSLj3z4zz3bOrHX1S9LRHqAe+vTGci6X8ucxgwx7Wx+u0TQi/foZ9wB59wX
ll8pztcDWodkQzGcwJvhXl5t9jx7AZfbiKvnoDRYtAiOElXp2/lsEXTMOI6HsCyqoKoASmm0cII1
hIlGc/3BJgmPUweGYTPtuzav593BLNbb0GiGFIOpH1nep4W3Gvfw5Fp+C2YTqqaOrc+xha1lshxc
W/PbqukZ5wVEZsD6VXA+mJLFWIez/JpCRdzDfeu4FjS99qrpxWdL3CnHIR4G2CRQg8jgKLSs2RWp
MFq7C01S2CDdX5Ekz45s+yupDmDnACi/gUN+jsgWowgbskBwGWjTazRmXUC7796Uioc1a86lsmmc
B2PmM2AfJYrHZNNA1IfTgIRigHsFlWb9j56dayczyxquyPIdNwUBsiaokFjZUQJqw4/UcjiEE0Ga
rKP9/RgKImURa9WNOKg9RuPfScVMaxr+9BMof96jxnpxbdaquCIH0ezSEmTNpT+uXnqU/DhL5tCP
vUXD/47fb3iRWytMFTacT7Ry2QmCSfsLphA4y1iCHqpl2fo4EpTRqW7aZ01BI52t1/W7pqCWhhwj
hBQT+CvwTuHVkSgQVFTbjovPHjZUTjqrGueo8QeA8lz7MxFyL0Xw3RBhuBeLiLwmgvNMH4c3k/VA
v2pUqwFwfgPPp5iKsWFqnhYBtUyaAdm8o7qfZN+bDczaagXMawMY08GfWBQHzsxzI4q4Ukep3l3X
V061OchHk+YEC7NxNLvFObrA4ZRvPliS77RWi/aMBMmHmrf2O4taBPVxuRjAEmwY2tlsleM6lc9E
Xp30cq+28KddsqUkr81Z7QoiOxXrWNXs6ylpAxN3pl4NUgGeBSHMWsdsLFsDD3OFozjKcRBK/KtI
9yn4PG6Yk046s2YBgGGaflgsm1W8vCm8toThdqKtfaCasWUsLoVs4ag6gT3SXAfeeZX7UfMIj2Xw
G6p2YpOELUqnCAPrS770llf+ZOagd563EVIs7hamXkUbpWPM5q0EFhZT5rEdAv/eWOPp+hxLz9lN
UBDSId8yv05mOnRQdsUMHWWVulPoN7q2T03YOLmEAgMFJDuuD6gkzuacOXNtCdCUR0OULdTQtNoA
yF17lcKE18OzOJ/nHzEzQdKxaJuNxbdxFHarK66+Vrg4g6w8viqKyIQX58Ht8zDpnJqbgUUgAu9v
oIc6WoXaReIDllMr7XyK++7RIkUPkY3bXBuTD3aSFN1pSLHBMLspqBFWR6/QaWTM25BTAtnx4oRa
xyNYHgBsSzv8uBrMP2WDdYHyuU6yfO1HZEKQmsQxtqxJs5tQJO94RvbxCqVuL4kapzCyP84mCJ2J
rWb95WLRmcytD02/u9BZhOsBKmoTJ7AsjmuXBuYa+KFOj6PG8no2y1u1FK+BCXHoYtCeBcT4QTVM
Wlm9mnw0qxBLQYwMfXUGtepoWrOPcdINTgbV4GbhkVBFdEGikRt+FAw+rdfY0tnTnGzvyorO7WVB
cqBImh+WHjQSSx+cGJNaB7Xwp7qVzi5sKmMeTWGnjI+KePWFS8UXDukugnvQ39w81RvfZ5bZvLL1
CYm+BOeWBf/WqcZkHpfk7LCjy7j7rtqplQ9JhK/Pi+btcuJdkP8+hhCQdZrLDIfOKtpyKjT6xSZN
DsViDYF4kn2mJjjlJYkFw6zZ5l53rZMIbte40kTJTNi5ntu5DW4/GwRuc4G6Hql1b5aLwyX/pPmz
6kW9MelhV7DuFELePPZ6ZvaxTkKYrMa8V8snFxRFOK/jsE5Vc1AIPZz0m8JJupmfr2bcMuwEW0it
eR5qK87HWg7w5IYFmfPFcvkNhDsgf7juamFV2KJjd9tgGhU5tTXT1EddHpEHAT04N+bE3pxdVY+U
LIu4g+4an6F0ycFAE1UM75epRXnp2LrMQh5vrK+yNTRilOS9WjM/9kzEO6if6xfpakbS+O8NPLjH
OYQesLNb6etHdSvx201F9Nvkdf+oLJO1v6GXVQezuZdLWMSmR5vCZE81EDpI+ooRdces+jt4W7aN
BgTxLj8oQcIkpt7L5te6+Q6ZYhOx3Pa3ta0Y5cEA/WwInn67x1XTHrfz1Au4m89yNkJoCQRy0AgY
9juzgd1ZzWAsH7y6ZrzTDMojNOqbEmm1t/fq+vZjAJLd16j71Y9v1t5ZhmY0cHttbn5Amh6MgPGO
7VJAQcZb/figXAd+/OY724A4a1AZa/MDDvZgBDTzHfokrYYYd/vrNzf9m4dOf1N7x/oGhIS9u/nZ
WQUonBsUIaK2x/bXwJQstze0AVgHrwKxx+FaoCG63fzIW2CDUogaFc0ERPq23lzo6Q7b+qx3FtZG
NQo5StOewpAI1G3qQd1/87f30Xcx+F/e+vR3DS7QTQsAbs9Hr9rvmjbS/CbLYvvz5la+9igP8atj
QClPUzdN7DfuN3je8eHmR3VEymWRoNjusm9ozWv2rpfKr7479R3RFqI8FYmOzUtK726yMHCd+n3X
e3MrAAeYA1e/2XzX1Oqc/Wzvm5+dz197J1JNlkg/va19j1p/h746X5+5XTfs+9hO3vK1JnVByZuX
e8MbDP0Oj/2a7ywbJyEd/5I9C4Dol+OwQWS82QL4F29vFmwP5NeHv3WGoIEoHvMjafGLzZ9fcPph
0rL52S61N7QBIp0/cAkYBHZI7glt799Rjv2rnA0Y0SLLf/D7t7UNsDwPHQPrXQNDzc04bHZAOfpv
YHeAn5XBLeitTgODjeugENCk0jcGYHUGYfuzMw10pgGmdvDOt2eEwAdeOg1esF5+oCktPwhHGxwl
cLMHhdWf/QclzvC4gXv8QIAEfGFMm6R/KipObxvfYgniz/82xPCJQtJxvrngPPiFqGj+4I/J0HXi
Z/7N8GFF922l+QctlDeoTbfv+3I/Xo/fROp4R0AfDFL5l6eBmzrp0F9tfrG6f2tR3v5f/9f772kw
dB66gxDvlH8UTxWF5+9f+cFEerLJOOdp+U6zwl7kwHYzmSyja/qBLXaKNJm6Za82WFHNNAgdfv8M
v/76W3rP+8jdHVi9bjYObPs9WdzUCXfGwcai5bA+95MCStKePtc1KLWHtX0lVoLcY8j8DUEdMjg/
7AZMpiZn1SFjfg3SSoWRnadYBgcUo27o3FM1uyYOcfkpRZynqxvXw6k7e+HsZs44OxPRatQb6P2b
OEzp3LksJH8KHnTkkNAcVvq5k7t0bttxMUfxb2QxYcRY5/0geTVNFY/rwVOfJrkTyYNI9GfCMBPs
du4TdRMQpOxLuTu8YhB7juen7l3Z0uat6vDW+B8wE/dqvCtFSH3w12pBh727YwJWLt3cd9PQiUfS
YDbA9jjbDAypmCGEeiYn/DOP3bcL/wC8Hu/NMpL9679/8Om3W0i5rz88GeTTRzpZ/g5OoZYTOyOn
HPjteVz+ac80e+FSPUldNxZfvGxKNCxAup9+3xc23HOXwVByfNRwujq42b4TxHnlmtM6dSt0u9IL
ZoUL3lI2Lfqv1xQ86WMc5O5oz94CH7x82OvHvcX4ckrtO0+w0xROYj/9AKzNH8HqUzHGj3VdtiWG
BoCexdwQ3pub5M+eN9i2/ycuYBGz/PXW7/vvns8hn+WyNbGCpfZ+jX2dE4zlhp868F44g96nkbsT
MDwVHryw1SMn9kJn5GZ+OQk3a1bBQPRWThw5qdSsig5jPSCPrWCM/3T9vHQYEJO4QdmOGIK6gr62
nOguGcnxifHUan9hb/tpULlw4ol0AD2+BRW/B4svbJgDOpYbVTBxT8m9V+BWe5X++5uHQ6wJN+1D
v9xZjCjB3QlwNeG7qKBl+dNpmoJlce5M5emr6U+dLy/8cN0VrPX17naGa87hw7C9HnaT1JVmhlZX
MMTba9yethVMjK6Dl4r/eEgUrOsLJ+Fc3s6vzTleB2I6dLqhr3GSR0vEVDDKeH57kKvkz2cqGOKe
E44oCyqPhaVgy6BhZ7W7pi0FX+7SnTph+a02n85W8OmunRRxVFih4MHudU1rKGl/8ihUQUtVvsee
sPGF28Y1EGUwpaih/A2fvsq+sO1+EHvOlG2j7OYmsNAUzI5b3wl2b0m6yPcfugRvnXHweKR1UVzi
8KaDhbzv6yoijNsinYiwcHeb01XsSB/Xd+6e4RCkskOH41Pg5rETlQ1tpoaKre4KuDGZVygHkxbT
yr9U0KynSV7cr8yHjxPUGAUvcv/AbhE7GSYbPLL8v8G+h9qGpSCG6E9TpGGrffsNSJuK2KcXjEYU
b+k4Wf5w0Az76dY5CV50G74ftb4fTEDwYkbtx//d7qEPHwoOD5D3CDAufjm63ZwqDh8oDcL/+T//
iefgyqnglwqSQw9OnbskcsqvJp1pYAA41yqAMW6DCF3SBeU0pF3RJl9dr6mYGC6Xgkk53bN/aQdO
suK+FFQ+FPHIkRAgkSNGV1uO9OsPEYz0RwkDeOtMuEYGkRRnwDYC9FXw8bpOEaTBpOzu5uwWuV4o
TeXfvf4Vrh0M0atDP3CqWVaU7T14hoJv3+emvadlBXvQhTPN/Z2wZjs0zx5cfx6wpG0SV39BZCm8
e5Q9Kj/76yfoe265aSqtrGe/7ZZF8hQoucnO7dwLFKymI5e6e4V8uCu4xlDVBvxrgzOfuuna9ZL5
DlqhKwgu6byTFtL2/zhr++tnz1EReqR2pC9YV9DdtitANmlbFOzhQ+Ozs5RhkPMQloIJhwHqbtIT
EsPBvW2tXbF3lw2JfVvQ6A8dhOPgUTJGMBQPbtZJE3df7PZkpvKFkdVx6sRDt+ykGAlBqT60yyfB
HfkRWBJlU6JhFRfQk8JN48xdSe0qwMNO3DRyYrlZFeNAgk4eXUElPXR0EXYjXpKmr1ZT0O5pwQ08
lQZBlF87uL9nYB07mwNaEwXt5k4o91bwwQ8d3XM33Zlg0OMUNMu1peesXCnXqak4gS6cfL4zG1Qk
DS6C3C92QxPtMXmo+OV7VT9M5s5kt8sKxvgiYF+nXCHXpUAeZ0PB9n5RLF3yM0Uqh+Uq4I1eEo4Y
k3KWbS4SpoJtDSTX2cnjmwqWCBfjXO6sCpTiJwSWjdDh0EVNUmLhyHuFiqOZoqy7G5sg5h/a22sM
tApv54amgtdxA2KxkxNG8HV4h8WK3k02w15U0PBm10xxGi7bEmsD95fyj6+/IvWnsFHKZratKgjW
+nOHC106khrWVQzxwh3Jh4cuBBCHTrX+IshhIOxO4w2x/NC2P05ShlgKLmEQHt7ne3JPl4TBKJGv
jSqS2p8IrobMuxZ2O2VnN/PjSebcC+Ptp+rp/ozT88Kmf1YH8cBmn6nKfWDr22zxk16BBz6hm2TJ
XNo+ELMaFCsuv+3rt5Df/kOsm31XMxTVFB5GN6hRWVyYFD7/uD8PWhOE+L8isObBUJfCFAWnxnuR
GpcaVTCPjpI8I9snNSsKlR66AR9xJstHnILg74hUWTwKyt6JnVFF8rDlO9KhqeKguHGnxV0Ixzz5
XoEcXWkJYsPDjhsKLh1tN0qG5Nd4zPPPUzADIYm5aSJzZg0Fk4XiUuQ+JSDTVBC3/ODKbnQ48Y8x
evgZnuT3v/D0azlTt/LJTUdSvPGkIuKFLVMmlFtfLs14S0Fs2/EoRf5wGFQQVjqzwiGHHcBOxoc9
ljlYwmD30D2lk1LpRW52U235wFO6k/tBMpW3axXJxluW/Qm0SrnlhoL83An5X2lzbSi4PpzAMpaO
gefjhufTNo8nAkTyw2dC67f/yt3K6B/O5kkgs3Y0FYdX141X0lDsUcMVv4w9XQR3u1EBLraHDwY5
+iT3pcOFIFNBu8HdzigYCs7wHhQGz8mGMkBPNfTDOwzGmeQyXUFTcnGC4reQ9mAcuVR0N9xpVMEq
7nGQDndxNyVjCxUlD+RsI75MKoZBtLyLDWkqjrleshb7L0KfspsiZNRUpAcvA0J8qVUVR8amVfm8
0FSkB7fbcBUbwcwppF4/VqD++sZ289vfihiZp9ywgr3ihpuJLF3TVfDw++5q6Lth6EoRJ34b5Qu8
/lp+L/Z9JPzGxU9B427s7kCzuopkVl+o4pzKhYs6oezlFpVUcEfpg/vuELp1TcHu2S9GOyRVFSf/
bSLf0vS6ggO6/9v/TSq3SfTb3zaMkOv0t/8XDwNZHK/XFYz1Lctwh4q+KVJxaOB968Tr3Q0ay4py
rrx+uXz0Hi1wFflDcIIJfJvKsZNJYRGeU4f3GW+HYCem11UoFDrgMNhfSCGBruKA/fboDqKryJl9
C6I7524h7xiWApRhu4c+Xt/CdezQmXwE7/mWYE4SVmCScHjL7+9WsirPhoyPqgkbM5uqNWzUz9+n
/jwcduMg8hcEYvfapZjPy7z/vC8hVNx/SRnzPnsVFXla0jjfk3CyR8KAw6SOZr1pWWRdhJPw8zDJ
n/fd95mBHLogH76NOKRxLXr4Vx0BnJWGT0/8SqHJxtbz5tD3esKQ48+yeko9cTTJAJoKdQsFYoMd
ipWu4LQ6Sp21fAiqCHRbaPSkeEAFDNVKwmQXRFWhv+oMCwemennyiwuPCqOR49SNh75AwHfgVBXh
y7ETTn6a91UQj58UOCHIyOeTVkEvTGP0QXiQ0ElTQ1NBIRZqVq/YYVcJw9xD48RrNy3KVjaY0fNH
x/Ng+Me02O0s7v/lY15/i/oELrDGzEb6cNguPdfyvrPgjzkG9pmU/QUPha1PXVzpO1EifRwVqM0R
vHEwkPIjbwAbBXBsX2y3SbyPWaLCoqGVDJOs8o9d1w3hUP3TvseoyDJsuD3w9eE9k5AECtijd1fB
cm0lSRl5SmCiCqrrcTCWwAAV8v9jmHwQBn74Uwl6Qi8Ypo99SZ60enrhvn9/FkJVXT3yPXnSqurX
2t8ABuJjC0bU+/LKJ2xndvzoFBwMJ4UsBX/srlj8cmLw1IW1eT9DN+/QG7ZhT4fl30kzCzFiueRf
f2J00afegTaVLW2OOBUIZMtPEfhHTnb/OvIDFPT80l1UWk64p7yvCnXWZbCTKlLBL/jkxBAj5HDC
VoCTXTrQoaQBVrFmxQB/c8l4ypI6KIXlo14/7a6DfOgELNQ9uzHengoe4EwLBzvKxR4GiqZGfR3u
JtAUTGoOqQxV9H5XlsfWvr++w2zdD0/d0I2df668z4YIVUjYbTabW7Fi4RzjLNAqYl8OKFRcYW+T
CbGpNFNx9j78Y99CqZN7q8Ln6baARr/TWQUz8zOfN8g2A35c5FhwlO+/idtU0AkeBZm6Ci+DljDd
cVO0sHt2dBNbV8qng6zBa67hnqBC2HJPse9vvHkJTuIkrVwVeIgQL+7bOHgoT67VKJoD1idc89/y
xWePb/KhF5+H17i3gfL9MAv9Y19tewMXINQPL/uyA09aC6TFnbQctXJtvv6kIwoNuOtv1vuRk97t
XtRUPMErglC+86twrBK9BReTY04FzAjBhjxyfIfYsHz5zdanIL/eclZoy/btDSoEkq2d2aFir24n
EZleuTaAipxs2e5+rrMKuzt8n3ftpFXIDrlWjXBjLmRShApy0qlDjuPhjNNUuBedM493vp+mK4jp
iQQFB2CXsaaCDS/kX5kg+kjEb00FAf4aa4Q8qdzsGHfrolzJoUjsNnTtBnm+jZ4u3Xkg7yAqvNG2
T7kohjL5Tleh6ifAjoORM9pG28kd1RTKYdnugApuEMJcbzs+LeYlCNueG5auwhxmO1CfApw78FMX
gItQt2x3hUfejCqQvCNBO838yqcg9YK9m7yuYnV87D/5BAUT+QhIZ4esrtsK2m1RNAM7VmlKqeCi
9h05KtJVYBY4beaVDlQAwCeZS6yr4LluZychTO7/9rfQjVYPR8VUgbpvXqDn8ARZES1KVSmgb29f
YHsKVP5x65DzTw9fos6V69nr6MMbQec+yf/HJHb2lfwoY/BNYH5/QXkig/+opMbDt3kb95t9RWn+
2Ld85VXnxE3YRaXLjgrT35si26Wdqgiybn/7b3icK/fh/KdKS/nHn93OHs6XP3b276se9MfOi33v
/qCem9SZcmxe9Pv7OE4ELPaeakJSw3+JNb71j/1j3+uVq5prtXC7KNeF+EaiQCUBGjYSP1sl22c9
hYu0VtMdd0EVgOIJXvcUx0mDadnDTX9VXBXOMJSTGlWhMzjLUseV6MKaisGlrzOpryocVc6TdEcU
oakgi3WLBZdoqbcqGNMXLvajO6ohFaKCK8AgqbMqSOkfqIKXSq2qyPz2nWIUVN6nzq6gQEWSt7+C
+vCwy7qK8h338Lzoc6UTBYJMIF/HVcAgn7GdBi2MJbNQquWVb/P6Te2riwd92czm+q3Cg/QyqTDp
/iGr7KZNMWApH/b6Pp8Iq69Kv7gbkamj8qW0FA29pmJbRjp0tw80ECWKNVsFxPf+rqj0ikyakfet
Kxijf7/p9Ds3nzrt/10Rk0ewQR7NfyjWZInqiDEalJdvGMZbpshtq7n9fcQfcLnWcpSuAAptJaAE
AlOUZowSpVUIIy+c77J/VYAx4Ni5i+BR6rOKDD6VqUaiOmq5m2yDpmeRgOejvEsGeEOilVpWwc66
hncnO+xrzWdX+r4LzAugi33/2YN7zb3wYRjCtPq3/w8AAP//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hyperlink" Target="#Pivot_Table!A1"/><Relationship Id="rId1" Type="http://schemas.openxmlformats.org/officeDocument/2006/relationships/hyperlink" Target="#Data!A1"/><Relationship Id="rId6" Type="http://schemas.openxmlformats.org/officeDocument/2006/relationships/chart" Target="../charts/chart3.xml"/><Relationship Id="rId5"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590549</xdr:colOff>
      <xdr:row>0</xdr:row>
      <xdr:rowOff>123825</xdr:rowOff>
    </xdr:from>
    <xdr:to>
      <xdr:col>19</xdr:col>
      <xdr:colOff>600075</xdr:colOff>
      <xdr:row>5</xdr:row>
      <xdr:rowOff>38100</xdr:rowOff>
    </xdr:to>
    <xdr:sp macro="" textlink="">
      <xdr:nvSpPr>
        <xdr:cNvPr id="2" name="Rectangle: Rounded Corners 1">
          <a:extLst>
            <a:ext uri="{FF2B5EF4-FFF2-40B4-BE49-F238E27FC236}">
              <a16:creationId xmlns:a16="http://schemas.microsoft.com/office/drawing/2014/main" id="{B46C5666-405F-B54D-0806-057744965CDE}"/>
            </a:ext>
          </a:extLst>
        </xdr:cNvPr>
        <xdr:cNvSpPr/>
      </xdr:nvSpPr>
      <xdr:spPr>
        <a:xfrm>
          <a:off x="590549" y="123825"/>
          <a:ext cx="11591926" cy="866775"/>
        </a:xfrm>
        <a:prstGeom prst="roundRect">
          <a:avLst>
            <a:gd name="adj" fmla="val 107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76199</xdr:colOff>
      <xdr:row>1</xdr:row>
      <xdr:rowOff>9525</xdr:rowOff>
    </xdr:from>
    <xdr:to>
      <xdr:col>9</xdr:col>
      <xdr:colOff>314324</xdr:colOff>
      <xdr:row>4</xdr:row>
      <xdr:rowOff>161925</xdr:rowOff>
    </xdr:to>
    <xdr:sp macro="" textlink="">
      <xdr:nvSpPr>
        <xdr:cNvPr id="3" name="TextBox 2">
          <a:extLst>
            <a:ext uri="{FF2B5EF4-FFF2-40B4-BE49-F238E27FC236}">
              <a16:creationId xmlns:a16="http://schemas.microsoft.com/office/drawing/2014/main" id="{2EF9661E-9584-0817-6519-52DC837CEEC0}"/>
            </a:ext>
          </a:extLst>
        </xdr:cNvPr>
        <xdr:cNvSpPr txBox="1"/>
      </xdr:nvSpPr>
      <xdr:spPr>
        <a:xfrm>
          <a:off x="685799" y="200025"/>
          <a:ext cx="511492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NoorGul Executive Summary And Profitability Dashboard</a:t>
          </a:r>
        </a:p>
      </xdr:txBody>
    </xdr:sp>
    <xdr:clientData/>
  </xdr:twoCellAnchor>
  <xdr:twoCellAnchor>
    <xdr:from>
      <xdr:col>1</xdr:col>
      <xdr:colOff>1</xdr:colOff>
      <xdr:row>5</xdr:row>
      <xdr:rowOff>161925</xdr:rowOff>
    </xdr:from>
    <xdr:to>
      <xdr:col>3</xdr:col>
      <xdr:colOff>533400</xdr:colOff>
      <xdr:row>10</xdr:row>
      <xdr:rowOff>95250</xdr:rowOff>
    </xdr:to>
    <xdr:grpSp>
      <xdr:nvGrpSpPr>
        <xdr:cNvPr id="31" name="Group 30">
          <a:extLst>
            <a:ext uri="{FF2B5EF4-FFF2-40B4-BE49-F238E27FC236}">
              <a16:creationId xmlns:a16="http://schemas.microsoft.com/office/drawing/2014/main" id="{2A134644-13FD-1281-D45F-E6CC45A81826}"/>
            </a:ext>
          </a:extLst>
        </xdr:cNvPr>
        <xdr:cNvGrpSpPr/>
      </xdr:nvGrpSpPr>
      <xdr:grpSpPr>
        <a:xfrm>
          <a:off x="607787" y="1114425"/>
          <a:ext cx="1748970" cy="885825"/>
          <a:chOff x="285751" y="1123950"/>
          <a:chExt cx="1943100" cy="885825"/>
        </a:xfrm>
        <a:effectLst>
          <a:outerShdw blurRad="50800" dist="38100" dir="2700000" algn="tl" rotWithShape="0">
            <a:prstClr val="black">
              <a:alpha val="40000"/>
            </a:prstClr>
          </a:outerShdw>
        </a:effectLst>
      </xdr:grpSpPr>
      <xdr:sp macro="" textlink="">
        <xdr:nvSpPr>
          <xdr:cNvPr id="4" name="Rectangle: Rounded Corners 3">
            <a:extLst>
              <a:ext uri="{FF2B5EF4-FFF2-40B4-BE49-F238E27FC236}">
                <a16:creationId xmlns:a16="http://schemas.microsoft.com/office/drawing/2014/main" id="{88625C85-EAE9-42D0-8A8D-273D31EB4AB2}"/>
              </a:ext>
            </a:extLst>
          </xdr:cNvPr>
          <xdr:cNvSpPr/>
        </xdr:nvSpPr>
        <xdr:spPr>
          <a:xfrm>
            <a:off x="285751" y="1123950"/>
            <a:ext cx="1943100" cy="866775"/>
          </a:xfrm>
          <a:prstGeom prst="roundRect">
            <a:avLst>
              <a:gd name="adj" fmla="val 107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387C857A-A656-4CC7-89DB-A5CC948C6153}"/>
              </a:ext>
            </a:extLst>
          </xdr:cNvPr>
          <xdr:cNvSpPr txBox="1"/>
        </xdr:nvSpPr>
        <xdr:spPr>
          <a:xfrm>
            <a:off x="304800" y="11239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latin typeface="Lato" panose="020F0502020204030203" pitchFamily="34" charset="0"/>
                <a:ea typeface="Lato" panose="020F0502020204030203" pitchFamily="34" charset="0"/>
                <a:cs typeface="Lato" panose="020F0502020204030203" pitchFamily="34" charset="0"/>
              </a:rPr>
              <a:t>Total_Revenue</a:t>
            </a:r>
          </a:p>
        </xdr:txBody>
      </xdr:sp>
      <xdr:sp macro="" textlink="Pivot_Table!A4">
        <xdr:nvSpPr>
          <xdr:cNvPr id="7" name="TextBox 6">
            <a:extLst>
              <a:ext uri="{FF2B5EF4-FFF2-40B4-BE49-F238E27FC236}">
                <a16:creationId xmlns:a16="http://schemas.microsoft.com/office/drawing/2014/main" id="{B8B5EB1B-B7FD-42D7-B7D9-A6FB8A1E5E29}"/>
              </a:ext>
            </a:extLst>
          </xdr:cNvPr>
          <xdr:cNvSpPr txBox="1"/>
        </xdr:nvSpPr>
        <xdr:spPr>
          <a:xfrm>
            <a:off x="314325" y="15430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94D1CF-7639-4A29-939A-3449D54664A3}" type="TxLink">
              <a:rPr lang="en-US" sz="2000" b="1" i="0" u="none" strike="noStrike">
                <a:solidFill>
                  <a:schemeClr val="accent1"/>
                </a:solidFill>
                <a:latin typeface="Lato" panose="020F0502020204030203" pitchFamily="34" charset="0"/>
                <a:ea typeface="Lato" panose="020F0502020204030203" pitchFamily="34" charset="0"/>
                <a:cs typeface="Lato" panose="020F0502020204030203" pitchFamily="34" charset="0"/>
              </a:rPr>
              <a:pPr algn="ctr"/>
              <a:t>$645,223</a:t>
            </a:fld>
            <a:endParaRPr lang="en-US" sz="6000" b="1">
              <a:solidFill>
                <a:schemeClr val="accent1"/>
              </a:solidFill>
              <a:latin typeface="Lato" panose="020F0502020204030203" pitchFamily="34" charset="0"/>
              <a:ea typeface="Lato" panose="020F0502020204030203" pitchFamily="34" charset="0"/>
              <a:cs typeface="Lato" panose="020F0502020204030203" pitchFamily="34" charset="0"/>
            </a:endParaRPr>
          </a:p>
        </xdr:txBody>
      </xdr:sp>
    </xdr:grpSp>
    <xdr:clientData/>
  </xdr:twoCellAnchor>
  <xdr:twoCellAnchor>
    <xdr:from>
      <xdr:col>4</xdr:col>
      <xdr:colOff>142876</xdr:colOff>
      <xdr:row>5</xdr:row>
      <xdr:rowOff>171450</xdr:rowOff>
    </xdr:from>
    <xdr:to>
      <xdr:col>7</xdr:col>
      <xdr:colOff>66675</xdr:colOff>
      <xdr:row>10</xdr:row>
      <xdr:rowOff>104775</xdr:rowOff>
    </xdr:to>
    <xdr:grpSp>
      <xdr:nvGrpSpPr>
        <xdr:cNvPr id="32" name="Group 31">
          <a:extLst>
            <a:ext uri="{FF2B5EF4-FFF2-40B4-BE49-F238E27FC236}">
              <a16:creationId xmlns:a16="http://schemas.microsoft.com/office/drawing/2014/main" id="{CF7B6B0A-839E-15BC-331B-9DC93426A910}"/>
            </a:ext>
          </a:extLst>
        </xdr:cNvPr>
        <xdr:cNvGrpSpPr/>
      </xdr:nvGrpSpPr>
      <xdr:grpSpPr>
        <a:xfrm>
          <a:off x="2574019" y="1123950"/>
          <a:ext cx="1747156" cy="885825"/>
          <a:chOff x="285751" y="1123950"/>
          <a:chExt cx="1943100" cy="885825"/>
        </a:xfrm>
        <a:effectLst>
          <a:outerShdw blurRad="50800" dist="38100" dir="2700000" algn="tl" rotWithShape="0">
            <a:prstClr val="black">
              <a:alpha val="40000"/>
            </a:prstClr>
          </a:outerShdw>
        </a:effectLst>
      </xdr:grpSpPr>
      <xdr:sp macro="" textlink="">
        <xdr:nvSpPr>
          <xdr:cNvPr id="33" name="Rectangle: Rounded Corners 32">
            <a:extLst>
              <a:ext uri="{FF2B5EF4-FFF2-40B4-BE49-F238E27FC236}">
                <a16:creationId xmlns:a16="http://schemas.microsoft.com/office/drawing/2014/main" id="{53AD257A-1D43-6E0E-823B-06246807A89A}"/>
              </a:ext>
            </a:extLst>
          </xdr:cNvPr>
          <xdr:cNvSpPr/>
        </xdr:nvSpPr>
        <xdr:spPr>
          <a:xfrm>
            <a:off x="285751" y="1123950"/>
            <a:ext cx="1943100" cy="866775"/>
          </a:xfrm>
          <a:prstGeom prst="roundRect">
            <a:avLst>
              <a:gd name="adj" fmla="val 107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DF6A3F30-CF61-BEC9-4F43-475F3C47D03C}"/>
              </a:ext>
            </a:extLst>
          </xdr:cNvPr>
          <xdr:cNvSpPr txBox="1"/>
        </xdr:nvSpPr>
        <xdr:spPr>
          <a:xfrm>
            <a:off x="304800" y="11239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latin typeface="Lato" panose="020F0502020204030203" pitchFamily="34" charset="0"/>
                <a:ea typeface="Lato" panose="020F0502020204030203" pitchFamily="34" charset="0"/>
                <a:cs typeface="Lato" panose="020F0502020204030203" pitchFamily="34" charset="0"/>
              </a:rPr>
              <a:t>Total_Gross_Profit</a:t>
            </a:r>
          </a:p>
        </xdr:txBody>
      </xdr:sp>
      <xdr:sp macro="" textlink="Pivot_Table!C4">
        <xdr:nvSpPr>
          <xdr:cNvPr id="35" name="TextBox 34">
            <a:extLst>
              <a:ext uri="{FF2B5EF4-FFF2-40B4-BE49-F238E27FC236}">
                <a16:creationId xmlns:a16="http://schemas.microsoft.com/office/drawing/2014/main" id="{BFD1A77D-861F-4633-08E1-8FB7867C8D57}"/>
              </a:ext>
            </a:extLst>
          </xdr:cNvPr>
          <xdr:cNvSpPr txBox="1"/>
        </xdr:nvSpPr>
        <xdr:spPr>
          <a:xfrm>
            <a:off x="314325" y="15430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3072EC-AC79-4608-91A1-01FFF4A8035B}" type="TxLink">
              <a:rPr lang="en-US" sz="2000" b="1" i="0" u="none" strike="noStrike">
                <a:solidFill>
                  <a:schemeClr val="accent1"/>
                </a:solidFill>
                <a:latin typeface="Lato" panose="020F0502020204030204" pitchFamily="34" charset="0"/>
                <a:ea typeface="Lato" panose="020F0502020204030204" pitchFamily="34" charset="0"/>
                <a:cs typeface="Lato" panose="020F0502020204030204" pitchFamily="34" charset="0"/>
              </a:rPr>
              <a:pPr algn="ctr"/>
              <a:t>$296,384</a:t>
            </a:fld>
            <a:endParaRPr lang="en-US" sz="6000" b="1">
              <a:solidFill>
                <a:schemeClr val="accent1"/>
              </a:solidFill>
              <a:latin typeface="Lato" panose="020F0502020204030204" pitchFamily="34" charset="0"/>
              <a:ea typeface="Lato" panose="020F0502020204030204" pitchFamily="34" charset="0"/>
              <a:cs typeface="Lato" panose="020F0502020204030204" pitchFamily="34" charset="0"/>
            </a:endParaRPr>
          </a:p>
        </xdr:txBody>
      </xdr:sp>
    </xdr:grpSp>
    <xdr:clientData/>
  </xdr:twoCellAnchor>
  <xdr:twoCellAnchor>
    <xdr:from>
      <xdr:col>7</xdr:col>
      <xdr:colOff>276226</xdr:colOff>
      <xdr:row>5</xdr:row>
      <xdr:rowOff>171450</xdr:rowOff>
    </xdr:from>
    <xdr:to>
      <xdr:col>10</xdr:col>
      <xdr:colOff>323850</xdr:colOff>
      <xdr:row>10</xdr:row>
      <xdr:rowOff>104775</xdr:rowOff>
    </xdr:to>
    <xdr:grpSp>
      <xdr:nvGrpSpPr>
        <xdr:cNvPr id="36" name="Group 35">
          <a:extLst>
            <a:ext uri="{FF2B5EF4-FFF2-40B4-BE49-F238E27FC236}">
              <a16:creationId xmlns:a16="http://schemas.microsoft.com/office/drawing/2014/main" id="{4DE67382-6EC2-3BC2-E213-5BAFD1501A3D}"/>
            </a:ext>
          </a:extLst>
        </xdr:cNvPr>
        <xdr:cNvGrpSpPr/>
      </xdr:nvGrpSpPr>
      <xdr:grpSpPr>
        <a:xfrm>
          <a:off x="4530726" y="1123950"/>
          <a:ext cx="1870981" cy="885825"/>
          <a:chOff x="285751" y="1123950"/>
          <a:chExt cx="1943100" cy="885825"/>
        </a:xfrm>
        <a:effectLst>
          <a:outerShdw blurRad="50800" dist="38100" dir="2700000" algn="tl" rotWithShape="0">
            <a:prstClr val="black">
              <a:alpha val="40000"/>
            </a:prstClr>
          </a:outerShdw>
        </a:effectLst>
      </xdr:grpSpPr>
      <xdr:sp macro="" textlink="">
        <xdr:nvSpPr>
          <xdr:cNvPr id="37" name="Rectangle: Rounded Corners 36">
            <a:extLst>
              <a:ext uri="{FF2B5EF4-FFF2-40B4-BE49-F238E27FC236}">
                <a16:creationId xmlns:a16="http://schemas.microsoft.com/office/drawing/2014/main" id="{E0FC8ADA-E766-8BB0-63CA-F14DC34A3C17}"/>
              </a:ext>
            </a:extLst>
          </xdr:cNvPr>
          <xdr:cNvSpPr/>
        </xdr:nvSpPr>
        <xdr:spPr>
          <a:xfrm>
            <a:off x="285751" y="1123950"/>
            <a:ext cx="1943100" cy="866775"/>
          </a:xfrm>
          <a:prstGeom prst="roundRect">
            <a:avLst>
              <a:gd name="adj" fmla="val 107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84879F19-6C62-718C-3EEB-0656C81EBEED}"/>
              </a:ext>
            </a:extLst>
          </xdr:cNvPr>
          <xdr:cNvSpPr txBox="1"/>
        </xdr:nvSpPr>
        <xdr:spPr>
          <a:xfrm>
            <a:off x="304800" y="11239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latin typeface="Lato" panose="020F0502020204030203" pitchFamily="34" charset="0"/>
                <a:ea typeface="Lato" panose="020F0502020204030203" pitchFamily="34" charset="0"/>
                <a:cs typeface="Lato" panose="020F0502020204030203" pitchFamily="34" charset="0"/>
              </a:rPr>
              <a:t>Gross_Profit_Margin</a:t>
            </a:r>
          </a:p>
        </xdr:txBody>
      </xdr:sp>
      <xdr:sp macro="" textlink="Pivot_Table!F4">
        <xdr:nvSpPr>
          <xdr:cNvPr id="39" name="TextBox 38">
            <a:extLst>
              <a:ext uri="{FF2B5EF4-FFF2-40B4-BE49-F238E27FC236}">
                <a16:creationId xmlns:a16="http://schemas.microsoft.com/office/drawing/2014/main" id="{5D71B646-F16C-0A75-CEF2-9FD272D5AED5}"/>
              </a:ext>
            </a:extLst>
          </xdr:cNvPr>
          <xdr:cNvSpPr txBox="1"/>
        </xdr:nvSpPr>
        <xdr:spPr>
          <a:xfrm>
            <a:off x="314325" y="15430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2B6A91-85A9-4AD3-B4FC-7ABAC05CFD8B}" type="TxLink">
              <a:rPr lang="en-US" sz="2000" b="1" i="0" u="none" strike="noStrike">
                <a:solidFill>
                  <a:schemeClr val="accent1"/>
                </a:solidFill>
                <a:latin typeface="Lato" panose="020F0502020204030203" pitchFamily="34" charset="0"/>
                <a:ea typeface="Lato" panose="020F0502020204030203" pitchFamily="34" charset="0"/>
                <a:cs typeface="Lato" panose="020F0502020204030203" pitchFamily="34" charset="0"/>
              </a:rPr>
              <a:pPr algn="ctr"/>
              <a:t>45.94%</a:t>
            </a:fld>
            <a:endParaRPr lang="en-US" sz="6000" b="1">
              <a:solidFill>
                <a:schemeClr val="accent1"/>
              </a:solidFill>
              <a:latin typeface="Lato" panose="020F0502020204030203" pitchFamily="34" charset="0"/>
              <a:ea typeface="Lato" panose="020F0502020204030203" pitchFamily="34" charset="0"/>
              <a:cs typeface="Lato" panose="020F0502020204030203" pitchFamily="34" charset="0"/>
            </a:endParaRPr>
          </a:p>
        </xdr:txBody>
      </xdr:sp>
    </xdr:grpSp>
    <xdr:clientData/>
  </xdr:twoCellAnchor>
  <xdr:twoCellAnchor>
    <xdr:from>
      <xdr:col>10</xdr:col>
      <xdr:colOff>485776</xdr:colOff>
      <xdr:row>5</xdr:row>
      <xdr:rowOff>161925</xdr:rowOff>
    </xdr:from>
    <xdr:to>
      <xdr:col>13</xdr:col>
      <xdr:colOff>409575</xdr:colOff>
      <xdr:row>10</xdr:row>
      <xdr:rowOff>95250</xdr:rowOff>
    </xdr:to>
    <xdr:grpSp>
      <xdr:nvGrpSpPr>
        <xdr:cNvPr id="40" name="Group 39">
          <a:extLst>
            <a:ext uri="{FF2B5EF4-FFF2-40B4-BE49-F238E27FC236}">
              <a16:creationId xmlns:a16="http://schemas.microsoft.com/office/drawing/2014/main" id="{637BA8C8-C6B7-6A74-834A-7B0776882680}"/>
            </a:ext>
          </a:extLst>
        </xdr:cNvPr>
        <xdr:cNvGrpSpPr/>
      </xdr:nvGrpSpPr>
      <xdr:grpSpPr>
        <a:xfrm>
          <a:off x="6563633" y="1114425"/>
          <a:ext cx="1747156" cy="885825"/>
          <a:chOff x="285751" y="1123950"/>
          <a:chExt cx="1943100" cy="885825"/>
        </a:xfrm>
        <a:effectLst>
          <a:outerShdw blurRad="50800" dist="38100" dir="2700000" algn="tl" rotWithShape="0">
            <a:prstClr val="black">
              <a:alpha val="40000"/>
            </a:prstClr>
          </a:outerShdw>
        </a:effectLst>
      </xdr:grpSpPr>
      <xdr:sp macro="" textlink="">
        <xdr:nvSpPr>
          <xdr:cNvPr id="41" name="Rectangle: Rounded Corners 40">
            <a:extLst>
              <a:ext uri="{FF2B5EF4-FFF2-40B4-BE49-F238E27FC236}">
                <a16:creationId xmlns:a16="http://schemas.microsoft.com/office/drawing/2014/main" id="{EC42F1A8-2FDB-BD6E-62D3-AFC3DDAE705F}"/>
              </a:ext>
            </a:extLst>
          </xdr:cNvPr>
          <xdr:cNvSpPr/>
        </xdr:nvSpPr>
        <xdr:spPr>
          <a:xfrm>
            <a:off x="285751" y="1123950"/>
            <a:ext cx="1943100" cy="866775"/>
          </a:xfrm>
          <a:prstGeom prst="roundRect">
            <a:avLst>
              <a:gd name="adj" fmla="val 107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F3FF4368-8C02-0702-7BD2-9B6B735E2BC6}"/>
              </a:ext>
            </a:extLst>
          </xdr:cNvPr>
          <xdr:cNvSpPr txBox="1"/>
        </xdr:nvSpPr>
        <xdr:spPr>
          <a:xfrm>
            <a:off x="304800" y="11239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latin typeface="Lato" panose="020F0502020204030203" pitchFamily="34" charset="0"/>
                <a:ea typeface="Lato" panose="020F0502020204030203" pitchFamily="34" charset="0"/>
                <a:cs typeface="Lato" panose="020F0502020204030203" pitchFamily="34" charset="0"/>
              </a:rPr>
              <a:t>Total_Unit_Sold</a:t>
            </a:r>
          </a:p>
        </xdr:txBody>
      </xdr:sp>
      <xdr:sp macro="" textlink="Pivot_Table!H4">
        <xdr:nvSpPr>
          <xdr:cNvPr id="43" name="TextBox 42">
            <a:extLst>
              <a:ext uri="{FF2B5EF4-FFF2-40B4-BE49-F238E27FC236}">
                <a16:creationId xmlns:a16="http://schemas.microsoft.com/office/drawing/2014/main" id="{D7F04B8A-B2E2-A25A-F5BE-0916C2E882C1}"/>
              </a:ext>
            </a:extLst>
          </xdr:cNvPr>
          <xdr:cNvSpPr txBox="1"/>
        </xdr:nvSpPr>
        <xdr:spPr>
          <a:xfrm>
            <a:off x="314325" y="15430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B08BF8-B827-48B9-B429-0EF741A9DBC0}" type="TxLink">
              <a:rPr lang="en-US" sz="2000" b="1" i="0" u="none" strike="noStrike">
                <a:solidFill>
                  <a:schemeClr val="accent1"/>
                </a:solidFill>
                <a:latin typeface="Lato" panose="020F0502020204030203" pitchFamily="34" charset="0"/>
                <a:ea typeface="Lato" panose="020F0502020204030203" pitchFamily="34" charset="0"/>
                <a:cs typeface="Lato" panose="020F0502020204030203" pitchFamily="34" charset="0"/>
              </a:rPr>
              <a:pPr algn="ctr"/>
              <a:t>6698</a:t>
            </a:fld>
            <a:endParaRPr lang="en-US" sz="6000" b="1">
              <a:solidFill>
                <a:schemeClr val="accent1"/>
              </a:solidFill>
              <a:latin typeface="Lato" panose="020F0502020204030203" pitchFamily="34" charset="0"/>
              <a:ea typeface="Lato" panose="020F0502020204030203" pitchFamily="34" charset="0"/>
              <a:cs typeface="Lato" panose="020F0502020204030203" pitchFamily="34" charset="0"/>
            </a:endParaRPr>
          </a:p>
        </xdr:txBody>
      </xdr:sp>
    </xdr:grpSp>
    <xdr:clientData/>
  </xdr:twoCellAnchor>
  <xdr:twoCellAnchor>
    <xdr:from>
      <xdr:col>13</xdr:col>
      <xdr:colOff>571501</xdr:colOff>
      <xdr:row>5</xdr:row>
      <xdr:rowOff>161925</xdr:rowOff>
    </xdr:from>
    <xdr:to>
      <xdr:col>16</xdr:col>
      <xdr:colOff>495300</xdr:colOff>
      <xdr:row>10</xdr:row>
      <xdr:rowOff>95250</xdr:rowOff>
    </xdr:to>
    <xdr:grpSp>
      <xdr:nvGrpSpPr>
        <xdr:cNvPr id="44" name="Group 43">
          <a:extLst>
            <a:ext uri="{FF2B5EF4-FFF2-40B4-BE49-F238E27FC236}">
              <a16:creationId xmlns:a16="http://schemas.microsoft.com/office/drawing/2014/main" id="{6BB47BB2-9933-0959-530D-EC70D9EBFF9A}"/>
            </a:ext>
          </a:extLst>
        </xdr:cNvPr>
        <xdr:cNvGrpSpPr/>
      </xdr:nvGrpSpPr>
      <xdr:grpSpPr>
        <a:xfrm>
          <a:off x="8472715" y="1114425"/>
          <a:ext cx="1747156" cy="885825"/>
          <a:chOff x="285751" y="1123950"/>
          <a:chExt cx="1943100" cy="885825"/>
        </a:xfrm>
        <a:effectLst>
          <a:outerShdw blurRad="50800" dist="38100" dir="2700000" algn="tl" rotWithShape="0">
            <a:prstClr val="black">
              <a:alpha val="40000"/>
            </a:prstClr>
          </a:outerShdw>
        </a:effectLst>
      </xdr:grpSpPr>
      <xdr:sp macro="" textlink="">
        <xdr:nvSpPr>
          <xdr:cNvPr id="45" name="Rectangle: Rounded Corners 44">
            <a:extLst>
              <a:ext uri="{FF2B5EF4-FFF2-40B4-BE49-F238E27FC236}">
                <a16:creationId xmlns:a16="http://schemas.microsoft.com/office/drawing/2014/main" id="{48EC1662-55FA-C4ED-033D-B94B5D349788}"/>
              </a:ext>
            </a:extLst>
          </xdr:cNvPr>
          <xdr:cNvSpPr/>
        </xdr:nvSpPr>
        <xdr:spPr>
          <a:xfrm>
            <a:off x="285751" y="1123950"/>
            <a:ext cx="1943100" cy="866775"/>
          </a:xfrm>
          <a:prstGeom prst="roundRect">
            <a:avLst>
              <a:gd name="adj" fmla="val 107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D15DF801-6AD0-98DB-1327-43642461350F}"/>
              </a:ext>
            </a:extLst>
          </xdr:cNvPr>
          <xdr:cNvSpPr txBox="1"/>
        </xdr:nvSpPr>
        <xdr:spPr>
          <a:xfrm>
            <a:off x="304800" y="11239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latin typeface="Lato" panose="020F0502020204030203" pitchFamily="34" charset="0"/>
                <a:ea typeface="Lato" panose="020F0502020204030203" pitchFamily="34" charset="0"/>
                <a:cs typeface="Lato" panose="020F0502020204030203" pitchFamily="34" charset="0"/>
              </a:rPr>
              <a:t>Total_Orders</a:t>
            </a:r>
          </a:p>
        </xdr:txBody>
      </xdr:sp>
      <xdr:sp macro="" textlink="Pivot_Table!J4">
        <xdr:nvSpPr>
          <xdr:cNvPr id="47" name="TextBox 46">
            <a:extLst>
              <a:ext uri="{FF2B5EF4-FFF2-40B4-BE49-F238E27FC236}">
                <a16:creationId xmlns:a16="http://schemas.microsoft.com/office/drawing/2014/main" id="{5B780E04-6B62-99A4-9C14-ACB12619833C}"/>
              </a:ext>
            </a:extLst>
          </xdr:cNvPr>
          <xdr:cNvSpPr txBox="1"/>
        </xdr:nvSpPr>
        <xdr:spPr>
          <a:xfrm>
            <a:off x="314325" y="15430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CE416D-820F-4AA1-B973-A4EBE4FB1026}" type="TxLink">
              <a:rPr lang="en-US" sz="2000" b="1" i="0" u="none" strike="noStrike">
                <a:solidFill>
                  <a:schemeClr val="accent1"/>
                </a:solidFill>
                <a:latin typeface="Lato" panose="020F0502020204030203" pitchFamily="34" charset="0"/>
                <a:ea typeface="Lato" panose="020F0502020204030203" pitchFamily="34" charset="0"/>
                <a:cs typeface="Lato" panose="020F0502020204030203" pitchFamily="34" charset="0"/>
              </a:rPr>
              <a:pPr algn="ctr"/>
              <a:t>2707</a:t>
            </a:fld>
            <a:endParaRPr lang="en-US" sz="6000" b="1">
              <a:solidFill>
                <a:schemeClr val="accent1"/>
              </a:solidFill>
              <a:latin typeface="Lato" panose="020F0502020204030203" pitchFamily="34" charset="0"/>
              <a:ea typeface="Lato" panose="020F0502020204030203" pitchFamily="34" charset="0"/>
              <a:cs typeface="Lato" panose="020F0502020204030203" pitchFamily="34" charset="0"/>
            </a:endParaRPr>
          </a:p>
        </xdr:txBody>
      </xdr:sp>
    </xdr:grpSp>
    <xdr:clientData/>
  </xdr:twoCellAnchor>
  <xdr:twoCellAnchor>
    <xdr:from>
      <xdr:col>17</xdr:col>
      <xdr:colOff>66676</xdr:colOff>
      <xdr:row>5</xdr:row>
      <xdr:rowOff>161925</xdr:rowOff>
    </xdr:from>
    <xdr:to>
      <xdr:col>19</xdr:col>
      <xdr:colOff>600075</xdr:colOff>
      <xdr:row>10</xdr:row>
      <xdr:rowOff>95250</xdr:rowOff>
    </xdr:to>
    <xdr:grpSp>
      <xdr:nvGrpSpPr>
        <xdr:cNvPr id="48" name="Group 47">
          <a:extLst>
            <a:ext uri="{FF2B5EF4-FFF2-40B4-BE49-F238E27FC236}">
              <a16:creationId xmlns:a16="http://schemas.microsoft.com/office/drawing/2014/main" id="{F6B851A5-D395-3839-4C46-3F059FF8C82C}"/>
            </a:ext>
          </a:extLst>
        </xdr:cNvPr>
        <xdr:cNvGrpSpPr/>
      </xdr:nvGrpSpPr>
      <xdr:grpSpPr>
        <a:xfrm>
          <a:off x="10399033" y="1114425"/>
          <a:ext cx="1748971" cy="885825"/>
          <a:chOff x="285751" y="1123950"/>
          <a:chExt cx="1943100" cy="885825"/>
        </a:xfrm>
        <a:effectLst>
          <a:outerShdw blurRad="50800" dist="38100" dir="2700000" algn="tl" rotWithShape="0">
            <a:prstClr val="black">
              <a:alpha val="40000"/>
            </a:prstClr>
          </a:outerShdw>
        </a:effectLst>
      </xdr:grpSpPr>
      <xdr:sp macro="" textlink="">
        <xdr:nvSpPr>
          <xdr:cNvPr id="49" name="Rectangle: Rounded Corners 48">
            <a:extLst>
              <a:ext uri="{FF2B5EF4-FFF2-40B4-BE49-F238E27FC236}">
                <a16:creationId xmlns:a16="http://schemas.microsoft.com/office/drawing/2014/main" id="{BAD15679-03C5-1D1B-79D7-A0E9FD15ED39}"/>
              </a:ext>
            </a:extLst>
          </xdr:cNvPr>
          <xdr:cNvSpPr/>
        </xdr:nvSpPr>
        <xdr:spPr>
          <a:xfrm>
            <a:off x="285751" y="1123950"/>
            <a:ext cx="1943100" cy="866775"/>
          </a:xfrm>
          <a:prstGeom prst="roundRect">
            <a:avLst>
              <a:gd name="adj" fmla="val 107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TextBox 49">
            <a:extLst>
              <a:ext uri="{FF2B5EF4-FFF2-40B4-BE49-F238E27FC236}">
                <a16:creationId xmlns:a16="http://schemas.microsoft.com/office/drawing/2014/main" id="{4C61215A-5019-BFEF-2FE2-D2E6B8B21A53}"/>
              </a:ext>
            </a:extLst>
          </xdr:cNvPr>
          <xdr:cNvSpPr txBox="1"/>
        </xdr:nvSpPr>
        <xdr:spPr>
          <a:xfrm>
            <a:off x="304800" y="11239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latin typeface="Lato" panose="020F0502020204030203" pitchFamily="34" charset="0"/>
                <a:ea typeface="Lato" panose="020F0502020204030203" pitchFamily="34" charset="0"/>
                <a:cs typeface="Lato" panose="020F0502020204030203" pitchFamily="34" charset="0"/>
              </a:rPr>
              <a:t>Total_COGS</a:t>
            </a:r>
          </a:p>
        </xdr:txBody>
      </xdr:sp>
      <xdr:sp macro="" textlink="Pivot_Table!L4">
        <xdr:nvSpPr>
          <xdr:cNvPr id="51" name="TextBox 50">
            <a:extLst>
              <a:ext uri="{FF2B5EF4-FFF2-40B4-BE49-F238E27FC236}">
                <a16:creationId xmlns:a16="http://schemas.microsoft.com/office/drawing/2014/main" id="{50755AC2-64C1-7CF5-7C87-32603303CF92}"/>
              </a:ext>
            </a:extLst>
          </xdr:cNvPr>
          <xdr:cNvSpPr txBox="1"/>
        </xdr:nvSpPr>
        <xdr:spPr>
          <a:xfrm>
            <a:off x="314325" y="1543050"/>
            <a:ext cx="1905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178E4-1926-4C84-9B1F-2FF51254ACC7}" type="TxLink">
              <a:rPr lang="en-US" sz="2000" b="1" i="0" u="none" strike="noStrike">
                <a:solidFill>
                  <a:schemeClr val="accent1"/>
                </a:solidFill>
                <a:latin typeface="Lato" panose="020F0502020204030203" pitchFamily="34" charset="0"/>
                <a:ea typeface="Lato" panose="020F0502020204030203" pitchFamily="34" charset="0"/>
                <a:cs typeface="Lato" panose="020F0502020204030203" pitchFamily="34" charset="0"/>
              </a:rPr>
              <a:pPr algn="ctr"/>
              <a:t>$348,839</a:t>
            </a:fld>
            <a:endParaRPr lang="en-US" sz="6000" b="1">
              <a:solidFill>
                <a:schemeClr val="accent1"/>
              </a:solidFill>
              <a:latin typeface="Lato" panose="020F0502020204030203" pitchFamily="34" charset="0"/>
              <a:ea typeface="Lato" panose="020F0502020204030203" pitchFamily="34" charset="0"/>
              <a:cs typeface="Lato" panose="020F0502020204030203" pitchFamily="34" charset="0"/>
            </a:endParaRPr>
          </a:p>
        </xdr:txBody>
      </xdr:sp>
    </xdr:grpSp>
    <xdr:clientData/>
  </xdr:twoCellAnchor>
  <xdr:twoCellAnchor>
    <xdr:from>
      <xdr:col>16</xdr:col>
      <xdr:colOff>352424</xdr:colOff>
      <xdr:row>1</xdr:row>
      <xdr:rowOff>123825</xdr:rowOff>
    </xdr:from>
    <xdr:to>
      <xdr:col>19</xdr:col>
      <xdr:colOff>190499</xdr:colOff>
      <xdr:row>4</xdr:row>
      <xdr:rowOff>28575</xdr:rowOff>
    </xdr:to>
    <xdr:sp macro="" textlink="">
      <xdr:nvSpPr>
        <xdr:cNvPr id="52" name="Rectangle: Rounded Corners 51">
          <a:hlinkClick xmlns:r="http://schemas.openxmlformats.org/officeDocument/2006/relationships" r:id="rId1"/>
          <a:extLst>
            <a:ext uri="{FF2B5EF4-FFF2-40B4-BE49-F238E27FC236}">
              <a16:creationId xmlns:a16="http://schemas.microsoft.com/office/drawing/2014/main" id="{B8A849AA-975F-8AA6-AE61-CDC1160C945A}"/>
            </a:ext>
          </a:extLst>
        </xdr:cNvPr>
        <xdr:cNvSpPr/>
      </xdr:nvSpPr>
      <xdr:spPr>
        <a:xfrm>
          <a:off x="10106024" y="314325"/>
          <a:ext cx="1666875" cy="4762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Data</a:t>
          </a:r>
        </a:p>
      </xdr:txBody>
    </xdr:sp>
    <xdr:clientData/>
  </xdr:twoCellAnchor>
  <xdr:twoCellAnchor>
    <xdr:from>
      <xdr:col>13</xdr:col>
      <xdr:colOff>438150</xdr:colOff>
      <xdr:row>1</xdr:row>
      <xdr:rowOff>133350</xdr:rowOff>
    </xdr:from>
    <xdr:to>
      <xdr:col>16</xdr:col>
      <xdr:colOff>104774</xdr:colOff>
      <xdr:row>4</xdr:row>
      <xdr:rowOff>38100</xdr:rowOff>
    </xdr:to>
    <xdr:sp macro="" textlink="">
      <xdr:nvSpPr>
        <xdr:cNvPr id="53" name="Rectangle: Rounded Corners 52">
          <a:hlinkClick xmlns:r="http://schemas.openxmlformats.org/officeDocument/2006/relationships" r:id="rId2"/>
          <a:extLst>
            <a:ext uri="{FF2B5EF4-FFF2-40B4-BE49-F238E27FC236}">
              <a16:creationId xmlns:a16="http://schemas.microsoft.com/office/drawing/2014/main" id="{D479985A-597E-4E9A-976E-3C82220C92BE}"/>
            </a:ext>
          </a:extLst>
        </xdr:cNvPr>
        <xdr:cNvSpPr/>
      </xdr:nvSpPr>
      <xdr:spPr>
        <a:xfrm>
          <a:off x="8362950" y="323850"/>
          <a:ext cx="1495424" cy="4762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All</a:t>
          </a:r>
          <a:r>
            <a:rPr lang="en-US" sz="1100" b="1" baseline="0"/>
            <a:t> Pivot Table</a:t>
          </a:r>
          <a:endParaRPr lang="en-US" sz="1100" b="1"/>
        </a:p>
      </xdr:txBody>
    </xdr:sp>
    <xdr:clientData/>
  </xdr:twoCellAnchor>
  <xdr:twoCellAnchor>
    <xdr:from>
      <xdr:col>1</xdr:col>
      <xdr:colOff>9526</xdr:colOff>
      <xdr:row>10</xdr:row>
      <xdr:rowOff>180974</xdr:rowOff>
    </xdr:from>
    <xdr:to>
      <xdr:col>10</xdr:col>
      <xdr:colOff>266702</xdr:colOff>
      <xdr:row>26</xdr:row>
      <xdr:rowOff>95249</xdr:rowOff>
    </xdr:to>
    <xdr:grpSp>
      <xdr:nvGrpSpPr>
        <xdr:cNvPr id="16" name="Group 15">
          <a:extLst>
            <a:ext uri="{FF2B5EF4-FFF2-40B4-BE49-F238E27FC236}">
              <a16:creationId xmlns:a16="http://schemas.microsoft.com/office/drawing/2014/main" id="{67914537-9102-03F1-5771-4F69447376A3}"/>
            </a:ext>
          </a:extLst>
        </xdr:cNvPr>
        <xdr:cNvGrpSpPr/>
      </xdr:nvGrpSpPr>
      <xdr:grpSpPr>
        <a:xfrm>
          <a:off x="617312" y="2085974"/>
          <a:ext cx="5727247" cy="2962275"/>
          <a:chOff x="619126" y="2085974"/>
          <a:chExt cx="5743576" cy="2962275"/>
        </a:xfrm>
      </xdr:grpSpPr>
      <xdr:sp macro="" textlink="">
        <xdr:nvSpPr>
          <xdr:cNvPr id="15" name="Rectangle: Rounded Corners 14">
            <a:extLst>
              <a:ext uri="{FF2B5EF4-FFF2-40B4-BE49-F238E27FC236}">
                <a16:creationId xmlns:a16="http://schemas.microsoft.com/office/drawing/2014/main" id="{4E7AC2CE-1C8D-4638-A41A-3D601028C438}"/>
              </a:ext>
            </a:extLst>
          </xdr:cNvPr>
          <xdr:cNvSpPr/>
        </xdr:nvSpPr>
        <xdr:spPr>
          <a:xfrm>
            <a:off x="619126" y="2085974"/>
            <a:ext cx="5743576" cy="2962275"/>
          </a:xfrm>
          <a:prstGeom prst="roundRect">
            <a:avLst>
              <a:gd name="adj" fmla="val 107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 name="Chart 12">
            <a:extLst>
              <a:ext uri="{FF2B5EF4-FFF2-40B4-BE49-F238E27FC236}">
                <a16:creationId xmlns:a16="http://schemas.microsoft.com/office/drawing/2014/main" id="{882AE66B-5D51-4DEC-ACFC-97771289C43A}"/>
              </a:ext>
            </a:extLst>
          </xdr:cNvPr>
          <xdr:cNvGraphicFramePr>
            <a:graphicFrameLocks/>
          </xdr:cNvGraphicFramePr>
        </xdr:nvGraphicFramePr>
        <xdr:xfrm>
          <a:off x="752475" y="2447924"/>
          <a:ext cx="5457825" cy="249555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342901</xdr:colOff>
      <xdr:row>11</xdr:row>
      <xdr:rowOff>9524</xdr:rowOff>
    </xdr:from>
    <xdr:to>
      <xdr:col>19</xdr:col>
      <xdr:colOff>600077</xdr:colOff>
      <xdr:row>26</xdr:row>
      <xdr:rowOff>114299</xdr:rowOff>
    </xdr:to>
    <xdr:grpSp>
      <xdr:nvGrpSpPr>
        <xdr:cNvPr id="18" name="Group 17">
          <a:extLst>
            <a:ext uri="{FF2B5EF4-FFF2-40B4-BE49-F238E27FC236}">
              <a16:creationId xmlns:a16="http://schemas.microsoft.com/office/drawing/2014/main" id="{0055C958-13F3-502B-4877-2A8BF962AA3E}"/>
            </a:ext>
          </a:extLst>
        </xdr:cNvPr>
        <xdr:cNvGrpSpPr/>
      </xdr:nvGrpSpPr>
      <xdr:grpSpPr>
        <a:xfrm>
          <a:off x="6420758" y="2105024"/>
          <a:ext cx="5727248" cy="2962275"/>
          <a:chOff x="6438901" y="2105024"/>
          <a:chExt cx="5743576" cy="2962275"/>
        </a:xfrm>
      </xdr:grpSpPr>
      <xdr:sp macro="" textlink="">
        <xdr:nvSpPr>
          <xdr:cNvPr id="10" name="Rectangle: Rounded Corners 9">
            <a:extLst>
              <a:ext uri="{FF2B5EF4-FFF2-40B4-BE49-F238E27FC236}">
                <a16:creationId xmlns:a16="http://schemas.microsoft.com/office/drawing/2014/main" id="{3F098C7F-8AAA-489E-AC25-F970A6806036}"/>
              </a:ext>
            </a:extLst>
          </xdr:cNvPr>
          <xdr:cNvSpPr/>
        </xdr:nvSpPr>
        <xdr:spPr>
          <a:xfrm>
            <a:off x="6438901" y="2105024"/>
            <a:ext cx="5743576" cy="2962275"/>
          </a:xfrm>
          <a:prstGeom prst="roundRect">
            <a:avLst>
              <a:gd name="adj" fmla="val 107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89D8071D-BDCC-411A-A333-3E1F80CAF871}"/>
              </a:ext>
            </a:extLst>
          </xdr:cNvPr>
          <xdr:cNvGraphicFramePr>
            <a:graphicFrameLocks/>
          </xdr:cNvGraphicFramePr>
        </xdr:nvGraphicFramePr>
        <xdr:xfrm>
          <a:off x="6581775" y="2600325"/>
          <a:ext cx="5448300" cy="235267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11</xdr:col>
      <xdr:colOff>142876</xdr:colOff>
      <xdr:row>27</xdr:row>
      <xdr:rowOff>19049</xdr:rowOff>
    </xdr:from>
    <xdr:to>
      <xdr:col>19</xdr:col>
      <xdr:colOff>600076</xdr:colOff>
      <xdr:row>42</xdr:row>
      <xdr:rowOff>9525</xdr:rowOff>
    </xdr:to>
    <xdr:grpSp>
      <xdr:nvGrpSpPr>
        <xdr:cNvPr id="24" name="Group 23">
          <a:extLst>
            <a:ext uri="{FF2B5EF4-FFF2-40B4-BE49-F238E27FC236}">
              <a16:creationId xmlns:a16="http://schemas.microsoft.com/office/drawing/2014/main" id="{A949B461-1388-9967-77A6-E1DA79F44B87}"/>
            </a:ext>
          </a:extLst>
        </xdr:cNvPr>
        <xdr:cNvGrpSpPr/>
      </xdr:nvGrpSpPr>
      <xdr:grpSpPr>
        <a:xfrm>
          <a:off x="6828519" y="5162549"/>
          <a:ext cx="5319486" cy="2847976"/>
          <a:chOff x="6848476" y="5162549"/>
          <a:chExt cx="5334000" cy="2847976"/>
        </a:xfrm>
      </xdr:grpSpPr>
      <xdr:sp macro="" textlink="">
        <xdr:nvSpPr>
          <xdr:cNvPr id="8" name="Rectangle: Rounded Corners 7">
            <a:extLst>
              <a:ext uri="{FF2B5EF4-FFF2-40B4-BE49-F238E27FC236}">
                <a16:creationId xmlns:a16="http://schemas.microsoft.com/office/drawing/2014/main" id="{0F9B5E51-2E1D-4587-8451-DA911C4F20AB}"/>
              </a:ext>
            </a:extLst>
          </xdr:cNvPr>
          <xdr:cNvSpPr/>
        </xdr:nvSpPr>
        <xdr:spPr>
          <a:xfrm>
            <a:off x="6848476" y="5162549"/>
            <a:ext cx="5334000" cy="2847976"/>
          </a:xfrm>
          <a:prstGeom prst="roundRect">
            <a:avLst>
              <a:gd name="adj" fmla="val 107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905A1482-AB98-418A-B89B-9AF3D9AC4278}"/>
                  </a:ext>
                </a:extLst>
              </xdr:cNvPr>
              <xdr:cNvGraphicFramePr/>
            </xdr:nvGraphicFramePr>
            <xdr:xfrm>
              <a:off x="6953250" y="5581649"/>
              <a:ext cx="5124450" cy="2324099"/>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53250" y="5581649"/>
                <a:ext cx="5124450" cy="23240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6</xdr:col>
      <xdr:colOff>133350</xdr:colOff>
      <xdr:row>27</xdr:row>
      <xdr:rowOff>28574</xdr:rowOff>
    </xdr:from>
    <xdr:to>
      <xdr:col>11</xdr:col>
      <xdr:colOff>38100</xdr:colOff>
      <xdr:row>42</xdr:row>
      <xdr:rowOff>19050</xdr:rowOff>
    </xdr:to>
    <xdr:grpSp>
      <xdr:nvGrpSpPr>
        <xdr:cNvPr id="23" name="Group 22">
          <a:extLst>
            <a:ext uri="{FF2B5EF4-FFF2-40B4-BE49-F238E27FC236}">
              <a16:creationId xmlns:a16="http://schemas.microsoft.com/office/drawing/2014/main" id="{F793F0BC-A66D-8CA4-75BF-91C10475ACB8}"/>
            </a:ext>
          </a:extLst>
        </xdr:cNvPr>
        <xdr:cNvGrpSpPr/>
      </xdr:nvGrpSpPr>
      <xdr:grpSpPr>
        <a:xfrm>
          <a:off x="3780064" y="5172074"/>
          <a:ext cx="2943679" cy="2847976"/>
          <a:chOff x="3790950" y="5172074"/>
          <a:chExt cx="2952750" cy="2847976"/>
        </a:xfrm>
      </xdr:grpSpPr>
      <xdr:sp macro="" textlink="">
        <xdr:nvSpPr>
          <xdr:cNvPr id="12" name="Rectangle: Rounded Corners 11">
            <a:extLst>
              <a:ext uri="{FF2B5EF4-FFF2-40B4-BE49-F238E27FC236}">
                <a16:creationId xmlns:a16="http://schemas.microsoft.com/office/drawing/2014/main" id="{1F566388-EF2E-41DB-A0B0-19935E853E84}"/>
              </a:ext>
            </a:extLst>
          </xdr:cNvPr>
          <xdr:cNvSpPr/>
        </xdr:nvSpPr>
        <xdr:spPr>
          <a:xfrm>
            <a:off x="3790950" y="5172074"/>
            <a:ext cx="2952750" cy="2847976"/>
          </a:xfrm>
          <a:prstGeom prst="roundRect">
            <a:avLst>
              <a:gd name="adj" fmla="val 107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 name="Chart 19">
            <a:extLst>
              <a:ext uri="{FF2B5EF4-FFF2-40B4-BE49-F238E27FC236}">
                <a16:creationId xmlns:a16="http://schemas.microsoft.com/office/drawing/2014/main" id="{E5C4221E-6926-440B-92A8-9A2E3174C500}"/>
              </a:ext>
            </a:extLst>
          </xdr:cNvPr>
          <xdr:cNvGraphicFramePr>
            <a:graphicFrameLocks/>
          </xdr:cNvGraphicFramePr>
        </xdr:nvGraphicFramePr>
        <xdr:xfrm>
          <a:off x="3914776" y="5638800"/>
          <a:ext cx="2667000" cy="227647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xdr:col>
      <xdr:colOff>0</xdr:colOff>
      <xdr:row>27</xdr:row>
      <xdr:rowOff>19049</xdr:rowOff>
    </xdr:from>
    <xdr:to>
      <xdr:col>6</xdr:col>
      <xdr:colOff>19050</xdr:colOff>
      <xdr:row>42</xdr:row>
      <xdr:rowOff>19050</xdr:rowOff>
    </xdr:to>
    <xdr:grpSp>
      <xdr:nvGrpSpPr>
        <xdr:cNvPr id="22" name="Group 21">
          <a:extLst>
            <a:ext uri="{FF2B5EF4-FFF2-40B4-BE49-F238E27FC236}">
              <a16:creationId xmlns:a16="http://schemas.microsoft.com/office/drawing/2014/main" id="{D801051A-9950-9D35-E44F-299112A484E9}"/>
            </a:ext>
          </a:extLst>
        </xdr:cNvPr>
        <xdr:cNvGrpSpPr/>
      </xdr:nvGrpSpPr>
      <xdr:grpSpPr>
        <a:xfrm>
          <a:off x="607786" y="5162549"/>
          <a:ext cx="3057978" cy="2857501"/>
          <a:chOff x="609600" y="5162549"/>
          <a:chExt cx="3067050" cy="2857501"/>
        </a:xfrm>
      </xdr:grpSpPr>
      <xdr:sp macro="" textlink="">
        <xdr:nvSpPr>
          <xdr:cNvPr id="9" name="Rectangle: Rounded Corners 8">
            <a:extLst>
              <a:ext uri="{FF2B5EF4-FFF2-40B4-BE49-F238E27FC236}">
                <a16:creationId xmlns:a16="http://schemas.microsoft.com/office/drawing/2014/main" id="{FB54565E-4897-4E4B-BCC6-94048D6BC54E}"/>
              </a:ext>
            </a:extLst>
          </xdr:cNvPr>
          <xdr:cNvSpPr/>
        </xdr:nvSpPr>
        <xdr:spPr>
          <a:xfrm>
            <a:off x="609600" y="5162549"/>
            <a:ext cx="3067050" cy="2857501"/>
          </a:xfrm>
          <a:prstGeom prst="roundRect">
            <a:avLst>
              <a:gd name="adj" fmla="val 107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1" name="Chart 20">
            <a:extLst>
              <a:ext uri="{FF2B5EF4-FFF2-40B4-BE49-F238E27FC236}">
                <a16:creationId xmlns:a16="http://schemas.microsoft.com/office/drawing/2014/main" id="{98ACA6A4-E8BB-4F7E-8F10-D13ED458F641}"/>
              </a:ext>
            </a:extLst>
          </xdr:cNvPr>
          <xdr:cNvGraphicFramePr>
            <a:graphicFrameLocks/>
          </xdr:cNvGraphicFramePr>
        </xdr:nvGraphicFramePr>
        <xdr:xfrm>
          <a:off x="723900" y="5695949"/>
          <a:ext cx="2819400" cy="220027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xdr:col>
      <xdr:colOff>180975</xdr:colOff>
      <xdr:row>11</xdr:row>
      <xdr:rowOff>38099</xdr:rowOff>
    </xdr:from>
    <xdr:to>
      <xdr:col>6</xdr:col>
      <xdr:colOff>161925</xdr:colOff>
      <xdr:row>13</xdr:row>
      <xdr:rowOff>66674</xdr:rowOff>
    </xdr:to>
    <xdr:sp macro="" textlink="">
      <xdr:nvSpPr>
        <xdr:cNvPr id="25" name="Rectangle: Rounded Corners 24">
          <a:extLst>
            <a:ext uri="{FF2B5EF4-FFF2-40B4-BE49-F238E27FC236}">
              <a16:creationId xmlns:a16="http://schemas.microsoft.com/office/drawing/2014/main" id="{7F2D076E-C5F1-8693-BF9C-5149E2506A12}"/>
            </a:ext>
          </a:extLst>
        </xdr:cNvPr>
        <xdr:cNvSpPr/>
      </xdr:nvSpPr>
      <xdr:spPr>
        <a:xfrm>
          <a:off x="790575" y="2133599"/>
          <a:ext cx="3028950" cy="409575"/>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Lato" panose="020F0502020204030203" pitchFamily="34" charset="0"/>
              <a:ea typeface="Lato" panose="020F0502020204030203" pitchFamily="34" charset="0"/>
              <a:cs typeface="Lato" panose="020F0502020204030203" pitchFamily="34" charset="0"/>
            </a:rPr>
            <a:t>Revenue And Profit</a:t>
          </a:r>
          <a:r>
            <a:rPr lang="en-US" sz="1400" b="1" baseline="0">
              <a:latin typeface="Lato" panose="020F0502020204030203" pitchFamily="34" charset="0"/>
              <a:ea typeface="Lato" panose="020F0502020204030203" pitchFamily="34" charset="0"/>
              <a:cs typeface="Lato" panose="020F0502020204030203" pitchFamily="34" charset="0"/>
            </a:rPr>
            <a:t> Wise Months</a:t>
          </a:r>
          <a:endParaRPr lang="en-US"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10</xdr:col>
      <xdr:colOff>571501</xdr:colOff>
      <xdr:row>11</xdr:row>
      <xdr:rowOff>57149</xdr:rowOff>
    </xdr:from>
    <xdr:to>
      <xdr:col>15</xdr:col>
      <xdr:colOff>400051</xdr:colOff>
      <xdr:row>13</xdr:row>
      <xdr:rowOff>85724</xdr:rowOff>
    </xdr:to>
    <xdr:sp macro="" textlink="">
      <xdr:nvSpPr>
        <xdr:cNvPr id="26" name="Rectangle: Rounded Corners 25">
          <a:extLst>
            <a:ext uri="{FF2B5EF4-FFF2-40B4-BE49-F238E27FC236}">
              <a16:creationId xmlns:a16="http://schemas.microsoft.com/office/drawing/2014/main" id="{1CE90CB6-E179-4EA5-A2BA-C40C98CD751F}"/>
            </a:ext>
          </a:extLst>
        </xdr:cNvPr>
        <xdr:cNvSpPr/>
      </xdr:nvSpPr>
      <xdr:spPr>
        <a:xfrm>
          <a:off x="6667501" y="2152649"/>
          <a:ext cx="2876550" cy="409575"/>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Lato" panose="020F0502020204030203" pitchFamily="34" charset="0"/>
              <a:ea typeface="Lato" panose="020F0502020204030203" pitchFamily="34" charset="0"/>
              <a:cs typeface="Lato" panose="020F0502020204030203" pitchFamily="34" charset="0"/>
            </a:rPr>
            <a:t>Top 5 Country Wise Revenue</a:t>
          </a:r>
        </a:p>
      </xdr:txBody>
    </xdr:sp>
    <xdr:clientData/>
  </xdr:twoCellAnchor>
  <xdr:twoCellAnchor>
    <xdr:from>
      <xdr:col>1</xdr:col>
      <xdr:colOff>133350</xdr:colOff>
      <xdr:row>27</xdr:row>
      <xdr:rowOff>76199</xdr:rowOff>
    </xdr:from>
    <xdr:to>
      <xdr:col>5</xdr:col>
      <xdr:colOff>466725</xdr:colOff>
      <xdr:row>29</xdr:row>
      <xdr:rowOff>104774</xdr:rowOff>
    </xdr:to>
    <xdr:sp macro="" textlink="">
      <xdr:nvSpPr>
        <xdr:cNvPr id="27" name="Rectangle: Rounded Corners 26">
          <a:extLst>
            <a:ext uri="{FF2B5EF4-FFF2-40B4-BE49-F238E27FC236}">
              <a16:creationId xmlns:a16="http://schemas.microsoft.com/office/drawing/2014/main" id="{5E334C94-9123-4B1A-A520-1F45151AA22F}"/>
            </a:ext>
          </a:extLst>
        </xdr:cNvPr>
        <xdr:cNvSpPr/>
      </xdr:nvSpPr>
      <xdr:spPr>
        <a:xfrm>
          <a:off x="742950" y="5219699"/>
          <a:ext cx="2771775" cy="409575"/>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Lato" panose="020F0502020204030203" pitchFamily="34" charset="0"/>
              <a:ea typeface="Lato" panose="020F0502020204030203" pitchFamily="34" charset="0"/>
              <a:cs typeface="Lato" panose="020F0502020204030203" pitchFamily="34" charset="0"/>
            </a:rPr>
            <a:t>Revenue</a:t>
          </a:r>
          <a:r>
            <a:rPr lang="en-US" sz="1400" b="1" baseline="0">
              <a:latin typeface="Lato" panose="020F0502020204030203" pitchFamily="34" charset="0"/>
              <a:ea typeface="Lato" panose="020F0502020204030203" pitchFamily="34" charset="0"/>
              <a:cs typeface="Lato" panose="020F0502020204030203" pitchFamily="34" charset="0"/>
            </a:rPr>
            <a:t> Wise Sales Channel</a:t>
          </a:r>
          <a:endParaRPr lang="en-US"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6</xdr:col>
      <xdr:colOff>266700</xdr:colOff>
      <xdr:row>27</xdr:row>
      <xdr:rowOff>85724</xdr:rowOff>
    </xdr:from>
    <xdr:to>
      <xdr:col>10</xdr:col>
      <xdr:colOff>533400</xdr:colOff>
      <xdr:row>29</xdr:row>
      <xdr:rowOff>114299</xdr:rowOff>
    </xdr:to>
    <xdr:sp macro="" textlink="">
      <xdr:nvSpPr>
        <xdr:cNvPr id="28" name="Rectangle: Rounded Corners 27">
          <a:extLst>
            <a:ext uri="{FF2B5EF4-FFF2-40B4-BE49-F238E27FC236}">
              <a16:creationId xmlns:a16="http://schemas.microsoft.com/office/drawing/2014/main" id="{32C9A7F7-B5EB-47B4-A66F-87FDF0359683}"/>
            </a:ext>
          </a:extLst>
        </xdr:cNvPr>
        <xdr:cNvSpPr/>
      </xdr:nvSpPr>
      <xdr:spPr>
        <a:xfrm>
          <a:off x="3924300" y="5229224"/>
          <a:ext cx="2705100" cy="409575"/>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Lato" panose="020F0502020204030203" pitchFamily="34" charset="0"/>
              <a:ea typeface="Lato" panose="020F0502020204030203" pitchFamily="34" charset="0"/>
              <a:cs typeface="Lato" panose="020F0502020204030203" pitchFamily="34" charset="0"/>
            </a:rPr>
            <a:t>Revenue </a:t>
          </a:r>
          <a:r>
            <a:rPr lang="en-US" sz="1400" b="1" baseline="0">
              <a:latin typeface="Lato" panose="020F0502020204030203" pitchFamily="34" charset="0"/>
              <a:ea typeface="Lato" panose="020F0502020204030203" pitchFamily="34" charset="0"/>
              <a:cs typeface="Lato" panose="020F0502020204030203" pitchFamily="34" charset="0"/>
            </a:rPr>
            <a:t>Wise Region</a:t>
          </a:r>
          <a:endParaRPr lang="en-US"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11</xdr:col>
      <xdr:colOff>295276</xdr:colOff>
      <xdr:row>27</xdr:row>
      <xdr:rowOff>66674</xdr:rowOff>
    </xdr:from>
    <xdr:to>
      <xdr:col>16</xdr:col>
      <xdr:colOff>381000</xdr:colOff>
      <xdr:row>29</xdr:row>
      <xdr:rowOff>95249</xdr:rowOff>
    </xdr:to>
    <xdr:sp macro="" textlink="">
      <xdr:nvSpPr>
        <xdr:cNvPr id="29" name="Rectangle: Rounded Corners 28">
          <a:extLst>
            <a:ext uri="{FF2B5EF4-FFF2-40B4-BE49-F238E27FC236}">
              <a16:creationId xmlns:a16="http://schemas.microsoft.com/office/drawing/2014/main" id="{642A5383-75B8-4DEE-970C-A0543350A7CD}"/>
            </a:ext>
          </a:extLst>
        </xdr:cNvPr>
        <xdr:cNvSpPr/>
      </xdr:nvSpPr>
      <xdr:spPr>
        <a:xfrm>
          <a:off x="7000876" y="5210174"/>
          <a:ext cx="3133724" cy="409575"/>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Lato" panose="020F0502020204030203" pitchFamily="34" charset="0"/>
              <a:ea typeface="Lato" panose="020F0502020204030203" pitchFamily="34" charset="0"/>
              <a:cs typeface="Lato" panose="020F0502020204030203" pitchFamily="34" charset="0"/>
            </a:rPr>
            <a:t>Revenue </a:t>
          </a:r>
          <a:r>
            <a:rPr lang="en-US" sz="1400" b="1" baseline="0">
              <a:latin typeface="Lato" panose="020F0502020204030203" pitchFamily="34" charset="0"/>
              <a:ea typeface="Lato" panose="020F0502020204030203" pitchFamily="34" charset="0"/>
              <a:cs typeface="Lato" panose="020F0502020204030203" pitchFamily="34" charset="0"/>
            </a:rPr>
            <a:t>Wise Country Map Chart</a:t>
          </a:r>
          <a:endParaRPr lang="en-US"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20</xdr:col>
      <xdr:colOff>104774</xdr:colOff>
      <xdr:row>33</xdr:row>
      <xdr:rowOff>81063</xdr:rowOff>
    </xdr:from>
    <xdr:to>
      <xdr:col>23</xdr:col>
      <xdr:colOff>537048</xdr:colOff>
      <xdr:row>42</xdr:row>
      <xdr:rowOff>0</xdr:rowOff>
    </xdr:to>
    <xdr:grpSp>
      <xdr:nvGrpSpPr>
        <xdr:cNvPr id="58" name="Group 57">
          <a:extLst>
            <a:ext uri="{FF2B5EF4-FFF2-40B4-BE49-F238E27FC236}">
              <a16:creationId xmlns:a16="http://schemas.microsoft.com/office/drawing/2014/main" id="{0763C7AC-7732-AEE0-D2E1-D16C227482E1}"/>
            </a:ext>
          </a:extLst>
        </xdr:cNvPr>
        <xdr:cNvGrpSpPr/>
      </xdr:nvGrpSpPr>
      <xdr:grpSpPr>
        <a:xfrm>
          <a:off x="12260488" y="6367563"/>
          <a:ext cx="2255631" cy="1633437"/>
          <a:chOff x="12264348" y="6434441"/>
          <a:chExt cx="2256211" cy="1651676"/>
        </a:xfrm>
      </xdr:grpSpPr>
      <xdr:sp macro="" textlink="">
        <xdr:nvSpPr>
          <xdr:cNvPr id="56" name="Rectangle: Rounded Corners 55">
            <a:extLst>
              <a:ext uri="{FF2B5EF4-FFF2-40B4-BE49-F238E27FC236}">
                <a16:creationId xmlns:a16="http://schemas.microsoft.com/office/drawing/2014/main" id="{E9DC80BA-D879-4293-87A2-827681A9E677}"/>
              </a:ext>
            </a:extLst>
          </xdr:cNvPr>
          <xdr:cNvSpPr/>
        </xdr:nvSpPr>
        <xdr:spPr>
          <a:xfrm>
            <a:off x="12264348" y="6434441"/>
            <a:ext cx="2256211" cy="1651676"/>
          </a:xfrm>
          <a:prstGeom prst="roundRect">
            <a:avLst>
              <a:gd name="adj" fmla="val 107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57" name="Quarter">
                <a:extLst>
                  <a:ext uri="{FF2B5EF4-FFF2-40B4-BE49-F238E27FC236}">
                    <a16:creationId xmlns:a16="http://schemas.microsoft.com/office/drawing/2014/main" id="{7B8F8ED2-C1CB-075F-39A0-2E656375FC0F}"/>
                  </a:ext>
                </a:extLst>
              </xdr:cNvPr>
              <xdr:cNvGraphicFramePr/>
            </xdr:nvGraphicFramePr>
            <xdr:xfrm>
              <a:off x="12388174" y="6505373"/>
              <a:ext cx="2010789" cy="1521568"/>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384282" y="6437712"/>
                <a:ext cx="2010272" cy="1504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135174</xdr:colOff>
      <xdr:row>0</xdr:row>
      <xdr:rowOff>113692</xdr:rowOff>
    </xdr:from>
    <xdr:to>
      <xdr:col>23</xdr:col>
      <xdr:colOff>496517</xdr:colOff>
      <xdr:row>32</xdr:row>
      <xdr:rowOff>172261</xdr:rowOff>
    </xdr:to>
    <xdr:grpSp>
      <xdr:nvGrpSpPr>
        <xdr:cNvPr id="60" name="Group 59">
          <a:extLst>
            <a:ext uri="{FF2B5EF4-FFF2-40B4-BE49-F238E27FC236}">
              <a16:creationId xmlns:a16="http://schemas.microsoft.com/office/drawing/2014/main" id="{7479DCB4-27A6-FC50-04CE-AA252C0E8504}"/>
            </a:ext>
          </a:extLst>
        </xdr:cNvPr>
        <xdr:cNvGrpSpPr/>
      </xdr:nvGrpSpPr>
      <xdr:grpSpPr>
        <a:xfrm>
          <a:off x="12290888" y="113692"/>
          <a:ext cx="2184700" cy="6154569"/>
          <a:chOff x="12294748" y="113692"/>
          <a:chExt cx="2185280" cy="6219420"/>
        </a:xfrm>
      </xdr:grpSpPr>
      <xdr:grpSp>
        <xdr:nvGrpSpPr>
          <xdr:cNvPr id="59" name="Group 58">
            <a:extLst>
              <a:ext uri="{FF2B5EF4-FFF2-40B4-BE49-F238E27FC236}">
                <a16:creationId xmlns:a16="http://schemas.microsoft.com/office/drawing/2014/main" id="{AE7D40E2-F2A0-B282-BB97-46FE80F3E7A1}"/>
              </a:ext>
            </a:extLst>
          </xdr:cNvPr>
          <xdr:cNvGrpSpPr/>
        </xdr:nvGrpSpPr>
        <xdr:grpSpPr>
          <a:xfrm>
            <a:off x="12294748" y="113692"/>
            <a:ext cx="2185280" cy="6219420"/>
            <a:chOff x="12264349" y="123825"/>
            <a:chExt cx="2185280" cy="6219420"/>
          </a:xfrm>
        </xdr:grpSpPr>
        <xdr:sp macro="" textlink="">
          <xdr:nvSpPr>
            <xdr:cNvPr id="30" name="Rectangle: Rounded Corners 29">
              <a:extLst>
                <a:ext uri="{FF2B5EF4-FFF2-40B4-BE49-F238E27FC236}">
                  <a16:creationId xmlns:a16="http://schemas.microsoft.com/office/drawing/2014/main" id="{A14C9095-4E36-4878-9EB9-FFA1E378F5A1}"/>
                </a:ext>
              </a:extLst>
            </xdr:cNvPr>
            <xdr:cNvSpPr/>
          </xdr:nvSpPr>
          <xdr:spPr>
            <a:xfrm>
              <a:off x="12264349" y="123825"/>
              <a:ext cx="2185280" cy="6219420"/>
            </a:xfrm>
            <a:prstGeom prst="roundRect">
              <a:avLst>
                <a:gd name="adj" fmla="val 107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55" name="Country">
                  <a:extLst>
                    <a:ext uri="{FF2B5EF4-FFF2-40B4-BE49-F238E27FC236}">
                      <a16:creationId xmlns:a16="http://schemas.microsoft.com/office/drawing/2014/main" id="{C3959760-BF8E-B2B9-026C-1ADD12D4B816}"/>
                    </a:ext>
                  </a:extLst>
                </xdr:cNvPr>
                <xdr:cNvGraphicFramePr/>
              </xdr:nvGraphicFramePr>
              <xdr:xfrm>
                <a:off x="12388174" y="2251142"/>
                <a:ext cx="1990523" cy="3980639"/>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414680" y="2218827"/>
                  <a:ext cx="1989995" cy="3939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54" name="Product Category">
                <a:extLst>
                  <a:ext uri="{FF2B5EF4-FFF2-40B4-BE49-F238E27FC236}">
                    <a16:creationId xmlns:a16="http://schemas.microsoft.com/office/drawing/2014/main" id="{0DD948E9-42E1-B970-3054-059425687F20}"/>
                  </a:ext>
                </a:extLst>
              </xdr:cNvPr>
              <xdr:cNvGraphicFramePr/>
            </xdr:nvGraphicFramePr>
            <xdr:xfrm>
              <a:off x="12407831" y="201444"/>
              <a:ext cx="1970866" cy="1915742"/>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403941" y="200529"/>
                <a:ext cx="1970343" cy="1895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Humayoon" refreshedDate="46305.089154050926" createdVersion="8" refreshedVersion="8" minRefreshableVersion="3" recordCount="2707" xr:uid="{686E3F12-1104-45EE-9440-22306E50C100}">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umber"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1027093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x v="0"/>
    <n v="2"/>
    <n v="82.06"/>
    <n v="0"/>
    <n v="42.94"/>
    <n v="164.12"/>
    <n v="85.88"/>
    <n v="78.240000000000009"/>
    <n v="0.476724348038021"/>
  </r>
  <r>
    <n v="4836"/>
    <d v="2026-01-02T00:00:00"/>
    <n v="2026"/>
    <x v="0"/>
    <n v="1"/>
    <x v="0"/>
    <x v="1"/>
    <x v="1"/>
    <x v="1"/>
    <s v="Returning"/>
    <x v="1"/>
    <x v="1"/>
    <n v="4"/>
    <n v="94.18"/>
    <n v="0.15"/>
    <n v="45.03"/>
    <n v="320.21199999999999"/>
    <n v="180.12"/>
    <n v="140.09199999999998"/>
    <n v="0.43749765780170635"/>
  </r>
  <r>
    <n v="163"/>
    <d v="2026-01-03T00:00:00"/>
    <n v="2026"/>
    <x v="0"/>
    <n v="1"/>
    <x v="0"/>
    <x v="2"/>
    <x v="2"/>
    <x v="0"/>
    <s v="New"/>
    <x v="2"/>
    <x v="2"/>
    <n v="2"/>
    <n v="36.72"/>
    <n v="0.05"/>
    <n v="13.76"/>
    <n v="69.768000000000001"/>
    <n v="27.52"/>
    <n v="42.248000000000005"/>
    <n v="0.60554982226808862"/>
  </r>
  <r>
    <n v="542"/>
    <d v="2026-01-03T00:00:00"/>
    <n v="2026"/>
    <x v="0"/>
    <n v="1"/>
    <x v="0"/>
    <x v="0"/>
    <x v="0"/>
    <x v="1"/>
    <s v="Business"/>
    <x v="1"/>
    <x v="3"/>
    <n v="4"/>
    <n v="143.66999999999999"/>
    <n v="0.1"/>
    <n v="81.22"/>
    <n v="517.21199999999999"/>
    <n v="324.88"/>
    <n v="192.33199999999999"/>
    <n v="0.37186298848441257"/>
  </r>
  <r>
    <n v="2002"/>
    <d v="2026-01-03T00:00:00"/>
    <n v="2026"/>
    <x v="0"/>
    <n v="1"/>
    <x v="0"/>
    <x v="0"/>
    <x v="0"/>
    <x v="1"/>
    <s v="Business"/>
    <x v="2"/>
    <x v="2"/>
    <n v="3"/>
    <n v="36.53"/>
    <n v="0.15"/>
    <n v="13.67"/>
    <n v="93.151499999999999"/>
    <n v="41.01"/>
    <n v="52.141500000000001"/>
    <n v="0.55974944042769037"/>
  </r>
  <r>
    <n v="2005"/>
    <d v="2026-01-03T00:00:00"/>
    <n v="2026"/>
    <x v="0"/>
    <n v="1"/>
    <x v="0"/>
    <x v="2"/>
    <x v="3"/>
    <x v="2"/>
    <s v="New"/>
    <x v="2"/>
    <x v="2"/>
    <n v="1"/>
    <n v="35.340000000000003"/>
    <n v="0"/>
    <n v="13.37"/>
    <n v="35.340000000000003"/>
    <n v="13.37"/>
    <n v="21.970000000000006"/>
    <n v="0.62167515563101317"/>
  </r>
  <r>
    <n v="2937"/>
    <d v="2026-01-03T00:00:00"/>
    <n v="2026"/>
    <x v="0"/>
    <n v="1"/>
    <x v="0"/>
    <x v="3"/>
    <x v="4"/>
    <x v="1"/>
    <s v="Returning"/>
    <x v="0"/>
    <x v="4"/>
    <n v="8"/>
    <n v="49.6"/>
    <n v="0.1"/>
    <n v="23.05"/>
    <n v="357.12"/>
    <n v="184.4"/>
    <n v="172.72"/>
    <n v="0.4836469534050179"/>
  </r>
  <r>
    <n v="3326"/>
    <d v="2026-01-03T00:00:00"/>
    <n v="2026"/>
    <x v="0"/>
    <n v="1"/>
    <x v="0"/>
    <x v="0"/>
    <x v="0"/>
    <x v="2"/>
    <s v="New"/>
    <x v="3"/>
    <x v="5"/>
    <n v="2"/>
    <n v="347.51"/>
    <n v="0"/>
    <n v="190.16"/>
    <n v="695.02"/>
    <n v="380.32"/>
    <n v="314.7"/>
    <n v="0.4527927253891974"/>
  </r>
  <r>
    <n v="3863"/>
    <d v="2026-01-03T00:00:00"/>
    <n v="2026"/>
    <x v="0"/>
    <n v="1"/>
    <x v="0"/>
    <x v="2"/>
    <x v="5"/>
    <x v="1"/>
    <s v="Returning"/>
    <x v="0"/>
    <x v="6"/>
    <n v="12"/>
    <n v="41.22"/>
    <n v="0.1"/>
    <n v="16.64"/>
    <n v="445.17599999999999"/>
    <n v="199.68"/>
    <n v="245.49599999999998"/>
    <n v="0.55145829963879456"/>
  </r>
  <r>
    <n v="4910"/>
    <d v="2026-01-03T00:00:00"/>
    <n v="2026"/>
    <x v="0"/>
    <n v="1"/>
    <x v="0"/>
    <x v="2"/>
    <x v="3"/>
    <x v="2"/>
    <s v="Business"/>
    <x v="3"/>
    <x v="5"/>
    <n v="1"/>
    <n v="332.18"/>
    <n v="0"/>
    <n v="195.33"/>
    <n v="332.18"/>
    <n v="195.33"/>
    <n v="136.85"/>
    <n v="0.41197543500511768"/>
  </r>
  <r>
    <n v="5188"/>
    <d v="2026-01-03T00:00:00"/>
    <n v="2026"/>
    <x v="0"/>
    <n v="1"/>
    <x v="0"/>
    <x v="1"/>
    <x v="6"/>
    <x v="3"/>
    <s v="Returning"/>
    <x v="0"/>
    <x v="4"/>
    <n v="1"/>
    <n v="49.71"/>
    <n v="0"/>
    <n v="23.15"/>
    <n v="49.71"/>
    <n v="23.15"/>
    <n v="26.560000000000002"/>
    <n v="0.53429893381613358"/>
  </r>
  <r>
    <n v="845"/>
    <d v="2026-01-04T00:00:00"/>
    <n v="2026"/>
    <x v="0"/>
    <n v="1"/>
    <x v="0"/>
    <x v="2"/>
    <x v="3"/>
    <x v="0"/>
    <s v="New"/>
    <x v="3"/>
    <x v="7"/>
    <n v="2"/>
    <n v="194.35"/>
    <n v="0"/>
    <n v="104.22"/>
    <n v="388.7"/>
    <n v="208.44"/>
    <n v="180.26"/>
    <n v="0.46375096475430921"/>
  </r>
  <r>
    <n v="1077"/>
    <d v="2026-01-04T00:00:00"/>
    <n v="2026"/>
    <x v="0"/>
    <n v="1"/>
    <x v="0"/>
    <x v="1"/>
    <x v="6"/>
    <x v="0"/>
    <s v="New"/>
    <x v="0"/>
    <x v="8"/>
    <n v="3"/>
    <n v="102.12"/>
    <n v="0.1"/>
    <n v="51.28"/>
    <n v="275.72400000000005"/>
    <n v="153.84"/>
    <n v="121.88400000000004"/>
    <n v="0.44205074639857256"/>
  </r>
  <r>
    <n v="1237"/>
    <d v="2026-01-04T00:00:00"/>
    <n v="2026"/>
    <x v="0"/>
    <n v="1"/>
    <x v="0"/>
    <x v="3"/>
    <x v="7"/>
    <x v="2"/>
    <s v="Business"/>
    <x v="2"/>
    <x v="9"/>
    <n v="1"/>
    <n v="46.99"/>
    <n v="0.05"/>
    <n v="18.11"/>
    <n v="44.640500000000003"/>
    <n v="18.11"/>
    <n v="26.530500000000004"/>
    <n v="0.59431457980981395"/>
  </r>
  <r>
    <n v="1908"/>
    <d v="2026-01-04T00:00:00"/>
    <n v="2026"/>
    <x v="0"/>
    <n v="1"/>
    <x v="0"/>
    <x v="3"/>
    <x v="8"/>
    <x v="0"/>
    <s v="New"/>
    <x v="4"/>
    <x v="10"/>
    <n v="1"/>
    <n v="40"/>
    <n v="0"/>
    <n v="15.04"/>
    <n v="40"/>
    <n v="15.04"/>
    <n v="24.96"/>
    <n v="0.624"/>
  </r>
  <r>
    <n v="2245"/>
    <d v="2026-01-04T00:00:00"/>
    <n v="2026"/>
    <x v="0"/>
    <n v="1"/>
    <x v="0"/>
    <x v="0"/>
    <x v="9"/>
    <x v="0"/>
    <s v="New"/>
    <x v="1"/>
    <x v="11"/>
    <n v="1"/>
    <n v="153.38999999999999"/>
    <n v="0"/>
    <n v="78.59"/>
    <n v="153.38999999999999"/>
    <n v="78.59"/>
    <n v="74.799999999999983"/>
    <n v="0.48764587000456344"/>
  </r>
  <r>
    <n v="2928"/>
    <d v="2026-01-04T00:00:00"/>
    <n v="2026"/>
    <x v="0"/>
    <n v="1"/>
    <x v="0"/>
    <x v="1"/>
    <x v="6"/>
    <x v="0"/>
    <s v="Returning"/>
    <x v="4"/>
    <x v="12"/>
    <n v="2"/>
    <n v="124.97"/>
    <n v="0.1"/>
    <n v="67.36"/>
    <n v="224.946"/>
    <n v="134.72"/>
    <n v="90.225999999999999"/>
    <n v="0.40110070861451191"/>
  </r>
  <r>
    <n v="4249"/>
    <d v="2026-01-04T00:00:00"/>
    <n v="2026"/>
    <x v="0"/>
    <n v="1"/>
    <x v="0"/>
    <x v="3"/>
    <x v="4"/>
    <x v="3"/>
    <s v="New"/>
    <x v="0"/>
    <x v="8"/>
    <n v="2"/>
    <n v="100.12"/>
    <n v="0.1"/>
    <n v="49.67"/>
    <n v="180.21600000000001"/>
    <n v="99.34"/>
    <n v="80.876000000000005"/>
    <n v="0.44877258401029874"/>
  </r>
  <r>
    <n v="1734"/>
    <d v="2026-01-05T00:00:00"/>
    <n v="2026"/>
    <x v="0"/>
    <n v="1"/>
    <x v="0"/>
    <x v="3"/>
    <x v="8"/>
    <x v="3"/>
    <s v="Returning"/>
    <x v="4"/>
    <x v="10"/>
    <n v="1"/>
    <n v="40.6"/>
    <n v="0.15"/>
    <n v="14.61"/>
    <n v="34.51"/>
    <n v="14.61"/>
    <n v="19.899999999999999"/>
    <n v="0.57664445088380178"/>
  </r>
  <r>
    <n v="2331"/>
    <d v="2026-01-05T00:00:00"/>
    <n v="2026"/>
    <x v="0"/>
    <n v="1"/>
    <x v="0"/>
    <x v="3"/>
    <x v="8"/>
    <x v="0"/>
    <s v="New"/>
    <x v="0"/>
    <x v="8"/>
    <n v="1"/>
    <n v="104.23"/>
    <n v="0.1"/>
    <n v="51.6"/>
    <n v="93.807000000000002"/>
    <n v="51.6"/>
    <n v="42.207000000000001"/>
    <n v="0.44993443986056475"/>
  </r>
  <r>
    <n v="2475"/>
    <d v="2026-01-05T00:00:00"/>
    <n v="2026"/>
    <x v="0"/>
    <n v="1"/>
    <x v="0"/>
    <x v="1"/>
    <x v="1"/>
    <x v="2"/>
    <s v="Returning"/>
    <x v="4"/>
    <x v="12"/>
    <n v="5"/>
    <n v="122.87"/>
    <n v="0.05"/>
    <n v="69.67"/>
    <n v="583.63250000000005"/>
    <n v="348.35"/>
    <n v="235.28250000000003"/>
    <n v="0.40313467807224584"/>
  </r>
  <r>
    <n v="1433"/>
    <d v="2026-01-06T00:00:00"/>
    <n v="2026"/>
    <x v="0"/>
    <n v="1"/>
    <x v="0"/>
    <x v="2"/>
    <x v="10"/>
    <x v="0"/>
    <s v="New"/>
    <x v="2"/>
    <x v="2"/>
    <n v="2"/>
    <n v="36.619999999999997"/>
    <n v="0.05"/>
    <n v="13.87"/>
    <n v="69.577999999999989"/>
    <n v="27.74"/>
    <n v="41.837999999999994"/>
    <n v="0.60131075914800658"/>
  </r>
  <r>
    <n v="3624"/>
    <d v="2026-01-06T00:00:00"/>
    <n v="2026"/>
    <x v="0"/>
    <n v="1"/>
    <x v="0"/>
    <x v="3"/>
    <x v="7"/>
    <x v="0"/>
    <s v="New"/>
    <x v="1"/>
    <x v="1"/>
    <n v="1"/>
    <n v="93.4"/>
    <n v="0"/>
    <n v="46.11"/>
    <n v="93.4"/>
    <n v="46.11"/>
    <n v="47.290000000000006"/>
    <n v="0.50631691648822275"/>
  </r>
  <r>
    <n v="4680"/>
    <d v="2026-01-06T00:00:00"/>
    <n v="2026"/>
    <x v="0"/>
    <n v="1"/>
    <x v="0"/>
    <x v="1"/>
    <x v="1"/>
    <x v="3"/>
    <s v="New"/>
    <x v="3"/>
    <x v="13"/>
    <n v="2"/>
    <n v="81.260000000000005"/>
    <n v="0"/>
    <n v="39.119999999999997"/>
    <n v="162.52000000000001"/>
    <n v="78.239999999999995"/>
    <n v="84.280000000000015"/>
    <n v="0.51858232832882112"/>
  </r>
  <r>
    <n v="4803"/>
    <d v="2026-01-06T00:00:00"/>
    <n v="2026"/>
    <x v="0"/>
    <n v="1"/>
    <x v="0"/>
    <x v="1"/>
    <x v="11"/>
    <x v="3"/>
    <s v="New"/>
    <x v="4"/>
    <x v="14"/>
    <n v="2"/>
    <n v="35.78"/>
    <n v="0"/>
    <n v="13.84"/>
    <n v="71.56"/>
    <n v="27.68"/>
    <n v="43.88"/>
    <n v="0.61319172722191173"/>
  </r>
  <r>
    <n v="248"/>
    <d v="2026-01-07T00:00:00"/>
    <n v="2026"/>
    <x v="0"/>
    <n v="1"/>
    <x v="0"/>
    <x v="1"/>
    <x v="12"/>
    <x v="3"/>
    <s v="New"/>
    <x v="0"/>
    <x v="0"/>
    <n v="3"/>
    <n v="81.64"/>
    <n v="0"/>
    <n v="43.84"/>
    <n v="244.92000000000002"/>
    <n v="131.52000000000001"/>
    <n v="113.4"/>
    <n v="0.46300832925036745"/>
  </r>
  <r>
    <n v="1118"/>
    <d v="2026-01-07T00:00:00"/>
    <n v="2026"/>
    <x v="0"/>
    <n v="1"/>
    <x v="0"/>
    <x v="1"/>
    <x v="12"/>
    <x v="0"/>
    <s v="Returning"/>
    <x v="2"/>
    <x v="15"/>
    <n v="2"/>
    <n v="131.63999999999999"/>
    <n v="0.05"/>
    <n v="69.02"/>
    <n v="250.11599999999996"/>
    <n v="138.04"/>
    <n v="112.07599999999996"/>
    <n v="0.44809608341729429"/>
  </r>
  <r>
    <n v="3023"/>
    <d v="2026-01-07T00:00:00"/>
    <n v="2026"/>
    <x v="0"/>
    <n v="1"/>
    <x v="0"/>
    <x v="2"/>
    <x v="3"/>
    <x v="3"/>
    <s v="New"/>
    <x v="1"/>
    <x v="11"/>
    <n v="2"/>
    <n v="155.35"/>
    <n v="0"/>
    <n v="80.790000000000006"/>
    <n v="310.7"/>
    <n v="161.58000000000001"/>
    <n v="149.11999999999998"/>
    <n v="0.47994850337946565"/>
  </r>
  <r>
    <n v="3903"/>
    <d v="2026-01-07T00:00:00"/>
    <n v="2026"/>
    <x v="0"/>
    <n v="1"/>
    <x v="0"/>
    <x v="3"/>
    <x v="8"/>
    <x v="0"/>
    <s v="Returning"/>
    <x v="4"/>
    <x v="16"/>
    <n v="2"/>
    <n v="51.56"/>
    <n v="0.05"/>
    <n v="22.26"/>
    <n v="97.963999999999999"/>
    <n v="44.52"/>
    <n v="53.443999999999996"/>
    <n v="0.54554734392225712"/>
  </r>
  <r>
    <n v="62"/>
    <d v="2026-01-08T00:00:00"/>
    <n v="2026"/>
    <x v="0"/>
    <n v="1"/>
    <x v="0"/>
    <x v="1"/>
    <x v="12"/>
    <x v="0"/>
    <s v="New"/>
    <x v="0"/>
    <x v="4"/>
    <n v="2"/>
    <n v="51.63"/>
    <n v="0"/>
    <n v="22.54"/>
    <n v="103.26"/>
    <n v="45.08"/>
    <n v="58.180000000000007"/>
    <n v="0.5634321131125315"/>
  </r>
  <r>
    <n v="142"/>
    <d v="2026-01-08T00:00:00"/>
    <n v="2026"/>
    <x v="0"/>
    <n v="1"/>
    <x v="0"/>
    <x v="0"/>
    <x v="9"/>
    <x v="1"/>
    <s v="Business"/>
    <x v="3"/>
    <x v="5"/>
    <n v="5"/>
    <n v="344.88"/>
    <n v="0.15"/>
    <n v="190.66"/>
    <n v="1465.74"/>
    <n v="953.3"/>
    <n v="512.44000000000005"/>
    <n v="0.34961180018284282"/>
  </r>
  <r>
    <n v="450"/>
    <d v="2026-01-08T00:00:00"/>
    <n v="2026"/>
    <x v="0"/>
    <n v="1"/>
    <x v="0"/>
    <x v="2"/>
    <x v="3"/>
    <x v="2"/>
    <s v="New"/>
    <x v="1"/>
    <x v="1"/>
    <n v="2"/>
    <n v="94.06"/>
    <n v="0.15"/>
    <n v="46.33"/>
    <n v="159.90199999999999"/>
    <n v="92.66"/>
    <n v="67.24199999999999"/>
    <n v="0.42052006854198193"/>
  </r>
  <r>
    <n v="4397"/>
    <d v="2026-01-08T00:00:00"/>
    <n v="2026"/>
    <x v="0"/>
    <n v="1"/>
    <x v="0"/>
    <x v="0"/>
    <x v="0"/>
    <x v="0"/>
    <s v="Business"/>
    <x v="1"/>
    <x v="17"/>
    <n v="1"/>
    <n v="72.38"/>
    <n v="0"/>
    <n v="31.65"/>
    <n v="72.38"/>
    <n v="31.65"/>
    <n v="40.729999999999997"/>
    <n v="0.56272450953302011"/>
  </r>
  <r>
    <n v="4798"/>
    <d v="2026-01-08T00:00:00"/>
    <n v="2026"/>
    <x v="0"/>
    <n v="1"/>
    <x v="0"/>
    <x v="1"/>
    <x v="6"/>
    <x v="0"/>
    <s v="New"/>
    <x v="1"/>
    <x v="11"/>
    <n v="1"/>
    <n v="153.69"/>
    <n v="0"/>
    <n v="77.47"/>
    <n v="153.69"/>
    <n v="77.47"/>
    <n v="76.22"/>
    <n v="0.49593337237295854"/>
  </r>
  <r>
    <n v="136"/>
    <d v="2026-01-09T00:00:00"/>
    <n v="2026"/>
    <x v="0"/>
    <n v="1"/>
    <x v="0"/>
    <x v="3"/>
    <x v="13"/>
    <x v="1"/>
    <s v="Business"/>
    <x v="2"/>
    <x v="18"/>
    <n v="15"/>
    <n v="168.62"/>
    <n v="0.05"/>
    <n v="86.09"/>
    <n v="2402.835"/>
    <n v="1291.3500000000001"/>
    <n v="1111.4849999999999"/>
    <n v="0.46257233642759488"/>
  </r>
  <r>
    <n v="2782"/>
    <d v="2026-01-09T00:00:00"/>
    <n v="2026"/>
    <x v="0"/>
    <n v="1"/>
    <x v="0"/>
    <x v="3"/>
    <x v="4"/>
    <x v="0"/>
    <s v="New"/>
    <x v="1"/>
    <x v="11"/>
    <n v="1"/>
    <n v="152.75"/>
    <n v="0.05"/>
    <n v="79.88"/>
    <n v="145.11249999999998"/>
    <n v="79.88"/>
    <n v="65.232499999999987"/>
    <n v="0.44953053665259707"/>
  </r>
  <r>
    <n v="4704"/>
    <d v="2026-01-09T00:00:00"/>
    <n v="2026"/>
    <x v="0"/>
    <n v="1"/>
    <x v="0"/>
    <x v="1"/>
    <x v="14"/>
    <x v="3"/>
    <s v="New"/>
    <x v="4"/>
    <x v="14"/>
    <n v="2"/>
    <n v="36.72"/>
    <n v="0.05"/>
    <n v="14.15"/>
    <n v="69.768000000000001"/>
    <n v="28.3"/>
    <n v="41.468000000000004"/>
    <n v="0.59436991170737308"/>
  </r>
  <r>
    <n v="69"/>
    <d v="2026-01-10T00:00:00"/>
    <n v="2026"/>
    <x v="0"/>
    <n v="1"/>
    <x v="0"/>
    <x v="0"/>
    <x v="15"/>
    <x v="0"/>
    <s v="Returning"/>
    <x v="1"/>
    <x v="3"/>
    <n v="6"/>
    <n v="141.31"/>
    <n v="0.05"/>
    <n v="79.349999999999994"/>
    <n v="805.46699999999998"/>
    <n v="476.09999999999997"/>
    <n v="329.36700000000002"/>
    <n v="0.4089143316858419"/>
  </r>
  <r>
    <n v="490"/>
    <d v="2026-01-10T00:00:00"/>
    <n v="2026"/>
    <x v="0"/>
    <n v="1"/>
    <x v="0"/>
    <x v="2"/>
    <x v="10"/>
    <x v="0"/>
    <s v="Business"/>
    <x v="3"/>
    <x v="19"/>
    <n v="2"/>
    <n v="121.23"/>
    <n v="0"/>
    <n v="59.66"/>
    <n v="242.46"/>
    <n v="119.32"/>
    <n v="123.14000000000001"/>
    <n v="0.50787758805576178"/>
  </r>
  <r>
    <n v="3685"/>
    <d v="2026-01-10T00:00:00"/>
    <n v="2026"/>
    <x v="0"/>
    <n v="1"/>
    <x v="0"/>
    <x v="3"/>
    <x v="8"/>
    <x v="0"/>
    <s v="New"/>
    <x v="2"/>
    <x v="18"/>
    <n v="3"/>
    <n v="161.58000000000001"/>
    <n v="0"/>
    <n v="85.58"/>
    <n v="484.74"/>
    <n v="256.74"/>
    <n v="228"/>
    <n v="0.47035524198539425"/>
  </r>
  <r>
    <n v="3796"/>
    <d v="2026-01-10T00:00:00"/>
    <n v="2026"/>
    <x v="0"/>
    <n v="1"/>
    <x v="0"/>
    <x v="3"/>
    <x v="8"/>
    <x v="2"/>
    <s v="Returning"/>
    <x v="2"/>
    <x v="18"/>
    <n v="2"/>
    <n v="166.84"/>
    <n v="0"/>
    <n v="88.67"/>
    <n v="333.68"/>
    <n v="177.34"/>
    <n v="156.34"/>
    <n v="0.4685327259649964"/>
  </r>
  <r>
    <n v="387"/>
    <d v="2026-01-11T00:00:00"/>
    <n v="2026"/>
    <x v="0"/>
    <n v="1"/>
    <x v="0"/>
    <x v="2"/>
    <x v="5"/>
    <x v="0"/>
    <s v="Returning"/>
    <x v="1"/>
    <x v="11"/>
    <n v="1"/>
    <n v="150.96"/>
    <n v="0"/>
    <n v="77.5"/>
    <n v="150.96"/>
    <n v="77.5"/>
    <n v="73.460000000000008"/>
    <n v="0.48661897191308956"/>
  </r>
  <r>
    <n v="2796"/>
    <d v="2026-01-11T00:00:00"/>
    <n v="2026"/>
    <x v="0"/>
    <n v="1"/>
    <x v="0"/>
    <x v="3"/>
    <x v="7"/>
    <x v="2"/>
    <s v="Returning"/>
    <x v="2"/>
    <x v="2"/>
    <n v="3"/>
    <n v="36.33"/>
    <n v="0.05"/>
    <n v="13.27"/>
    <n v="103.54049999999999"/>
    <n v="39.81"/>
    <n v="63.730499999999992"/>
    <n v="0.61551277036521934"/>
  </r>
  <r>
    <n v="3703"/>
    <d v="2026-01-11T00:00:00"/>
    <n v="2026"/>
    <x v="0"/>
    <n v="1"/>
    <x v="0"/>
    <x v="3"/>
    <x v="8"/>
    <x v="0"/>
    <s v="Returning"/>
    <x v="2"/>
    <x v="2"/>
    <n v="1"/>
    <n v="35.340000000000003"/>
    <n v="0.1"/>
    <n v="13.36"/>
    <n v="31.806000000000004"/>
    <n v="13.36"/>
    <n v="18.446000000000005"/>
    <n v="0.5799534678991386"/>
  </r>
  <r>
    <n v="4674"/>
    <d v="2026-01-11T00:00:00"/>
    <n v="2026"/>
    <x v="0"/>
    <n v="1"/>
    <x v="0"/>
    <x v="3"/>
    <x v="8"/>
    <x v="0"/>
    <s v="Returning"/>
    <x v="2"/>
    <x v="9"/>
    <n v="2"/>
    <n v="46.27"/>
    <n v="0"/>
    <n v="18.23"/>
    <n v="92.54"/>
    <n v="36.46"/>
    <n v="56.080000000000005"/>
    <n v="0.60600821266479366"/>
  </r>
  <r>
    <n v="4789"/>
    <d v="2026-01-11T00:00:00"/>
    <n v="2026"/>
    <x v="0"/>
    <n v="1"/>
    <x v="0"/>
    <x v="3"/>
    <x v="7"/>
    <x v="0"/>
    <s v="Returning"/>
    <x v="0"/>
    <x v="0"/>
    <n v="1"/>
    <n v="79.930000000000007"/>
    <n v="0.05"/>
    <n v="43.73"/>
    <n v="75.933500000000009"/>
    <n v="43.73"/>
    <n v="32.203500000000012"/>
    <n v="0.42410135184075554"/>
  </r>
  <r>
    <n v="804"/>
    <d v="2026-01-12T00:00:00"/>
    <n v="2026"/>
    <x v="0"/>
    <n v="1"/>
    <x v="0"/>
    <x v="1"/>
    <x v="12"/>
    <x v="2"/>
    <s v="New"/>
    <x v="1"/>
    <x v="3"/>
    <n v="1"/>
    <n v="141.25"/>
    <n v="0"/>
    <n v="78.72"/>
    <n v="141.25"/>
    <n v="78.72"/>
    <n v="62.53"/>
    <n v="0.44269026548672569"/>
  </r>
  <r>
    <n v="1780"/>
    <d v="2026-01-12T00:00:00"/>
    <n v="2026"/>
    <x v="0"/>
    <n v="1"/>
    <x v="0"/>
    <x v="3"/>
    <x v="8"/>
    <x v="0"/>
    <s v="Returning"/>
    <x v="0"/>
    <x v="8"/>
    <n v="2"/>
    <n v="103.64"/>
    <n v="0.1"/>
    <n v="50.96"/>
    <n v="186.55199999999999"/>
    <n v="101.92"/>
    <n v="84.631999999999991"/>
    <n v="0.45366439384193147"/>
  </r>
  <r>
    <n v="2844"/>
    <d v="2026-01-12T00:00:00"/>
    <n v="2026"/>
    <x v="0"/>
    <n v="1"/>
    <x v="0"/>
    <x v="0"/>
    <x v="0"/>
    <x v="0"/>
    <s v="New"/>
    <x v="2"/>
    <x v="15"/>
    <n v="1"/>
    <n v="136.18"/>
    <n v="0"/>
    <n v="68.34"/>
    <n v="136.18"/>
    <n v="68.34"/>
    <n v="67.84"/>
    <n v="0.498164194448524"/>
  </r>
  <r>
    <n v="3068"/>
    <d v="2026-01-12T00:00:00"/>
    <n v="2026"/>
    <x v="0"/>
    <n v="1"/>
    <x v="0"/>
    <x v="2"/>
    <x v="2"/>
    <x v="3"/>
    <s v="New"/>
    <x v="4"/>
    <x v="14"/>
    <n v="1"/>
    <n v="36.43"/>
    <n v="0"/>
    <n v="14.33"/>
    <n v="36.43"/>
    <n v="14.33"/>
    <n v="22.1"/>
    <n v="0.60664287674993145"/>
  </r>
  <r>
    <n v="3096"/>
    <d v="2026-01-12T00:00:00"/>
    <n v="2026"/>
    <x v="0"/>
    <n v="1"/>
    <x v="0"/>
    <x v="3"/>
    <x v="7"/>
    <x v="0"/>
    <s v="New"/>
    <x v="4"/>
    <x v="16"/>
    <n v="2"/>
    <n v="50.51"/>
    <n v="0.1"/>
    <n v="21.84"/>
    <n v="90.917999999999992"/>
    <n v="43.68"/>
    <n v="47.237999999999992"/>
    <n v="0.5195670824259222"/>
  </r>
  <r>
    <n v="3129"/>
    <d v="2026-01-12T00:00:00"/>
    <n v="2026"/>
    <x v="0"/>
    <n v="1"/>
    <x v="0"/>
    <x v="3"/>
    <x v="13"/>
    <x v="2"/>
    <s v="Returning"/>
    <x v="4"/>
    <x v="12"/>
    <n v="1"/>
    <n v="123"/>
    <n v="0"/>
    <n v="67.3"/>
    <n v="123"/>
    <n v="67.3"/>
    <n v="55.7"/>
    <n v="0.45284552845528458"/>
  </r>
  <r>
    <n v="3948"/>
    <d v="2026-01-12T00:00:00"/>
    <n v="2026"/>
    <x v="0"/>
    <n v="1"/>
    <x v="0"/>
    <x v="1"/>
    <x v="14"/>
    <x v="0"/>
    <s v="New"/>
    <x v="1"/>
    <x v="17"/>
    <n v="2"/>
    <n v="72.239999999999995"/>
    <n v="0"/>
    <n v="32.94"/>
    <n v="144.47999999999999"/>
    <n v="65.88"/>
    <n v="78.599999999999994"/>
    <n v="0.54401993355481726"/>
  </r>
  <r>
    <n v="5036"/>
    <d v="2026-01-12T00:00:00"/>
    <n v="2026"/>
    <x v="0"/>
    <n v="1"/>
    <x v="0"/>
    <x v="2"/>
    <x v="3"/>
    <x v="2"/>
    <s v="Returning"/>
    <x v="1"/>
    <x v="11"/>
    <n v="1"/>
    <n v="151.11000000000001"/>
    <n v="0.15"/>
    <n v="79.650000000000006"/>
    <n v="128.4435"/>
    <n v="79.650000000000006"/>
    <n v="48.793499999999995"/>
    <n v="0.37988298356865075"/>
  </r>
  <r>
    <n v="2681"/>
    <d v="2026-01-13T00:00:00"/>
    <n v="2026"/>
    <x v="0"/>
    <n v="1"/>
    <x v="0"/>
    <x v="3"/>
    <x v="4"/>
    <x v="0"/>
    <s v="New"/>
    <x v="1"/>
    <x v="1"/>
    <n v="1"/>
    <n v="94.32"/>
    <n v="0"/>
    <n v="45.93"/>
    <n v="94.32"/>
    <n v="45.93"/>
    <n v="48.389999999999993"/>
    <n v="0.51304071246819338"/>
  </r>
  <r>
    <n v="5101"/>
    <d v="2026-01-13T00:00:00"/>
    <n v="2026"/>
    <x v="0"/>
    <n v="1"/>
    <x v="0"/>
    <x v="1"/>
    <x v="12"/>
    <x v="0"/>
    <s v="Returning"/>
    <x v="0"/>
    <x v="4"/>
    <n v="3"/>
    <n v="51.52"/>
    <n v="0"/>
    <n v="21.92"/>
    <n v="154.56"/>
    <n v="65.760000000000005"/>
    <n v="88.8"/>
    <n v="0.57453416149068315"/>
  </r>
  <r>
    <n v="3871"/>
    <d v="2026-01-14T00:00:00"/>
    <n v="2026"/>
    <x v="0"/>
    <n v="1"/>
    <x v="0"/>
    <x v="0"/>
    <x v="15"/>
    <x v="0"/>
    <s v="New"/>
    <x v="1"/>
    <x v="3"/>
    <n v="2"/>
    <n v="146.4"/>
    <n v="0.05"/>
    <n v="81.72"/>
    <n v="278.16000000000003"/>
    <n v="163.44"/>
    <n v="114.72000000000003"/>
    <n v="0.4124245038826575"/>
  </r>
  <r>
    <n v="4643"/>
    <d v="2026-01-14T00:00:00"/>
    <n v="2026"/>
    <x v="0"/>
    <n v="1"/>
    <x v="0"/>
    <x v="0"/>
    <x v="0"/>
    <x v="1"/>
    <s v="Business"/>
    <x v="2"/>
    <x v="9"/>
    <n v="3"/>
    <n v="47.32"/>
    <n v="0.1"/>
    <n v="18.420000000000002"/>
    <n v="127.76400000000001"/>
    <n v="55.260000000000005"/>
    <n v="72.504000000000005"/>
    <n v="0.56748379825302897"/>
  </r>
  <r>
    <n v="4703"/>
    <d v="2026-01-14T00:00:00"/>
    <n v="2026"/>
    <x v="0"/>
    <n v="1"/>
    <x v="0"/>
    <x v="3"/>
    <x v="13"/>
    <x v="2"/>
    <s v="Business"/>
    <x v="4"/>
    <x v="10"/>
    <n v="2"/>
    <n v="40.450000000000003"/>
    <n v="0.05"/>
    <n v="15.14"/>
    <n v="76.855000000000004"/>
    <n v="30.28"/>
    <n v="46.575000000000003"/>
    <n v="0.60601132001821612"/>
  </r>
  <r>
    <n v="5068"/>
    <d v="2026-01-14T00:00:00"/>
    <n v="2026"/>
    <x v="0"/>
    <n v="1"/>
    <x v="0"/>
    <x v="0"/>
    <x v="0"/>
    <x v="0"/>
    <s v="Returning"/>
    <x v="2"/>
    <x v="9"/>
    <n v="2"/>
    <n v="47.05"/>
    <n v="0.1"/>
    <n v="18.8"/>
    <n v="84.69"/>
    <n v="37.6"/>
    <n v="47.089999999999996"/>
    <n v="0.55602786633604906"/>
  </r>
  <r>
    <n v="1539"/>
    <d v="2026-01-15T00:00:00"/>
    <n v="2026"/>
    <x v="0"/>
    <n v="1"/>
    <x v="0"/>
    <x v="3"/>
    <x v="8"/>
    <x v="2"/>
    <s v="Business"/>
    <x v="4"/>
    <x v="12"/>
    <n v="3"/>
    <n v="123.14"/>
    <n v="0.05"/>
    <n v="70.67"/>
    <n v="350.94900000000001"/>
    <n v="212.01"/>
    <n v="138.93900000000002"/>
    <n v="0.39589513006163296"/>
  </r>
  <r>
    <n v="1709"/>
    <d v="2026-01-15T00:00:00"/>
    <n v="2026"/>
    <x v="0"/>
    <n v="1"/>
    <x v="0"/>
    <x v="3"/>
    <x v="13"/>
    <x v="0"/>
    <s v="Returning"/>
    <x v="1"/>
    <x v="11"/>
    <n v="2"/>
    <n v="151.33000000000001"/>
    <n v="0.1"/>
    <n v="78.44"/>
    <n v="272.39400000000001"/>
    <n v="156.88"/>
    <n v="115.51400000000001"/>
    <n v="0.42406954631893512"/>
  </r>
  <r>
    <n v="2702"/>
    <d v="2026-01-15T00:00:00"/>
    <n v="2026"/>
    <x v="0"/>
    <n v="1"/>
    <x v="0"/>
    <x v="1"/>
    <x v="14"/>
    <x v="0"/>
    <s v="Returning"/>
    <x v="1"/>
    <x v="3"/>
    <n v="5"/>
    <n v="144.01"/>
    <n v="0.05"/>
    <n v="79.64"/>
    <n v="684.0474999999999"/>
    <n v="398.2"/>
    <n v="285.84749999999991"/>
    <n v="0.41787668254032062"/>
  </r>
  <r>
    <n v="3176"/>
    <d v="2026-01-15T00:00:00"/>
    <n v="2026"/>
    <x v="0"/>
    <n v="1"/>
    <x v="0"/>
    <x v="3"/>
    <x v="8"/>
    <x v="0"/>
    <s v="Returning"/>
    <x v="1"/>
    <x v="1"/>
    <n v="3"/>
    <n v="91.19"/>
    <n v="0"/>
    <n v="44.47"/>
    <n v="273.57"/>
    <n v="133.41"/>
    <n v="140.16"/>
    <n v="0.5123368790437548"/>
  </r>
  <r>
    <n v="3705"/>
    <d v="2026-01-15T00:00:00"/>
    <n v="2026"/>
    <x v="0"/>
    <n v="1"/>
    <x v="0"/>
    <x v="3"/>
    <x v="7"/>
    <x v="2"/>
    <s v="New"/>
    <x v="2"/>
    <x v="9"/>
    <n v="2"/>
    <n v="45.45"/>
    <n v="0"/>
    <n v="18.190000000000001"/>
    <n v="90.9"/>
    <n v="36.380000000000003"/>
    <n v="54.52"/>
    <n v="0.59977997799779981"/>
  </r>
  <r>
    <n v="3736"/>
    <d v="2026-01-15T00:00:00"/>
    <n v="2026"/>
    <x v="0"/>
    <n v="1"/>
    <x v="0"/>
    <x v="1"/>
    <x v="1"/>
    <x v="3"/>
    <s v="New"/>
    <x v="4"/>
    <x v="10"/>
    <n v="1"/>
    <n v="40.72"/>
    <n v="0"/>
    <n v="14.94"/>
    <n v="40.72"/>
    <n v="14.94"/>
    <n v="25.78"/>
    <n v="0.6331041257367388"/>
  </r>
  <r>
    <n v="3967"/>
    <d v="2026-01-15T00:00:00"/>
    <n v="2026"/>
    <x v="0"/>
    <n v="1"/>
    <x v="0"/>
    <x v="1"/>
    <x v="12"/>
    <x v="0"/>
    <s v="Business"/>
    <x v="2"/>
    <x v="2"/>
    <n v="2"/>
    <n v="37.090000000000003"/>
    <n v="0"/>
    <n v="13.29"/>
    <n v="74.180000000000007"/>
    <n v="26.58"/>
    <n v="47.600000000000009"/>
    <n v="0.64168239417632789"/>
  </r>
  <r>
    <n v="170"/>
    <d v="2026-01-16T00:00:00"/>
    <n v="2026"/>
    <x v="0"/>
    <n v="1"/>
    <x v="0"/>
    <x v="2"/>
    <x v="10"/>
    <x v="0"/>
    <s v="New"/>
    <x v="3"/>
    <x v="19"/>
    <n v="1"/>
    <n v="124.45"/>
    <n v="0.15"/>
    <n v="59.77"/>
    <n v="105.7825"/>
    <n v="59.77"/>
    <n v="46.012499999999996"/>
    <n v="0.43497270342447941"/>
  </r>
  <r>
    <n v="1040"/>
    <d v="2026-01-16T00:00:00"/>
    <n v="2026"/>
    <x v="0"/>
    <n v="1"/>
    <x v="0"/>
    <x v="0"/>
    <x v="0"/>
    <x v="2"/>
    <s v="New"/>
    <x v="2"/>
    <x v="2"/>
    <n v="1"/>
    <n v="35.93"/>
    <n v="0.05"/>
    <n v="13.33"/>
    <n v="34.133499999999998"/>
    <n v="13.33"/>
    <n v="20.8035"/>
    <n v="0.60947456311248482"/>
  </r>
  <r>
    <n v="2380"/>
    <d v="2026-01-16T00:00:00"/>
    <n v="2026"/>
    <x v="0"/>
    <n v="1"/>
    <x v="0"/>
    <x v="3"/>
    <x v="13"/>
    <x v="0"/>
    <s v="Returning"/>
    <x v="3"/>
    <x v="19"/>
    <n v="4"/>
    <n v="121.8"/>
    <n v="0.05"/>
    <n v="59.57"/>
    <n v="462.84"/>
    <n v="238.28"/>
    <n v="224.55999999999997"/>
    <n v="0.48517846339987897"/>
  </r>
  <r>
    <n v="3219"/>
    <d v="2026-01-16T00:00:00"/>
    <n v="2026"/>
    <x v="0"/>
    <n v="1"/>
    <x v="0"/>
    <x v="1"/>
    <x v="11"/>
    <x v="2"/>
    <s v="Returning"/>
    <x v="1"/>
    <x v="1"/>
    <n v="1"/>
    <n v="92.6"/>
    <n v="0.05"/>
    <n v="44.15"/>
    <n v="87.969999999999985"/>
    <n v="44.15"/>
    <n v="43.819999999999986"/>
    <n v="0.4981243605774695"/>
  </r>
  <r>
    <n v="4425"/>
    <d v="2026-01-16T00:00:00"/>
    <n v="2026"/>
    <x v="0"/>
    <n v="1"/>
    <x v="0"/>
    <x v="1"/>
    <x v="12"/>
    <x v="1"/>
    <s v="Business"/>
    <x v="0"/>
    <x v="8"/>
    <n v="10"/>
    <n v="102.68"/>
    <n v="0.15"/>
    <n v="51.07"/>
    <n v="872.78000000000009"/>
    <n v="510.7"/>
    <n v="362.0800000000001"/>
    <n v="0.41485826897958256"/>
  </r>
  <r>
    <n v="4508"/>
    <d v="2026-01-16T00:00:00"/>
    <n v="2026"/>
    <x v="0"/>
    <n v="1"/>
    <x v="0"/>
    <x v="3"/>
    <x v="13"/>
    <x v="3"/>
    <s v="New"/>
    <x v="0"/>
    <x v="6"/>
    <n v="3"/>
    <n v="40.92"/>
    <n v="0.15"/>
    <n v="16.71"/>
    <n v="104.346"/>
    <n v="50.13"/>
    <n v="54.216000000000001"/>
    <n v="0.51957909263412105"/>
  </r>
  <r>
    <n v="4806"/>
    <d v="2026-01-16T00:00:00"/>
    <n v="2026"/>
    <x v="0"/>
    <n v="1"/>
    <x v="0"/>
    <x v="2"/>
    <x v="16"/>
    <x v="2"/>
    <s v="New"/>
    <x v="0"/>
    <x v="8"/>
    <n v="4"/>
    <n v="102.68"/>
    <n v="0"/>
    <n v="50.83"/>
    <n v="410.72"/>
    <n v="203.32"/>
    <n v="207.40000000000003"/>
    <n v="0.50496688741721862"/>
  </r>
  <r>
    <n v="755"/>
    <d v="2026-01-17T00:00:00"/>
    <n v="2026"/>
    <x v="0"/>
    <n v="1"/>
    <x v="0"/>
    <x v="0"/>
    <x v="9"/>
    <x v="3"/>
    <s v="New"/>
    <x v="2"/>
    <x v="18"/>
    <n v="2"/>
    <n v="164.38"/>
    <n v="0.05"/>
    <n v="85.93"/>
    <n v="312.322"/>
    <n v="171.86"/>
    <n v="140.46199999999999"/>
    <n v="0.44973456881039436"/>
  </r>
  <r>
    <n v="3171"/>
    <d v="2026-01-17T00:00:00"/>
    <n v="2026"/>
    <x v="0"/>
    <n v="1"/>
    <x v="0"/>
    <x v="0"/>
    <x v="15"/>
    <x v="2"/>
    <s v="Returning"/>
    <x v="0"/>
    <x v="4"/>
    <n v="1"/>
    <n v="51.78"/>
    <n v="0"/>
    <n v="22.64"/>
    <n v="51.78"/>
    <n v="22.64"/>
    <n v="29.14"/>
    <n v="0.56276554654306687"/>
  </r>
  <r>
    <n v="4277"/>
    <d v="2026-01-17T00:00:00"/>
    <n v="2026"/>
    <x v="0"/>
    <n v="1"/>
    <x v="0"/>
    <x v="1"/>
    <x v="11"/>
    <x v="2"/>
    <s v="Returning"/>
    <x v="4"/>
    <x v="16"/>
    <n v="1"/>
    <n v="50.52"/>
    <n v="0.05"/>
    <n v="22.37"/>
    <n v="47.994"/>
    <n v="22.37"/>
    <n v="25.623999999999999"/>
    <n v="0.5339000708421886"/>
  </r>
  <r>
    <n v="4648"/>
    <d v="2026-01-17T00:00:00"/>
    <n v="2026"/>
    <x v="0"/>
    <n v="1"/>
    <x v="0"/>
    <x v="1"/>
    <x v="14"/>
    <x v="3"/>
    <s v="New"/>
    <x v="3"/>
    <x v="7"/>
    <n v="1"/>
    <n v="199.02"/>
    <n v="0"/>
    <n v="106.49"/>
    <n v="199.02"/>
    <n v="106.49"/>
    <n v="92.530000000000015"/>
    <n v="0.46492814792483173"/>
  </r>
  <r>
    <n v="157"/>
    <d v="2026-01-18T00:00:00"/>
    <n v="2026"/>
    <x v="0"/>
    <n v="1"/>
    <x v="0"/>
    <x v="3"/>
    <x v="8"/>
    <x v="2"/>
    <s v="Returning"/>
    <x v="3"/>
    <x v="13"/>
    <n v="3"/>
    <n v="80.27"/>
    <n v="0.1"/>
    <n v="39.26"/>
    <n v="216.72900000000001"/>
    <n v="117.78"/>
    <n v="98.949000000000012"/>
    <n v="0.45655634455933447"/>
  </r>
  <r>
    <n v="2271"/>
    <d v="2026-01-18T00:00:00"/>
    <n v="2026"/>
    <x v="0"/>
    <n v="1"/>
    <x v="0"/>
    <x v="1"/>
    <x v="1"/>
    <x v="2"/>
    <s v="New"/>
    <x v="3"/>
    <x v="5"/>
    <n v="4"/>
    <n v="333.28"/>
    <n v="0"/>
    <n v="195.76"/>
    <n v="1333.12"/>
    <n v="783.04"/>
    <n v="550.07999999999993"/>
    <n v="0.41262602016322608"/>
  </r>
  <r>
    <n v="3330"/>
    <d v="2026-01-18T00:00:00"/>
    <n v="2026"/>
    <x v="0"/>
    <n v="1"/>
    <x v="0"/>
    <x v="3"/>
    <x v="13"/>
    <x v="3"/>
    <s v="New"/>
    <x v="0"/>
    <x v="8"/>
    <n v="1"/>
    <n v="104.36"/>
    <n v="0"/>
    <n v="51.63"/>
    <n v="104.36"/>
    <n v="51.63"/>
    <n v="52.73"/>
    <n v="0.50527021847451126"/>
  </r>
  <r>
    <n v="4547"/>
    <d v="2026-01-18T00:00:00"/>
    <n v="2026"/>
    <x v="0"/>
    <n v="1"/>
    <x v="0"/>
    <x v="2"/>
    <x v="5"/>
    <x v="3"/>
    <s v="New"/>
    <x v="0"/>
    <x v="0"/>
    <n v="1"/>
    <n v="83.52"/>
    <n v="0.05"/>
    <n v="42.97"/>
    <n v="79.343999999999994"/>
    <n v="42.97"/>
    <n v="36.373999999999995"/>
    <n v="0.45843416011292598"/>
  </r>
  <r>
    <n v="1840"/>
    <d v="2026-01-19T00:00:00"/>
    <n v="2026"/>
    <x v="0"/>
    <n v="1"/>
    <x v="0"/>
    <x v="2"/>
    <x v="10"/>
    <x v="0"/>
    <s v="New"/>
    <x v="4"/>
    <x v="12"/>
    <n v="2"/>
    <n v="125.93"/>
    <n v="0"/>
    <n v="69.150000000000006"/>
    <n v="251.86"/>
    <n v="138.30000000000001"/>
    <n v="113.56"/>
    <n v="0.45088541253077102"/>
  </r>
  <r>
    <n v="1850"/>
    <d v="2026-01-19T00:00:00"/>
    <n v="2026"/>
    <x v="0"/>
    <n v="1"/>
    <x v="0"/>
    <x v="1"/>
    <x v="6"/>
    <x v="0"/>
    <s v="Business"/>
    <x v="0"/>
    <x v="4"/>
    <n v="1"/>
    <n v="49.85"/>
    <n v="0"/>
    <n v="23.07"/>
    <n v="49.85"/>
    <n v="23.07"/>
    <n v="26.78"/>
    <n v="0.53721163490471413"/>
  </r>
  <r>
    <n v="1858"/>
    <d v="2026-01-19T00:00:00"/>
    <n v="2026"/>
    <x v="0"/>
    <n v="1"/>
    <x v="0"/>
    <x v="1"/>
    <x v="1"/>
    <x v="0"/>
    <s v="Returning"/>
    <x v="2"/>
    <x v="2"/>
    <n v="1"/>
    <n v="36.130000000000003"/>
    <n v="0"/>
    <n v="13.39"/>
    <n v="36.130000000000003"/>
    <n v="13.39"/>
    <n v="22.740000000000002"/>
    <n v="0.62939385552172711"/>
  </r>
  <r>
    <n v="2910"/>
    <d v="2026-01-19T00:00:00"/>
    <n v="2026"/>
    <x v="0"/>
    <n v="1"/>
    <x v="0"/>
    <x v="3"/>
    <x v="13"/>
    <x v="2"/>
    <s v="Returning"/>
    <x v="0"/>
    <x v="8"/>
    <n v="1"/>
    <n v="104.83"/>
    <n v="0.05"/>
    <n v="51.06"/>
    <n v="99.588499999999996"/>
    <n v="51.06"/>
    <n v="48.528499999999994"/>
    <n v="0.48729019916958277"/>
  </r>
  <r>
    <n v="3694"/>
    <d v="2026-01-19T00:00:00"/>
    <n v="2026"/>
    <x v="0"/>
    <n v="1"/>
    <x v="0"/>
    <x v="0"/>
    <x v="0"/>
    <x v="2"/>
    <s v="Returning"/>
    <x v="2"/>
    <x v="2"/>
    <n v="1"/>
    <n v="35.46"/>
    <n v="0.05"/>
    <n v="13.81"/>
    <n v="33.686999999999998"/>
    <n v="13.81"/>
    <n v="19.876999999999995"/>
    <n v="0.59004957401965141"/>
  </r>
  <r>
    <n v="631"/>
    <d v="2026-01-20T00:00:00"/>
    <n v="2026"/>
    <x v="0"/>
    <n v="1"/>
    <x v="0"/>
    <x v="3"/>
    <x v="8"/>
    <x v="3"/>
    <s v="Returning"/>
    <x v="2"/>
    <x v="18"/>
    <n v="1"/>
    <n v="165.42"/>
    <n v="0"/>
    <n v="85.69"/>
    <n v="165.42"/>
    <n v="85.69"/>
    <n v="79.72999999999999"/>
    <n v="0.48198524966751299"/>
  </r>
  <r>
    <n v="1113"/>
    <d v="2026-01-20T00:00:00"/>
    <n v="2026"/>
    <x v="0"/>
    <n v="1"/>
    <x v="0"/>
    <x v="2"/>
    <x v="5"/>
    <x v="0"/>
    <s v="Returning"/>
    <x v="3"/>
    <x v="19"/>
    <n v="1"/>
    <n v="122.86"/>
    <n v="0.05"/>
    <n v="60.36"/>
    <n v="116.717"/>
    <n v="60.36"/>
    <n v="56.356999999999999"/>
    <n v="0.48285168398776529"/>
  </r>
  <r>
    <n v="1525"/>
    <d v="2026-01-20T00:00:00"/>
    <n v="2026"/>
    <x v="0"/>
    <n v="1"/>
    <x v="0"/>
    <x v="0"/>
    <x v="0"/>
    <x v="2"/>
    <s v="Returning"/>
    <x v="4"/>
    <x v="14"/>
    <n v="2"/>
    <n v="35.82"/>
    <n v="0"/>
    <n v="14.09"/>
    <n v="71.64"/>
    <n v="28.18"/>
    <n v="43.46"/>
    <n v="0.60664433277498608"/>
  </r>
  <r>
    <n v="3233"/>
    <d v="2026-01-20T00:00:00"/>
    <n v="2026"/>
    <x v="0"/>
    <n v="1"/>
    <x v="0"/>
    <x v="0"/>
    <x v="0"/>
    <x v="0"/>
    <s v="New"/>
    <x v="3"/>
    <x v="19"/>
    <n v="3"/>
    <n v="120.29"/>
    <n v="0.1"/>
    <n v="62.41"/>
    <n v="324.78300000000002"/>
    <n v="187.23"/>
    <n v="137.55300000000003"/>
    <n v="0.42352278290427769"/>
  </r>
  <r>
    <n v="4455"/>
    <d v="2026-01-20T00:00:00"/>
    <n v="2026"/>
    <x v="0"/>
    <n v="1"/>
    <x v="0"/>
    <x v="1"/>
    <x v="11"/>
    <x v="3"/>
    <s v="Returning"/>
    <x v="3"/>
    <x v="13"/>
    <n v="1"/>
    <n v="80.239999999999995"/>
    <n v="0.1"/>
    <n v="39.950000000000003"/>
    <n v="72.215999999999994"/>
    <n v="39.950000000000003"/>
    <n v="32.265999999999991"/>
    <n v="0.44679849340866279"/>
  </r>
  <r>
    <n v="1769"/>
    <d v="2026-01-21T00:00:00"/>
    <n v="2026"/>
    <x v="0"/>
    <n v="1"/>
    <x v="0"/>
    <x v="0"/>
    <x v="15"/>
    <x v="2"/>
    <s v="New"/>
    <x v="4"/>
    <x v="14"/>
    <n v="2"/>
    <n v="35.97"/>
    <n v="0"/>
    <n v="13.55"/>
    <n v="71.94"/>
    <n v="27.1"/>
    <n v="44.839999999999996"/>
    <n v="0.62329719210453149"/>
  </r>
  <r>
    <n v="3467"/>
    <d v="2026-01-21T00:00:00"/>
    <n v="2026"/>
    <x v="0"/>
    <n v="1"/>
    <x v="0"/>
    <x v="1"/>
    <x v="11"/>
    <x v="0"/>
    <s v="New"/>
    <x v="1"/>
    <x v="17"/>
    <n v="1"/>
    <n v="72.239999999999995"/>
    <n v="0"/>
    <n v="33.26"/>
    <n v="72.239999999999995"/>
    <n v="33.26"/>
    <n v="38.979999999999997"/>
    <n v="0.53959025470653377"/>
  </r>
  <r>
    <n v="3911"/>
    <d v="2026-01-21T00:00:00"/>
    <n v="2026"/>
    <x v="0"/>
    <n v="1"/>
    <x v="0"/>
    <x v="0"/>
    <x v="15"/>
    <x v="0"/>
    <s v="Returning"/>
    <x v="1"/>
    <x v="11"/>
    <n v="5"/>
    <n v="152.81"/>
    <n v="0"/>
    <n v="78.989999999999995"/>
    <n v="764.05"/>
    <n v="394.95"/>
    <n v="369.09999999999997"/>
    <n v="0.48308356782933054"/>
  </r>
  <r>
    <n v="4401"/>
    <d v="2026-01-21T00:00:00"/>
    <n v="2026"/>
    <x v="0"/>
    <n v="1"/>
    <x v="0"/>
    <x v="0"/>
    <x v="15"/>
    <x v="0"/>
    <s v="New"/>
    <x v="0"/>
    <x v="0"/>
    <n v="3"/>
    <n v="83.34"/>
    <n v="0"/>
    <n v="41.44"/>
    <n v="250.02"/>
    <n v="124.32"/>
    <n v="125.70000000000002"/>
    <n v="0.50275977921766268"/>
  </r>
  <r>
    <n v="4864"/>
    <d v="2026-01-21T00:00:00"/>
    <n v="2026"/>
    <x v="0"/>
    <n v="1"/>
    <x v="0"/>
    <x v="3"/>
    <x v="13"/>
    <x v="0"/>
    <s v="Returning"/>
    <x v="4"/>
    <x v="14"/>
    <n v="1"/>
    <n v="35.869999999999997"/>
    <n v="0"/>
    <n v="13.64"/>
    <n v="35.869999999999997"/>
    <n v="13.64"/>
    <n v="22.229999999999997"/>
    <n v="0.61973794257039305"/>
  </r>
  <r>
    <n v="347"/>
    <d v="2026-01-22T00:00:00"/>
    <n v="2026"/>
    <x v="0"/>
    <n v="1"/>
    <x v="0"/>
    <x v="3"/>
    <x v="4"/>
    <x v="3"/>
    <s v="New"/>
    <x v="3"/>
    <x v="7"/>
    <n v="1"/>
    <n v="199.42"/>
    <n v="0.05"/>
    <n v="101.82"/>
    <n v="189.44899999999998"/>
    <n v="101.82"/>
    <n v="87.628999999999991"/>
    <n v="0.46254664843836601"/>
  </r>
  <r>
    <n v="2051"/>
    <d v="2026-01-22T00:00:00"/>
    <n v="2026"/>
    <x v="0"/>
    <n v="1"/>
    <x v="0"/>
    <x v="2"/>
    <x v="5"/>
    <x v="0"/>
    <s v="New"/>
    <x v="3"/>
    <x v="5"/>
    <n v="3"/>
    <n v="347.41"/>
    <n v="0.1"/>
    <n v="192.13"/>
    <n v="938.00700000000006"/>
    <n v="576.39"/>
    <n v="361.61700000000008"/>
    <n v="0.38551631277804971"/>
  </r>
  <r>
    <n v="2314"/>
    <d v="2026-01-22T00:00:00"/>
    <n v="2026"/>
    <x v="0"/>
    <n v="1"/>
    <x v="0"/>
    <x v="0"/>
    <x v="9"/>
    <x v="0"/>
    <s v="New"/>
    <x v="0"/>
    <x v="6"/>
    <n v="1"/>
    <n v="40.28"/>
    <n v="0"/>
    <n v="16.79"/>
    <n v="40.28"/>
    <n v="16.79"/>
    <n v="23.490000000000002"/>
    <n v="0.58316782522343602"/>
  </r>
  <r>
    <n v="3861"/>
    <d v="2026-01-22T00:00:00"/>
    <n v="2026"/>
    <x v="0"/>
    <n v="1"/>
    <x v="0"/>
    <x v="3"/>
    <x v="13"/>
    <x v="0"/>
    <s v="Returning"/>
    <x v="3"/>
    <x v="7"/>
    <n v="3"/>
    <n v="195.49"/>
    <n v="0.05"/>
    <n v="106.38"/>
    <n v="557.14649999999995"/>
    <n v="319.14"/>
    <n v="238.00649999999996"/>
    <n v="0.42718836069148775"/>
  </r>
  <r>
    <n v="843"/>
    <d v="2026-01-23T00:00:00"/>
    <n v="2026"/>
    <x v="0"/>
    <n v="1"/>
    <x v="0"/>
    <x v="1"/>
    <x v="11"/>
    <x v="0"/>
    <s v="Returning"/>
    <x v="4"/>
    <x v="14"/>
    <n v="2"/>
    <n v="35.75"/>
    <n v="0"/>
    <n v="13.94"/>
    <n v="71.5"/>
    <n v="27.88"/>
    <n v="43.620000000000005"/>
    <n v="0.61006993006993016"/>
  </r>
  <r>
    <n v="868"/>
    <d v="2026-01-23T00:00:00"/>
    <n v="2026"/>
    <x v="0"/>
    <n v="1"/>
    <x v="0"/>
    <x v="0"/>
    <x v="15"/>
    <x v="0"/>
    <s v="Returning"/>
    <x v="0"/>
    <x v="8"/>
    <n v="1"/>
    <n v="103.39"/>
    <n v="0"/>
    <n v="51.32"/>
    <n v="103.39"/>
    <n v="51.32"/>
    <n v="52.07"/>
    <n v="0.50362704323435536"/>
  </r>
  <r>
    <n v="890"/>
    <d v="2026-01-23T00:00:00"/>
    <n v="2026"/>
    <x v="0"/>
    <n v="1"/>
    <x v="0"/>
    <x v="0"/>
    <x v="15"/>
    <x v="0"/>
    <s v="New"/>
    <x v="3"/>
    <x v="13"/>
    <n v="3"/>
    <n v="81.98"/>
    <n v="0.1"/>
    <n v="40.229999999999997"/>
    <n v="221.346"/>
    <n v="120.69"/>
    <n v="100.65600000000001"/>
    <n v="0.45474505977067581"/>
  </r>
  <r>
    <n v="2185"/>
    <d v="2026-01-23T00:00:00"/>
    <n v="2026"/>
    <x v="0"/>
    <n v="1"/>
    <x v="0"/>
    <x v="2"/>
    <x v="2"/>
    <x v="1"/>
    <s v="Business"/>
    <x v="3"/>
    <x v="5"/>
    <n v="10"/>
    <n v="337.69"/>
    <n v="0.1"/>
    <n v="200.27"/>
    <n v="3039.21"/>
    <n v="2002.7"/>
    <n v="1036.51"/>
    <n v="0.34104586389226149"/>
  </r>
  <r>
    <n v="2335"/>
    <d v="2026-01-23T00:00:00"/>
    <n v="2026"/>
    <x v="0"/>
    <n v="1"/>
    <x v="0"/>
    <x v="3"/>
    <x v="8"/>
    <x v="0"/>
    <s v="New"/>
    <x v="3"/>
    <x v="5"/>
    <n v="2"/>
    <n v="333.29"/>
    <n v="0"/>
    <n v="197.18"/>
    <n v="666.58"/>
    <n v="394.36"/>
    <n v="272.22000000000003"/>
    <n v="0.40838308980167426"/>
  </r>
  <r>
    <n v="2784"/>
    <d v="2026-01-23T00:00:00"/>
    <n v="2026"/>
    <x v="0"/>
    <n v="1"/>
    <x v="0"/>
    <x v="0"/>
    <x v="15"/>
    <x v="2"/>
    <s v="New"/>
    <x v="0"/>
    <x v="0"/>
    <n v="1"/>
    <n v="80.11"/>
    <n v="0.05"/>
    <n v="43.54"/>
    <n v="76.104500000000002"/>
    <n v="43.54"/>
    <n v="32.564500000000002"/>
    <n v="0.42789191177919839"/>
  </r>
  <r>
    <n v="3820"/>
    <d v="2026-01-23T00:00:00"/>
    <n v="2026"/>
    <x v="0"/>
    <n v="1"/>
    <x v="0"/>
    <x v="3"/>
    <x v="13"/>
    <x v="2"/>
    <s v="New"/>
    <x v="3"/>
    <x v="13"/>
    <n v="1"/>
    <n v="82.6"/>
    <n v="0.05"/>
    <n v="38.299999999999997"/>
    <n v="78.469999999999985"/>
    <n v="38.299999999999997"/>
    <n v="40.169999999999987"/>
    <n v="0.51191538167452522"/>
  </r>
  <r>
    <n v="994"/>
    <d v="2026-01-24T00:00:00"/>
    <n v="2026"/>
    <x v="0"/>
    <n v="1"/>
    <x v="0"/>
    <x v="0"/>
    <x v="15"/>
    <x v="0"/>
    <s v="Returning"/>
    <x v="1"/>
    <x v="1"/>
    <n v="1"/>
    <n v="94.07"/>
    <n v="0"/>
    <n v="46.28"/>
    <n v="94.07"/>
    <n v="46.28"/>
    <n v="47.789999999999992"/>
    <n v="0.50802593813117891"/>
  </r>
  <r>
    <n v="1643"/>
    <d v="2026-01-24T00:00:00"/>
    <n v="2026"/>
    <x v="0"/>
    <n v="1"/>
    <x v="0"/>
    <x v="0"/>
    <x v="15"/>
    <x v="0"/>
    <s v="Returning"/>
    <x v="2"/>
    <x v="18"/>
    <n v="1"/>
    <n v="163.71"/>
    <n v="0"/>
    <n v="90.06"/>
    <n v="163.71"/>
    <n v="90.06"/>
    <n v="73.650000000000006"/>
    <n v="0.44988088693421296"/>
  </r>
  <r>
    <n v="1971"/>
    <d v="2026-01-24T00:00:00"/>
    <n v="2026"/>
    <x v="0"/>
    <n v="1"/>
    <x v="0"/>
    <x v="3"/>
    <x v="8"/>
    <x v="2"/>
    <s v="Returning"/>
    <x v="3"/>
    <x v="7"/>
    <n v="4"/>
    <n v="191.43"/>
    <n v="0"/>
    <n v="106.82"/>
    <n v="765.72"/>
    <n v="427.28"/>
    <n v="338.44000000000005"/>
    <n v="0.441989238886277"/>
  </r>
  <r>
    <n v="2828"/>
    <d v="2026-01-24T00:00:00"/>
    <n v="2026"/>
    <x v="0"/>
    <n v="1"/>
    <x v="0"/>
    <x v="1"/>
    <x v="11"/>
    <x v="1"/>
    <s v="Business"/>
    <x v="2"/>
    <x v="9"/>
    <n v="3"/>
    <n v="46.94"/>
    <n v="0.05"/>
    <n v="18.18"/>
    <n v="133.779"/>
    <n v="54.54"/>
    <n v="79.239000000000004"/>
    <n v="0.59231269481757232"/>
  </r>
  <r>
    <n v="5175"/>
    <d v="2026-01-24T00:00:00"/>
    <n v="2026"/>
    <x v="0"/>
    <n v="1"/>
    <x v="0"/>
    <x v="3"/>
    <x v="7"/>
    <x v="0"/>
    <s v="Returning"/>
    <x v="1"/>
    <x v="3"/>
    <n v="1"/>
    <n v="147.21"/>
    <n v="0"/>
    <n v="79.510000000000005"/>
    <n v="147.21"/>
    <n v="79.510000000000005"/>
    <n v="67.7"/>
    <n v="0.45988723592147274"/>
  </r>
  <r>
    <n v="1874"/>
    <d v="2026-01-25T00:00:00"/>
    <n v="2026"/>
    <x v="0"/>
    <n v="1"/>
    <x v="0"/>
    <x v="0"/>
    <x v="0"/>
    <x v="0"/>
    <s v="Business"/>
    <x v="2"/>
    <x v="2"/>
    <n v="1"/>
    <n v="35.729999999999997"/>
    <n v="0"/>
    <n v="13.57"/>
    <n v="35.729999999999997"/>
    <n v="13.57"/>
    <n v="22.159999999999997"/>
    <n v="0.62020710887209629"/>
  </r>
  <r>
    <n v="2490"/>
    <d v="2026-01-25T00:00:00"/>
    <n v="2026"/>
    <x v="0"/>
    <n v="1"/>
    <x v="0"/>
    <x v="1"/>
    <x v="14"/>
    <x v="0"/>
    <s v="New"/>
    <x v="0"/>
    <x v="8"/>
    <n v="2"/>
    <n v="103.99"/>
    <n v="0.15"/>
    <n v="51.94"/>
    <n v="176.78299999999999"/>
    <n v="103.88"/>
    <n v="72.902999999999992"/>
    <n v="0.41238693765803269"/>
  </r>
  <r>
    <n v="5078"/>
    <d v="2026-01-25T00:00:00"/>
    <n v="2026"/>
    <x v="0"/>
    <n v="1"/>
    <x v="0"/>
    <x v="1"/>
    <x v="12"/>
    <x v="0"/>
    <s v="Returning"/>
    <x v="1"/>
    <x v="17"/>
    <n v="2"/>
    <n v="72.739999999999995"/>
    <n v="0"/>
    <n v="31.96"/>
    <n v="145.47999999999999"/>
    <n v="63.92"/>
    <n v="81.559999999999988"/>
    <n v="0.56062689029419843"/>
  </r>
  <r>
    <n v="230"/>
    <d v="2026-01-26T00:00:00"/>
    <n v="2026"/>
    <x v="0"/>
    <n v="1"/>
    <x v="0"/>
    <x v="2"/>
    <x v="10"/>
    <x v="2"/>
    <s v="Returning"/>
    <x v="0"/>
    <x v="8"/>
    <n v="1"/>
    <n v="100.01"/>
    <n v="0.05"/>
    <n v="49.41"/>
    <n v="95.009500000000003"/>
    <n v="49.41"/>
    <n v="45.599500000000006"/>
    <n v="0.47994674216788852"/>
  </r>
  <r>
    <n v="1757"/>
    <d v="2026-01-26T00:00:00"/>
    <n v="2026"/>
    <x v="0"/>
    <n v="1"/>
    <x v="0"/>
    <x v="3"/>
    <x v="7"/>
    <x v="0"/>
    <s v="Business"/>
    <x v="2"/>
    <x v="9"/>
    <n v="2"/>
    <n v="45.73"/>
    <n v="0"/>
    <n v="18.11"/>
    <n v="91.46"/>
    <n v="36.22"/>
    <n v="55.239999999999995"/>
    <n v="0.60397988191559149"/>
  </r>
  <r>
    <n v="1944"/>
    <d v="2026-01-26T00:00:00"/>
    <n v="2026"/>
    <x v="0"/>
    <n v="1"/>
    <x v="0"/>
    <x v="2"/>
    <x v="16"/>
    <x v="0"/>
    <s v="Returning"/>
    <x v="1"/>
    <x v="3"/>
    <n v="2"/>
    <n v="143.66"/>
    <n v="0.15"/>
    <n v="78.14"/>
    <n v="244.22199999999998"/>
    <n v="156.28"/>
    <n v="87.941999999999979"/>
    <n v="0.36009040954541355"/>
  </r>
  <r>
    <n v="3485"/>
    <d v="2026-01-26T00:00:00"/>
    <n v="2026"/>
    <x v="0"/>
    <n v="1"/>
    <x v="0"/>
    <x v="2"/>
    <x v="10"/>
    <x v="0"/>
    <s v="Business"/>
    <x v="3"/>
    <x v="19"/>
    <n v="2"/>
    <n v="121.88"/>
    <n v="0.05"/>
    <n v="62.17"/>
    <n v="231.57199999999997"/>
    <n v="124.34"/>
    <n v="107.23199999999997"/>
    <n v="0.46306116456220953"/>
  </r>
  <r>
    <n v="4002"/>
    <d v="2026-01-26T00:00:00"/>
    <n v="2026"/>
    <x v="0"/>
    <n v="1"/>
    <x v="0"/>
    <x v="0"/>
    <x v="15"/>
    <x v="0"/>
    <s v="Returning"/>
    <x v="4"/>
    <x v="16"/>
    <n v="3"/>
    <n v="50.92"/>
    <n v="0.05"/>
    <n v="21.87"/>
    <n v="145.12199999999999"/>
    <n v="65.61"/>
    <n v="79.511999999999986"/>
    <n v="0.54789763095877941"/>
  </r>
  <r>
    <n v="818"/>
    <d v="2026-01-27T00:00:00"/>
    <n v="2026"/>
    <x v="0"/>
    <n v="1"/>
    <x v="0"/>
    <x v="0"/>
    <x v="0"/>
    <x v="0"/>
    <s v="Returning"/>
    <x v="0"/>
    <x v="8"/>
    <n v="1"/>
    <n v="103.78"/>
    <n v="0"/>
    <n v="49.36"/>
    <n v="103.78"/>
    <n v="49.36"/>
    <n v="54.42"/>
    <n v="0.52437849296588934"/>
  </r>
  <r>
    <n v="1439"/>
    <d v="2026-01-27T00:00:00"/>
    <n v="2026"/>
    <x v="0"/>
    <n v="1"/>
    <x v="0"/>
    <x v="1"/>
    <x v="6"/>
    <x v="3"/>
    <s v="New"/>
    <x v="1"/>
    <x v="11"/>
    <n v="2"/>
    <n v="157.16999999999999"/>
    <n v="0"/>
    <n v="81.260000000000005"/>
    <n v="314.33999999999997"/>
    <n v="162.52000000000001"/>
    <n v="151.81999999999996"/>
    <n v="0.4829802125087484"/>
  </r>
  <r>
    <n v="1616"/>
    <d v="2026-01-27T00:00:00"/>
    <n v="2026"/>
    <x v="0"/>
    <n v="1"/>
    <x v="0"/>
    <x v="1"/>
    <x v="12"/>
    <x v="0"/>
    <s v="Business"/>
    <x v="2"/>
    <x v="15"/>
    <n v="2"/>
    <n v="132.91999999999999"/>
    <n v="0"/>
    <n v="69.02"/>
    <n v="265.83999999999997"/>
    <n v="138.04"/>
    <n v="127.79999999999998"/>
    <n v="0.48074029491423409"/>
  </r>
  <r>
    <n v="1798"/>
    <d v="2026-01-27T00:00:00"/>
    <n v="2026"/>
    <x v="0"/>
    <n v="1"/>
    <x v="0"/>
    <x v="3"/>
    <x v="8"/>
    <x v="2"/>
    <s v="Returning"/>
    <x v="1"/>
    <x v="17"/>
    <n v="1"/>
    <n v="71.41"/>
    <n v="0.05"/>
    <n v="32.28"/>
    <n v="67.839499999999987"/>
    <n v="32.28"/>
    <n v="35.559499999999986"/>
    <n v="0.52417102130764515"/>
  </r>
  <r>
    <n v="4449"/>
    <d v="2026-01-27T00:00:00"/>
    <n v="2026"/>
    <x v="0"/>
    <n v="1"/>
    <x v="0"/>
    <x v="3"/>
    <x v="8"/>
    <x v="0"/>
    <s v="New"/>
    <x v="3"/>
    <x v="7"/>
    <n v="1"/>
    <n v="199.67"/>
    <n v="0"/>
    <n v="103.81"/>
    <n v="199.67"/>
    <n v="103.81"/>
    <n v="95.859999999999985"/>
    <n v="0.4800921520508839"/>
  </r>
  <r>
    <n v="4473"/>
    <d v="2026-01-27T00:00:00"/>
    <n v="2026"/>
    <x v="0"/>
    <n v="1"/>
    <x v="0"/>
    <x v="0"/>
    <x v="0"/>
    <x v="2"/>
    <s v="Returning"/>
    <x v="3"/>
    <x v="7"/>
    <n v="1"/>
    <n v="196.88"/>
    <n v="0"/>
    <n v="102.76"/>
    <n v="196.88"/>
    <n v="102.76"/>
    <n v="94.11999999999999"/>
    <n v="0.47805770012190163"/>
  </r>
  <r>
    <n v="203"/>
    <d v="2026-01-28T00:00:00"/>
    <n v="2026"/>
    <x v="0"/>
    <n v="1"/>
    <x v="0"/>
    <x v="3"/>
    <x v="7"/>
    <x v="0"/>
    <s v="Returning"/>
    <x v="0"/>
    <x v="4"/>
    <n v="3"/>
    <n v="49.95"/>
    <n v="0"/>
    <n v="22.55"/>
    <n v="149.85000000000002"/>
    <n v="67.650000000000006"/>
    <n v="82.200000000000017"/>
    <n v="0.54854854854854862"/>
  </r>
  <r>
    <n v="1654"/>
    <d v="2026-01-28T00:00:00"/>
    <n v="2026"/>
    <x v="0"/>
    <n v="1"/>
    <x v="0"/>
    <x v="1"/>
    <x v="6"/>
    <x v="3"/>
    <s v="Business"/>
    <x v="1"/>
    <x v="17"/>
    <n v="1"/>
    <n v="70.41"/>
    <n v="0"/>
    <n v="32.74"/>
    <n v="70.41"/>
    <n v="32.74"/>
    <n v="37.669999999999995"/>
    <n v="0.53500923164323244"/>
  </r>
  <r>
    <n v="2203"/>
    <d v="2026-01-28T00:00:00"/>
    <n v="2026"/>
    <x v="0"/>
    <n v="1"/>
    <x v="0"/>
    <x v="2"/>
    <x v="16"/>
    <x v="3"/>
    <s v="Returning"/>
    <x v="1"/>
    <x v="17"/>
    <n v="2"/>
    <n v="70.290000000000006"/>
    <n v="0.15"/>
    <n v="31.84"/>
    <n v="119.49300000000001"/>
    <n v="63.68"/>
    <n v="55.813000000000009"/>
    <n v="0.46708175374289712"/>
  </r>
  <r>
    <n v="3352"/>
    <d v="2026-01-28T00:00:00"/>
    <n v="2026"/>
    <x v="0"/>
    <n v="1"/>
    <x v="0"/>
    <x v="2"/>
    <x v="16"/>
    <x v="0"/>
    <s v="Business"/>
    <x v="1"/>
    <x v="1"/>
    <n v="4"/>
    <n v="91.46"/>
    <n v="0"/>
    <n v="44.04"/>
    <n v="365.84"/>
    <n v="176.16"/>
    <n v="189.67999999999998"/>
    <n v="0.51847802317953207"/>
  </r>
  <r>
    <n v="183"/>
    <d v="2026-01-29T00:00:00"/>
    <n v="2026"/>
    <x v="0"/>
    <n v="1"/>
    <x v="0"/>
    <x v="1"/>
    <x v="12"/>
    <x v="0"/>
    <s v="New"/>
    <x v="3"/>
    <x v="19"/>
    <n v="2"/>
    <n v="123.27"/>
    <n v="0"/>
    <n v="60.26"/>
    <n v="246.54"/>
    <n v="120.52"/>
    <n v="126.02"/>
    <n v="0.51115437657175311"/>
  </r>
  <r>
    <n v="3525"/>
    <d v="2026-01-29T00:00:00"/>
    <n v="2026"/>
    <x v="0"/>
    <n v="1"/>
    <x v="0"/>
    <x v="2"/>
    <x v="5"/>
    <x v="1"/>
    <s v="Business"/>
    <x v="4"/>
    <x v="16"/>
    <n v="3"/>
    <n v="49.63"/>
    <n v="0.1"/>
    <n v="22.06"/>
    <n v="134.001"/>
    <n v="66.179999999999993"/>
    <n v="67.821000000000012"/>
    <n v="0.50612308863366695"/>
  </r>
  <r>
    <n v="4299"/>
    <d v="2026-01-29T00:00:00"/>
    <n v="2026"/>
    <x v="0"/>
    <n v="1"/>
    <x v="0"/>
    <x v="0"/>
    <x v="9"/>
    <x v="1"/>
    <s v="Business"/>
    <x v="2"/>
    <x v="15"/>
    <n v="12"/>
    <n v="132.21"/>
    <n v="0.1"/>
    <n v="68.95"/>
    <n v="1427.8679999999999"/>
    <n v="827.40000000000009"/>
    <n v="600.46799999999985"/>
    <n v="0.42053467127213429"/>
  </r>
  <r>
    <n v="748"/>
    <d v="2026-01-30T00:00:00"/>
    <n v="2026"/>
    <x v="0"/>
    <n v="1"/>
    <x v="0"/>
    <x v="1"/>
    <x v="1"/>
    <x v="2"/>
    <s v="Business"/>
    <x v="0"/>
    <x v="6"/>
    <n v="1"/>
    <n v="39.549999999999997"/>
    <n v="0"/>
    <n v="17.059999999999999"/>
    <n v="39.549999999999997"/>
    <n v="17.059999999999999"/>
    <n v="22.49"/>
    <n v="0.56864728192161818"/>
  </r>
  <r>
    <n v="3117"/>
    <d v="2026-01-30T00:00:00"/>
    <n v="2026"/>
    <x v="0"/>
    <n v="1"/>
    <x v="0"/>
    <x v="1"/>
    <x v="12"/>
    <x v="0"/>
    <s v="New"/>
    <x v="3"/>
    <x v="13"/>
    <n v="3"/>
    <n v="80.08"/>
    <n v="0"/>
    <n v="39.450000000000003"/>
    <n v="240.24"/>
    <n v="118.35000000000001"/>
    <n v="121.89"/>
    <n v="0.50736763236763238"/>
  </r>
  <r>
    <n v="3328"/>
    <d v="2026-01-30T00:00:00"/>
    <n v="2026"/>
    <x v="0"/>
    <n v="1"/>
    <x v="0"/>
    <x v="2"/>
    <x v="5"/>
    <x v="2"/>
    <s v="Returning"/>
    <x v="4"/>
    <x v="12"/>
    <n v="1"/>
    <n v="120.48"/>
    <n v="0"/>
    <n v="69.55"/>
    <n v="120.48"/>
    <n v="69.55"/>
    <n v="50.930000000000007"/>
    <n v="0.42272576361221786"/>
  </r>
  <r>
    <n v="3822"/>
    <d v="2026-01-30T00:00:00"/>
    <n v="2026"/>
    <x v="0"/>
    <n v="1"/>
    <x v="0"/>
    <x v="3"/>
    <x v="7"/>
    <x v="0"/>
    <s v="Returning"/>
    <x v="4"/>
    <x v="10"/>
    <n v="1"/>
    <n v="39.369999999999997"/>
    <n v="0.05"/>
    <n v="14.66"/>
    <n v="37.401499999999999"/>
    <n v="14.66"/>
    <n v="22.741499999999998"/>
    <n v="0.60803711081106371"/>
  </r>
  <r>
    <n v="4125"/>
    <d v="2026-01-30T00:00:00"/>
    <n v="2026"/>
    <x v="0"/>
    <n v="1"/>
    <x v="0"/>
    <x v="1"/>
    <x v="12"/>
    <x v="1"/>
    <s v="Business"/>
    <x v="3"/>
    <x v="13"/>
    <n v="8"/>
    <n v="81.06"/>
    <n v="0.15"/>
    <n v="39.549999999999997"/>
    <n v="551.20799999999997"/>
    <n v="316.39999999999998"/>
    <n v="234.80799999999999"/>
    <n v="0.42598801178502488"/>
  </r>
  <r>
    <n v="4592"/>
    <d v="2026-01-30T00:00:00"/>
    <n v="2026"/>
    <x v="0"/>
    <n v="1"/>
    <x v="0"/>
    <x v="1"/>
    <x v="12"/>
    <x v="3"/>
    <s v="Returning"/>
    <x v="4"/>
    <x v="12"/>
    <n v="5"/>
    <n v="120.4"/>
    <n v="0"/>
    <n v="69.510000000000005"/>
    <n v="602"/>
    <n v="347.55"/>
    <n v="254.45"/>
    <n v="0.42267441860465116"/>
  </r>
  <r>
    <n v="373"/>
    <d v="2026-01-31T00:00:00"/>
    <n v="2026"/>
    <x v="0"/>
    <n v="1"/>
    <x v="0"/>
    <x v="2"/>
    <x v="10"/>
    <x v="1"/>
    <s v="Business"/>
    <x v="2"/>
    <x v="9"/>
    <n v="10"/>
    <n v="47.71"/>
    <n v="0.1"/>
    <n v="18.649999999999999"/>
    <n v="429.39000000000004"/>
    <n v="186.5"/>
    <n v="242.89000000000004"/>
    <n v="0.56566291716155481"/>
  </r>
  <r>
    <n v="672"/>
    <d v="2026-01-31T00:00:00"/>
    <n v="2026"/>
    <x v="0"/>
    <n v="1"/>
    <x v="0"/>
    <x v="0"/>
    <x v="9"/>
    <x v="0"/>
    <s v="Business"/>
    <x v="0"/>
    <x v="8"/>
    <n v="1"/>
    <n v="102.92"/>
    <n v="0.05"/>
    <n v="50.92"/>
    <n v="97.774000000000001"/>
    <n v="50.92"/>
    <n v="46.853999999999999"/>
    <n v="0.4792071511853867"/>
  </r>
  <r>
    <n v="1125"/>
    <d v="2026-01-31T00:00:00"/>
    <n v="2026"/>
    <x v="0"/>
    <n v="1"/>
    <x v="0"/>
    <x v="1"/>
    <x v="1"/>
    <x v="0"/>
    <s v="Returning"/>
    <x v="1"/>
    <x v="17"/>
    <n v="1"/>
    <n v="72.69"/>
    <n v="0.1"/>
    <n v="32.67"/>
    <n v="65.421000000000006"/>
    <n v="32.67"/>
    <n v="32.751000000000005"/>
    <n v="0.50061906727197691"/>
  </r>
  <r>
    <n v="1164"/>
    <d v="2026-01-31T00:00:00"/>
    <n v="2026"/>
    <x v="0"/>
    <n v="1"/>
    <x v="0"/>
    <x v="0"/>
    <x v="0"/>
    <x v="0"/>
    <s v="New"/>
    <x v="0"/>
    <x v="0"/>
    <n v="1"/>
    <n v="79.989999999999995"/>
    <n v="0.05"/>
    <n v="43.02"/>
    <n v="75.990499999999997"/>
    <n v="43.02"/>
    <n v="32.970499999999994"/>
    <n v="0.43387660299642711"/>
  </r>
  <r>
    <n v="1613"/>
    <d v="2026-01-31T00:00:00"/>
    <n v="2026"/>
    <x v="0"/>
    <n v="1"/>
    <x v="0"/>
    <x v="1"/>
    <x v="6"/>
    <x v="1"/>
    <s v="Business"/>
    <x v="4"/>
    <x v="16"/>
    <n v="4"/>
    <n v="51.11"/>
    <n v="0.15"/>
    <n v="22.25"/>
    <n v="173.774"/>
    <n v="89"/>
    <n v="84.774000000000001"/>
    <n v="0.48784052850253778"/>
  </r>
  <r>
    <n v="2149"/>
    <d v="2026-01-31T00:00:00"/>
    <n v="2026"/>
    <x v="0"/>
    <n v="1"/>
    <x v="0"/>
    <x v="0"/>
    <x v="15"/>
    <x v="0"/>
    <s v="Returning"/>
    <x v="4"/>
    <x v="12"/>
    <n v="2"/>
    <n v="124.83"/>
    <n v="0"/>
    <n v="70.91"/>
    <n v="249.66"/>
    <n v="141.82"/>
    <n v="107.84"/>
    <n v="0.43194744853000083"/>
  </r>
  <r>
    <n v="2593"/>
    <d v="2026-01-31T00:00:00"/>
    <n v="2026"/>
    <x v="0"/>
    <n v="1"/>
    <x v="0"/>
    <x v="1"/>
    <x v="11"/>
    <x v="2"/>
    <s v="New"/>
    <x v="0"/>
    <x v="6"/>
    <n v="6"/>
    <n v="41.07"/>
    <n v="0.1"/>
    <n v="16.29"/>
    <n v="221.77800000000002"/>
    <n v="97.74"/>
    <n v="124.03800000000003"/>
    <n v="0.55928901874847825"/>
  </r>
  <r>
    <n v="2659"/>
    <d v="2026-01-31T00:00:00"/>
    <n v="2026"/>
    <x v="0"/>
    <n v="1"/>
    <x v="0"/>
    <x v="0"/>
    <x v="15"/>
    <x v="0"/>
    <s v="New"/>
    <x v="2"/>
    <x v="2"/>
    <n v="1"/>
    <n v="36.020000000000003"/>
    <n v="0"/>
    <n v="13.34"/>
    <n v="36.020000000000003"/>
    <n v="13.34"/>
    <n v="22.680000000000003"/>
    <n v="0.62965019433647973"/>
  </r>
  <r>
    <n v="3496"/>
    <d v="2026-01-31T00:00:00"/>
    <n v="2026"/>
    <x v="0"/>
    <n v="1"/>
    <x v="0"/>
    <x v="0"/>
    <x v="0"/>
    <x v="2"/>
    <s v="Returning"/>
    <x v="4"/>
    <x v="14"/>
    <n v="1"/>
    <n v="35.82"/>
    <n v="0.05"/>
    <n v="14.32"/>
    <n v="34.028999999999996"/>
    <n v="14.32"/>
    <n v="19.708999999999996"/>
    <n v="0.57918246201769075"/>
  </r>
  <r>
    <n v="3889"/>
    <d v="2026-01-31T00:00:00"/>
    <n v="2026"/>
    <x v="0"/>
    <n v="1"/>
    <x v="0"/>
    <x v="2"/>
    <x v="3"/>
    <x v="2"/>
    <s v="Returning"/>
    <x v="0"/>
    <x v="8"/>
    <n v="3"/>
    <n v="103.94"/>
    <n v="0.1"/>
    <n v="50.67"/>
    <n v="280.63799999999998"/>
    <n v="152.01"/>
    <n v="128.62799999999999"/>
    <n v="0.45834135077929572"/>
  </r>
  <r>
    <n v="1432"/>
    <d v="2026-02-01T00:00:00"/>
    <n v="2026"/>
    <x v="0"/>
    <n v="2"/>
    <x v="1"/>
    <x v="0"/>
    <x v="0"/>
    <x v="0"/>
    <s v="Returning"/>
    <x v="1"/>
    <x v="3"/>
    <n v="1"/>
    <n v="140.53"/>
    <n v="0"/>
    <n v="77.36"/>
    <n v="140.53"/>
    <n v="77.36"/>
    <n v="63.17"/>
    <n v="0.44951255959581587"/>
  </r>
  <r>
    <n v="1778"/>
    <d v="2026-02-01T00:00:00"/>
    <n v="2026"/>
    <x v="0"/>
    <n v="2"/>
    <x v="1"/>
    <x v="3"/>
    <x v="7"/>
    <x v="2"/>
    <s v="Returning"/>
    <x v="1"/>
    <x v="3"/>
    <n v="1"/>
    <n v="142.03"/>
    <n v="0.05"/>
    <n v="77.069999999999993"/>
    <n v="134.92849999999999"/>
    <n v="77.069999999999993"/>
    <n v="57.858499999999992"/>
    <n v="0.42880859121682963"/>
  </r>
  <r>
    <n v="2047"/>
    <d v="2026-02-01T00:00:00"/>
    <n v="2026"/>
    <x v="0"/>
    <n v="2"/>
    <x v="1"/>
    <x v="2"/>
    <x v="5"/>
    <x v="1"/>
    <s v="Business"/>
    <x v="3"/>
    <x v="19"/>
    <n v="12"/>
    <n v="124.84"/>
    <n v="0.1"/>
    <n v="59.47"/>
    <n v="1348.2719999999999"/>
    <n v="713.64"/>
    <n v="634.63199999999995"/>
    <n v="0.47070027412866244"/>
  </r>
  <r>
    <n v="2668"/>
    <d v="2026-02-01T00:00:00"/>
    <n v="2026"/>
    <x v="0"/>
    <n v="2"/>
    <x v="1"/>
    <x v="1"/>
    <x v="12"/>
    <x v="0"/>
    <s v="Returning"/>
    <x v="4"/>
    <x v="14"/>
    <n v="3"/>
    <n v="35.36"/>
    <n v="0"/>
    <n v="13.7"/>
    <n v="106.08"/>
    <n v="41.099999999999994"/>
    <n v="64.98"/>
    <n v="0.61255656108597289"/>
  </r>
  <r>
    <n v="2706"/>
    <d v="2026-02-01T00:00:00"/>
    <n v="2026"/>
    <x v="0"/>
    <n v="2"/>
    <x v="1"/>
    <x v="3"/>
    <x v="13"/>
    <x v="3"/>
    <s v="Returning"/>
    <x v="4"/>
    <x v="12"/>
    <n v="2"/>
    <n v="122.43"/>
    <n v="0"/>
    <n v="69.08"/>
    <n v="244.86"/>
    <n v="138.16"/>
    <n v="106.70000000000002"/>
    <n v="0.43575920934411505"/>
  </r>
  <r>
    <n v="2940"/>
    <d v="2026-02-01T00:00:00"/>
    <n v="2026"/>
    <x v="0"/>
    <n v="2"/>
    <x v="1"/>
    <x v="0"/>
    <x v="15"/>
    <x v="3"/>
    <s v="New"/>
    <x v="1"/>
    <x v="3"/>
    <n v="2"/>
    <n v="140.47"/>
    <n v="0.05"/>
    <n v="78.39"/>
    <n v="266.89299999999997"/>
    <n v="156.78"/>
    <n v="110.11299999999997"/>
    <n v="0.41257357817552348"/>
  </r>
  <r>
    <n v="1263"/>
    <d v="2026-02-02T00:00:00"/>
    <n v="2026"/>
    <x v="0"/>
    <n v="2"/>
    <x v="1"/>
    <x v="1"/>
    <x v="14"/>
    <x v="0"/>
    <s v="Returning"/>
    <x v="2"/>
    <x v="9"/>
    <n v="1"/>
    <n v="45.43"/>
    <n v="0.05"/>
    <n v="18.670000000000002"/>
    <n v="43.158499999999997"/>
    <n v="18.670000000000002"/>
    <n v="24.488499999999995"/>
    <n v="0.56740850585632019"/>
  </r>
  <r>
    <n v="1641"/>
    <d v="2026-02-02T00:00:00"/>
    <n v="2026"/>
    <x v="0"/>
    <n v="2"/>
    <x v="1"/>
    <x v="3"/>
    <x v="13"/>
    <x v="1"/>
    <s v="Business"/>
    <x v="0"/>
    <x v="8"/>
    <n v="8"/>
    <n v="102.78"/>
    <n v="0.15"/>
    <n v="50.39"/>
    <n v="698.904"/>
    <n v="403.12"/>
    <n v="295.78399999999999"/>
    <n v="0.42321119924911005"/>
  </r>
  <r>
    <n v="2014"/>
    <d v="2026-02-02T00:00:00"/>
    <n v="2026"/>
    <x v="0"/>
    <n v="2"/>
    <x v="1"/>
    <x v="1"/>
    <x v="11"/>
    <x v="3"/>
    <s v="New"/>
    <x v="3"/>
    <x v="19"/>
    <n v="1"/>
    <n v="123.95"/>
    <n v="0"/>
    <n v="61.32"/>
    <n v="123.95"/>
    <n v="61.32"/>
    <n v="62.63"/>
    <n v="0.50528438886647842"/>
  </r>
  <r>
    <n v="2642"/>
    <d v="2026-02-02T00:00:00"/>
    <n v="2026"/>
    <x v="0"/>
    <n v="2"/>
    <x v="1"/>
    <x v="1"/>
    <x v="11"/>
    <x v="3"/>
    <s v="Returning"/>
    <x v="3"/>
    <x v="7"/>
    <n v="3"/>
    <n v="199.9"/>
    <n v="0"/>
    <n v="104.18"/>
    <n v="599.70000000000005"/>
    <n v="312.54000000000002"/>
    <n v="287.16000000000003"/>
    <n v="0.47883941970985494"/>
  </r>
  <r>
    <n v="2929"/>
    <d v="2026-02-02T00:00:00"/>
    <n v="2026"/>
    <x v="0"/>
    <n v="2"/>
    <x v="1"/>
    <x v="1"/>
    <x v="12"/>
    <x v="3"/>
    <s v="Returning"/>
    <x v="1"/>
    <x v="1"/>
    <n v="1"/>
    <n v="93.78"/>
    <n v="0"/>
    <n v="44.21"/>
    <n v="93.78"/>
    <n v="44.21"/>
    <n v="49.57"/>
    <n v="0.52857752185967155"/>
  </r>
  <r>
    <n v="3855"/>
    <d v="2026-02-02T00:00:00"/>
    <n v="2026"/>
    <x v="0"/>
    <n v="2"/>
    <x v="1"/>
    <x v="0"/>
    <x v="0"/>
    <x v="0"/>
    <s v="Business"/>
    <x v="4"/>
    <x v="10"/>
    <n v="1"/>
    <n v="39.39"/>
    <n v="0.1"/>
    <n v="15.09"/>
    <n v="35.451000000000001"/>
    <n v="15.09"/>
    <n v="20.361000000000001"/>
    <n v="0.57434204958957435"/>
  </r>
  <r>
    <n v="4031"/>
    <d v="2026-02-02T00:00:00"/>
    <n v="2026"/>
    <x v="0"/>
    <n v="2"/>
    <x v="1"/>
    <x v="0"/>
    <x v="0"/>
    <x v="0"/>
    <s v="New"/>
    <x v="0"/>
    <x v="8"/>
    <n v="6"/>
    <n v="101.64"/>
    <n v="0"/>
    <n v="51.06"/>
    <n v="609.84"/>
    <n v="306.36"/>
    <n v="303.48"/>
    <n v="0.49763872491145217"/>
  </r>
  <r>
    <n v="2"/>
    <d v="2026-02-03T00:00:00"/>
    <n v="2026"/>
    <x v="0"/>
    <n v="2"/>
    <x v="1"/>
    <x v="0"/>
    <x v="0"/>
    <x v="1"/>
    <s v="Business"/>
    <x v="4"/>
    <x v="14"/>
    <n v="12"/>
    <n v="36.74"/>
    <n v="0.2"/>
    <n v="13.53"/>
    <n v="352.70400000000001"/>
    <n v="162.35999999999999"/>
    <n v="190.34400000000002"/>
    <n v="0.53967065868263475"/>
  </r>
  <r>
    <n v="4228"/>
    <d v="2026-02-03T00:00:00"/>
    <n v="2026"/>
    <x v="0"/>
    <n v="2"/>
    <x v="1"/>
    <x v="3"/>
    <x v="8"/>
    <x v="2"/>
    <s v="New"/>
    <x v="1"/>
    <x v="11"/>
    <n v="2"/>
    <n v="154.62"/>
    <n v="0"/>
    <n v="78.209999999999994"/>
    <n v="309.24"/>
    <n v="156.41999999999999"/>
    <n v="152.82000000000002"/>
    <n v="0.49417927823050062"/>
  </r>
  <r>
    <n v="928"/>
    <d v="2026-02-04T00:00:00"/>
    <n v="2026"/>
    <x v="0"/>
    <n v="2"/>
    <x v="1"/>
    <x v="0"/>
    <x v="0"/>
    <x v="3"/>
    <s v="New"/>
    <x v="3"/>
    <x v="19"/>
    <n v="1"/>
    <n v="125.63"/>
    <n v="0.1"/>
    <n v="60.38"/>
    <n v="113.06699999999999"/>
    <n v="60.38"/>
    <n v="52.686999999999991"/>
    <n v="0.46598034793529497"/>
  </r>
  <r>
    <n v="933"/>
    <d v="2026-02-04T00:00:00"/>
    <n v="2026"/>
    <x v="0"/>
    <n v="2"/>
    <x v="1"/>
    <x v="1"/>
    <x v="11"/>
    <x v="0"/>
    <s v="New"/>
    <x v="3"/>
    <x v="13"/>
    <n v="2"/>
    <n v="81.59"/>
    <n v="0.1"/>
    <n v="38.64"/>
    <n v="146.86200000000002"/>
    <n v="77.28"/>
    <n v="69.582000000000022"/>
    <n v="0.47379172284185161"/>
  </r>
  <r>
    <n v="1646"/>
    <d v="2026-02-04T00:00:00"/>
    <n v="2026"/>
    <x v="0"/>
    <n v="2"/>
    <x v="1"/>
    <x v="2"/>
    <x v="5"/>
    <x v="0"/>
    <s v="New"/>
    <x v="2"/>
    <x v="9"/>
    <n v="2"/>
    <n v="45.81"/>
    <n v="0.1"/>
    <n v="18.420000000000002"/>
    <n v="82.458000000000013"/>
    <n v="36.840000000000003"/>
    <n v="45.618000000000009"/>
    <n v="0.55322709743141962"/>
  </r>
  <r>
    <n v="380"/>
    <d v="2026-02-05T00:00:00"/>
    <n v="2026"/>
    <x v="0"/>
    <n v="2"/>
    <x v="1"/>
    <x v="1"/>
    <x v="12"/>
    <x v="0"/>
    <s v="Returning"/>
    <x v="4"/>
    <x v="12"/>
    <n v="3"/>
    <n v="125.63"/>
    <n v="0"/>
    <n v="71.05"/>
    <n v="376.89"/>
    <n v="213.14999999999998"/>
    <n v="163.74"/>
    <n v="0.43445037013452203"/>
  </r>
  <r>
    <n v="1723"/>
    <d v="2026-02-05T00:00:00"/>
    <n v="2026"/>
    <x v="0"/>
    <n v="2"/>
    <x v="1"/>
    <x v="3"/>
    <x v="8"/>
    <x v="0"/>
    <s v="Returning"/>
    <x v="0"/>
    <x v="8"/>
    <n v="2"/>
    <n v="101.01"/>
    <n v="0"/>
    <n v="50.26"/>
    <n v="202.02"/>
    <n v="100.52"/>
    <n v="101.50000000000001"/>
    <n v="0.50242550242550243"/>
  </r>
  <r>
    <n v="2529"/>
    <d v="2026-02-05T00:00:00"/>
    <n v="2026"/>
    <x v="0"/>
    <n v="2"/>
    <x v="1"/>
    <x v="3"/>
    <x v="13"/>
    <x v="0"/>
    <s v="Returning"/>
    <x v="1"/>
    <x v="11"/>
    <n v="6"/>
    <n v="154.22"/>
    <n v="0"/>
    <n v="79.599999999999994"/>
    <n v="925.31999999999994"/>
    <n v="477.59999999999997"/>
    <n v="447.71999999999997"/>
    <n v="0.4838542342108676"/>
  </r>
  <r>
    <n v="2685"/>
    <d v="2026-02-05T00:00:00"/>
    <n v="2026"/>
    <x v="0"/>
    <n v="2"/>
    <x v="1"/>
    <x v="1"/>
    <x v="14"/>
    <x v="0"/>
    <s v="New"/>
    <x v="1"/>
    <x v="17"/>
    <n v="1"/>
    <n v="72.78"/>
    <n v="0.05"/>
    <n v="33.26"/>
    <n v="69.140999999999991"/>
    <n v="33.26"/>
    <n v="35.880999999999993"/>
    <n v="0.51895402149231273"/>
  </r>
  <r>
    <n v="2793"/>
    <d v="2026-02-05T00:00:00"/>
    <n v="2026"/>
    <x v="0"/>
    <n v="2"/>
    <x v="1"/>
    <x v="1"/>
    <x v="14"/>
    <x v="1"/>
    <s v="Business"/>
    <x v="3"/>
    <x v="19"/>
    <n v="3"/>
    <n v="122.69"/>
    <n v="0.05"/>
    <n v="62.08"/>
    <n v="349.66649999999998"/>
    <n v="186.24"/>
    <n v="163.42649999999998"/>
    <n v="0.46737820180085876"/>
  </r>
  <r>
    <n v="346"/>
    <d v="2026-02-06T00:00:00"/>
    <n v="2026"/>
    <x v="0"/>
    <n v="2"/>
    <x v="1"/>
    <x v="1"/>
    <x v="1"/>
    <x v="0"/>
    <s v="Business"/>
    <x v="0"/>
    <x v="8"/>
    <n v="3"/>
    <n v="103.22"/>
    <n v="0"/>
    <n v="50.74"/>
    <n v="309.65999999999997"/>
    <n v="152.22"/>
    <n v="157.43999999999997"/>
    <n v="0.50842859910869986"/>
  </r>
  <r>
    <n v="539"/>
    <d v="2026-02-06T00:00:00"/>
    <n v="2026"/>
    <x v="0"/>
    <n v="2"/>
    <x v="1"/>
    <x v="0"/>
    <x v="15"/>
    <x v="3"/>
    <s v="New"/>
    <x v="1"/>
    <x v="1"/>
    <n v="3"/>
    <n v="92.96"/>
    <n v="0.15"/>
    <n v="44.56"/>
    <n v="237.048"/>
    <n v="133.68"/>
    <n v="103.36799999999999"/>
    <n v="0.43606358205932971"/>
  </r>
  <r>
    <n v="1368"/>
    <d v="2026-02-06T00:00:00"/>
    <n v="2026"/>
    <x v="0"/>
    <n v="2"/>
    <x v="1"/>
    <x v="1"/>
    <x v="12"/>
    <x v="2"/>
    <s v="New"/>
    <x v="2"/>
    <x v="2"/>
    <n v="1"/>
    <n v="36.520000000000003"/>
    <n v="0"/>
    <n v="13.94"/>
    <n v="36.520000000000003"/>
    <n v="13.94"/>
    <n v="22.580000000000005"/>
    <n v="0.61829134720700996"/>
  </r>
  <r>
    <n v="3506"/>
    <d v="2026-02-06T00:00:00"/>
    <n v="2026"/>
    <x v="0"/>
    <n v="2"/>
    <x v="1"/>
    <x v="0"/>
    <x v="0"/>
    <x v="2"/>
    <s v="Returning"/>
    <x v="4"/>
    <x v="16"/>
    <n v="3"/>
    <n v="50.65"/>
    <n v="0"/>
    <n v="21.49"/>
    <n v="151.94999999999999"/>
    <n v="64.47"/>
    <n v="87.47999999999999"/>
    <n v="0.57571569595261596"/>
  </r>
  <r>
    <n v="1314"/>
    <d v="2026-02-07T00:00:00"/>
    <n v="2026"/>
    <x v="0"/>
    <n v="2"/>
    <x v="1"/>
    <x v="3"/>
    <x v="4"/>
    <x v="0"/>
    <s v="Returning"/>
    <x v="2"/>
    <x v="2"/>
    <n v="2"/>
    <n v="37.03"/>
    <n v="0.15"/>
    <n v="13.87"/>
    <n v="62.951000000000001"/>
    <n v="27.74"/>
    <n v="35.210999999999999"/>
    <n v="0.55933980397451988"/>
  </r>
  <r>
    <n v="2092"/>
    <d v="2026-02-07T00:00:00"/>
    <n v="2026"/>
    <x v="0"/>
    <n v="2"/>
    <x v="1"/>
    <x v="2"/>
    <x v="2"/>
    <x v="0"/>
    <s v="New"/>
    <x v="4"/>
    <x v="14"/>
    <n v="1"/>
    <n v="36.619999999999997"/>
    <n v="0"/>
    <n v="13.55"/>
    <n v="36.619999999999997"/>
    <n v="13.55"/>
    <n v="23.069999999999997"/>
    <n v="0.62998361551064985"/>
  </r>
  <r>
    <n v="5083"/>
    <d v="2026-02-07T00:00:00"/>
    <n v="2026"/>
    <x v="0"/>
    <n v="2"/>
    <x v="1"/>
    <x v="2"/>
    <x v="16"/>
    <x v="2"/>
    <s v="Returning"/>
    <x v="3"/>
    <x v="13"/>
    <n v="1"/>
    <n v="81.47"/>
    <n v="0"/>
    <n v="39.18"/>
    <n v="81.47"/>
    <n v="39.18"/>
    <n v="42.29"/>
    <n v="0.51908678040996681"/>
  </r>
  <r>
    <n v="582"/>
    <d v="2026-02-08T00:00:00"/>
    <n v="2026"/>
    <x v="0"/>
    <n v="2"/>
    <x v="1"/>
    <x v="1"/>
    <x v="1"/>
    <x v="1"/>
    <s v="Returning"/>
    <x v="3"/>
    <x v="19"/>
    <n v="12"/>
    <n v="122.75"/>
    <n v="0.15"/>
    <n v="62.51"/>
    <n v="1252.05"/>
    <n v="750.12"/>
    <n v="501.92999999999995"/>
    <n v="0.40088654606445429"/>
  </r>
  <r>
    <n v="902"/>
    <d v="2026-02-08T00:00:00"/>
    <n v="2026"/>
    <x v="0"/>
    <n v="2"/>
    <x v="1"/>
    <x v="0"/>
    <x v="9"/>
    <x v="0"/>
    <s v="Business"/>
    <x v="4"/>
    <x v="16"/>
    <n v="1"/>
    <n v="50.38"/>
    <n v="0.05"/>
    <n v="21.95"/>
    <n v="47.860999999999997"/>
    <n v="21.95"/>
    <n v="25.910999999999998"/>
    <n v="0.54138024696516995"/>
  </r>
  <r>
    <n v="2396"/>
    <d v="2026-02-08T00:00:00"/>
    <n v="2026"/>
    <x v="0"/>
    <n v="2"/>
    <x v="1"/>
    <x v="3"/>
    <x v="7"/>
    <x v="0"/>
    <s v="Business"/>
    <x v="4"/>
    <x v="16"/>
    <n v="2"/>
    <n v="50.4"/>
    <n v="0"/>
    <n v="21.43"/>
    <n v="100.8"/>
    <n v="42.86"/>
    <n v="57.94"/>
    <n v="0.57480158730158726"/>
  </r>
  <r>
    <n v="2494"/>
    <d v="2026-02-08T00:00:00"/>
    <n v="2026"/>
    <x v="0"/>
    <n v="2"/>
    <x v="1"/>
    <x v="2"/>
    <x v="5"/>
    <x v="0"/>
    <s v="New"/>
    <x v="1"/>
    <x v="17"/>
    <n v="1"/>
    <n v="69.98"/>
    <n v="0"/>
    <n v="33.21"/>
    <n v="69.98"/>
    <n v="33.21"/>
    <n v="36.770000000000003"/>
    <n v="0.52543583881108891"/>
  </r>
  <r>
    <n v="2925"/>
    <d v="2026-02-08T00:00:00"/>
    <n v="2026"/>
    <x v="0"/>
    <n v="2"/>
    <x v="1"/>
    <x v="0"/>
    <x v="0"/>
    <x v="2"/>
    <s v="New"/>
    <x v="1"/>
    <x v="1"/>
    <n v="3"/>
    <n v="90.04"/>
    <n v="0.05"/>
    <n v="45.25"/>
    <n v="256.61399999999998"/>
    <n v="135.75"/>
    <n v="120.86399999999998"/>
    <n v="0.47099534709719654"/>
  </r>
  <r>
    <n v="3614"/>
    <d v="2026-02-08T00:00:00"/>
    <n v="2026"/>
    <x v="0"/>
    <n v="2"/>
    <x v="1"/>
    <x v="1"/>
    <x v="14"/>
    <x v="0"/>
    <s v="New"/>
    <x v="4"/>
    <x v="16"/>
    <n v="3"/>
    <n v="51.18"/>
    <n v="0"/>
    <n v="21.95"/>
    <n v="153.54"/>
    <n v="65.849999999999994"/>
    <n v="87.69"/>
    <n v="0.57112153184837833"/>
  </r>
  <r>
    <n v="4360"/>
    <d v="2026-02-08T00:00:00"/>
    <n v="2026"/>
    <x v="0"/>
    <n v="2"/>
    <x v="1"/>
    <x v="0"/>
    <x v="15"/>
    <x v="0"/>
    <s v="New"/>
    <x v="2"/>
    <x v="2"/>
    <n v="1"/>
    <n v="35.69"/>
    <n v="0"/>
    <n v="13.38"/>
    <n v="35.69"/>
    <n v="13.38"/>
    <n v="22.309999999999995"/>
    <n v="0.62510507144858496"/>
  </r>
  <r>
    <n v="4582"/>
    <d v="2026-02-08T00:00:00"/>
    <n v="2026"/>
    <x v="0"/>
    <n v="2"/>
    <x v="1"/>
    <x v="3"/>
    <x v="7"/>
    <x v="0"/>
    <s v="New"/>
    <x v="0"/>
    <x v="4"/>
    <n v="3"/>
    <n v="50.29"/>
    <n v="0.05"/>
    <n v="22.87"/>
    <n v="143.32650000000001"/>
    <n v="68.61"/>
    <n v="74.716500000000011"/>
    <n v="0.52130275978273388"/>
  </r>
  <r>
    <n v="4381"/>
    <d v="2026-02-09T00:00:00"/>
    <n v="2026"/>
    <x v="0"/>
    <n v="2"/>
    <x v="1"/>
    <x v="1"/>
    <x v="12"/>
    <x v="3"/>
    <s v="Returning"/>
    <x v="3"/>
    <x v="7"/>
    <n v="1"/>
    <n v="194.32"/>
    <n v="0.05"/>
    <n v="102.52"/>
    <n v="184.60399999999998"/>
    <n v="102.52"/>
    <n v="82.083999999999989"/>
    <n v="0.44464908669367942"/>
  </r>
  <r>
    <n v="4964"/>
    <d v="2026-02-09T00:00:00"/>
    <n v="2026"/>
    <x v="0"/>
    <n v="2"/>
    <x v="1"/>
    <x v="3"/>
    <x v="13"/>
    <x v="2"/>
    <s v="New"/>
    <x v="4"/>
    <x v="10"/>
    <n v="4"/>
    <n v="40.44"/>
    <n v="0"/>
    <n v="14.75"/>
    <n v="161.76"/>
    <n v="59"/>
    <n v="102.75999999999999"/>
    <n v="0.63526211671612265"/>
  </r>
  <r>
    <n v="255"/>
    <d v="2026-02-10T00:00:00"/>
    <n v="2026"/>
    <x v="0"/>
    <n v="2"/>
    <x v="1"/>
    <x v="3"/>
    <x v="7"/>
    <x v="0"/>
    <s v="New"/>
    <x v="2"/>
    <x v="15"/>
    <n v="3"/>
    <n v="134.53"/>
    <n v="0.1"/>
    <n v="69.12"/>
    <n v="363.23100000000005"/>
    <n v="207.36"/>
    <n v="155.87100000000004"/>
    <n v="0.42912361555043488"/>
  </r>
  <r>
    <n v="2178"/>
    <d v="2026-02-10T00:00:00"/>
    <n v="2026"/>
    <x v="0"/>
    <n v="2"/>
    <x v="1"/>
    <x v="2"/>
    <x v="2"/>
    <x v="3"/>
    <s v="New"/>
    <x v="1"/>
    <x v="11"/>
    <n v="6"/>
    <n v="154.05000000000001"/>
    <n v="0"/>
    <n v="79.25"/>
    <n v="924.30000000000007"/>
    <n v="475.5"/>
    <n v="448.80000000000007"/>
    <n v="0.4855566374553717"/>
  </r>
  <r>
    <n v="3416"/>
    <d v="2026-02-10T00:00:00"/>
    <n v="2026"/>
    <x v="0"/>
    <n v="2"/>
    <x v="1"/>
    <x v="2"/>
    <x v="2"/>
    <x v="0"/>
    <s v="New"/>
    <x v="2"/>
    <x v="15"/>
    <n v="1"/>
    <n v="135.4"/>
    <n v="0"/>
    <n v="67.56"/>
    <n v="135.4"/>
    <n v="67.56"/>
    <n v="67.84"/>
    <n v="0.50103397341211231"/>
  </r>
  <r>
    <n v="3854"/>
    <d v="2026-02-10T00:00:00"/>
    <n v="2026"/>
    <x v="0"/>
    <n v="2"/>
    <x v="1"/>
    <x v="0"/>
    <x v="0"/>
    <x v="0"/>
    <s v="New"/>
    <x v="0"/>
    <x v="6"/>
    <n v="2"/>
    <n v="41.03"/>
    <n v="0"/>
    <n v="16.260000000000002"/>
    <n v="82.06"/>
    <n v="32.520000000000003"/>
    <n v="49.54"/>
    <n v="0.60370460638557155"/>
  </r>
  <r>
    <n v="3952"/>
    <d v="2026-02-10T00:00:00"/>
    <n v="2026"/>
    <x v="0"/>
    <n v="2"/>
    <x v="1"/>
    <x v="3"/>
    <x v="8"/>
    <x v="3"/>
    <s v="New"/>
    <x v="0"/>
    <x v="0"/>
    <n v="1"/>
    <n v="81.44"/>
    <n v="0.05"/>
    <n v="43.9"/>
    <n v="77.367999999999995"/>
    <n v="43.9"/>
    <n v="33.467999999999996"/>
    <n v="0.43258194602419603"/>
  </r>
  <r>
    <n v="4076"/>
    <d v="2026-02-10T00:00:00"/>
    <n v="2026"/>
    <x v="0"/>
    <n v="2"/>
    <x v="1"/>
    <x v="0"/>
    <x v="0"/>
    <x v="1"/>
    <s v="Business"/>
    <x v="3"/>
    <x v="19"/>
    <n v="8"/>
    <n v="122.19"/>
    <n v="0.1"/>
    <n v="60"/>
    <n v="879.76800000000003"/>
    <n v="480"/>
    <n v="399.76800000000003"/>
    <n v="0.45440161497121973"/>
  </r>
  <r>
    <n v="4156"/>
    <d v="2026-02-10T00:00:00"/>
    <n v="2026"/>
    <x v="0"/>
    <n v="2"/>
    <x v="1"/>
    <x v="2"/>
    <x v="16"/>
    <x v="2"/>
    <s v="Returning"/>
    <x v="1"/>
    <x v="3"/>
    <n v="2"/>
    <n v="146.33000000000001"/>
    <n v="0.1"/>
    <n v="81.34"/>
    <n v="263.39400000000001"/>
    <n v="162.68"/>
    <n v="100.714"/>
    <n v="0.38237013751262366"/>
  </r>
  <r>
    <n v="4260"/>
    <d v="2026-02-10T00:00:00"/>
    <n v="2026"/>
    <x v="0"/>
    <n v="2"/>
    <x v="1"/>
    <x v="2"/>
    <x v="16"/>
    <x v="3"/>
    <s v="Returning"/>
    <x v="2"/>
    <x v="15"/>
    <n v="1"/>
    <n v="131.24"/>
    <n v="0.05"/>
    <n v="66.14"/>
    <n v="124.678"/>
    <n v="66.14"/>
    <n v="58.537999999999997"/>
    <n v="0.46951346669019395"/>
  </r>
  <r>
    <n v="4294"/>
    <d v="2026-02-10T00:00:00"/>
    <n v="2026"/>
    <x v="0"/>
    <n v="2"/>
    <x v="1"/>
    <x v="1"/>
    <x v="1"/>
    <x v="1"/>
    <s v="New"/>
    <x v="4"/>
    <x v="16"/>
    <n v="5"/>
    <n v="51.37"/>
    <n v="0.05"/>
    <n v="21.81"/>
    <n v="244.00749999999996"/>
    <n v="109.05"/>
    <n v="134.95749999999998"/>
    <n v="0.55308750755612024"/>
  </r>
  <r>
    <n v="1019"/>
    <d v="2026-02-11T00:00:00"/>
    <n v="2026"/>
    <x v="0"/>
    <n v="2"/>
    <x v="1"/>
    <x v="1"/>
    <x v="12"/>
    <x v="2"/>
    <s v="New"/>
    <x v="3"/>
    <x v="19"/>
    <n v="5"/>
    <n v="121.94"/>
    <n v="0"/>
    <n v="62.3"/>
    <n v="609.70000000000005"/>
    <n v="311.5"/>
    <n v="298.20000000000005"/>
    <n v="0.48909299655568317"/>
  </r>
  <r>
    <n v="1471"/>
    <d v="2026-02-11T00:00:00"/>
    <n v="2026"/>
    <x v="0"/>
    <n v="2"/>
    <x v="1"/>
    <x v="0"/>
    <x v="0"/>
    <x v="0"/>
    <s v="Returning"/>
    <x v="3"/>
    <x v="19"/>
    <n v="4"/>
    <n v="124.55"/>
    <n v="0"/>
    <n v="60.41"/>
    <n v="498.2"/>
    <n v="241.64"/>
    <n v="256.56"/>
    <n v="0.51497390606182258"/>
  </r>
  <r>
    <n v="2520"/>
    <d v="2026-02-11T00:00:00"/>
    <n v="2026"/>
    <x v="0"/>
    <n v="2"/>
    <x v="1"/>
    <x v="1"/>
    <x v="14"/>
    <x v="1"/>
    <s v="Business"/>
    <x v="3"/>
    <x v="5"/>
    <n v="10"/>
    <n v="343.77"/>
    <n v="0.15"/>
    <n v="195.29"/>
    <n v="2922.0449999999996"/>
    <n v="1952.8999999999999"/>
    <n v="969.14499999999975"/>
    <n v="0.33166669233362245"/>
  </r>
  <r>
    <n v="4649"/>
    <d v="2026-02-11T00:00:00"/>
    <n v="2026"/>
    <x v="0"/>
    <n v="2"/>
    <x v="1"/>
    <x v="1"/>
    <x v="1"/>
    <x v="3"/>
    <s v="Returning"/>
    <x v="0"/>
    <x v="0"/>
    <n v="1"/>
    <n v="81.819999999999993"/>
    <n v="0.05"/>
    <n v="43.83"/>
    <n v="77.728999999999985"/>
    <n v="43.83"/>
    <n v="33.898999999999987"/>
    <n v="0.43611779387358635"/>
  </r>
  <r>
    <n v="4545"/>
    <d v="2026-02-12T00:00:00"/>
    <n v="2026"/>
    <x v="0"/>
    <n v="2"/>
    <x v="1"/>
    <x v="0"/>
    <x v="9"/>
    <x v="2"/>
    <s v="New"/>
    <x v="2"/>
    <x v="2"/>
    <n v="1"/>
    <n v="36.58"/>
    <n v="0.1"/>
    <n v="13.76"/>
    <n v="32.921999999999997"/>
    <n v="13.76"/>
    <n v="19.161999999999999"/>
    <n v="0.58204240325618128"/>
  </r>
  <r>
    <n v="285"/>
    <d v="2026-02-13T00:00:00"/>
    <n v="2026"/>
    <x v="0"/>
    <n v="2"/>
    <x v="1"/>
    <x v="3"/>
    <x v="8"/>
    <x v="2"/>
    <s v="New"/>
    <x v="1"/>
    <x v="1"/>
    <n v="4"/>
    <n v="92.87"/>
    <n v="0"/>
    <n v="44.95"/>
    <n v="371.48"/>
    <n v="179.8"/>
    <n v="191.68"/>
    <n v="0.51599009367933668"/>
  </r>
  <r>
    <n v="1499"/>
    <d v="2026-02-13T00:00:00"/>
    <n v="2026"/>
    <x v="0"/>
    <n v="2"/>
    <x v="1"/>
    <x v="3"/>
    <x v="8"/>
    <x v="0"/>
    <s v="New"/>
    <x v="0"/>
    <x v="6"/>
    <n v="2"/>
    <n v="41.21"/>
    <n v="0"/>
    <n v="16.64"/>
    <n v="82.42"/>
    <n v="33.28"/>
    <n v="49.14"/>
    <n v="0.59621451104100942"/>
  </r>
  <r>
    <n v="2615"/>
    <d v="2026-02-13T00:00:00"/>
    <n v="2026"/>
    <x v="0"/>
    <n v="2"/>
    <x v="1"/>
    <x v="0"/>
    <x v="15"/>
    <x v="0"/>
    <s v="Returning"/>
    <x v="1"/>
    <x v="11"/>
    <n v="6"/>
    <n v="155.79"/>
    <n v="0"/>
    <n v="77.48"/>
    <n v="934.74"/>
    <n v="464.88"/>
    <n v="469.86"/>
    <n v="0.50266384235188399"/>
  </r>
  <r>
    <n v="479"/>
    <d v="2026-02-14T00:00:00"/>
    <n v="2026"/>
    <x v="0"/>
    <n v="2"/>
    <x v="1"/>
    <x v="0"/>
    <x v="0"/>
    <x v="0"/>
    <s v="Returning"/>
    <x v="4"/>
    <x v="16"/>
    <n v="2"/>
    <n v="50.16"/>
    <n v="0.1"/>
    <n v="21.48"/>
    <n v="90.287999999999997"/>
    <n v="42.96"/>
    <n v="47.327999999999996"/>
    <n v="0.52418926103136632"/>
  </r>
  <r>
    <n v="4069"/>
    <d v="2026-02-14T00:00:00"/>
    <n v="2026"/>
    <x v="0"/>
    <n v="2"/>
    <x v="1"/>
    <x v="3"/>
    <x v="8"/>
    <x v="0"/>
    <s v="New"/>
    <x v="1"/>
    <x v="3"/>
    <n v="4"/>
    <n v="140.63999999999999"/>
    <n v="0"/>
    <n v="77.510000000000005"/>
    <n v="562.55999999999995"/>
    <n v="310.04000000000002"/>
    <n v="252.51999999999992"/>
    <n v="0.4488765642775881"/>
  </r>
  <r>
    <n v="4588"/>
    <d v="2026-02-14T00:00:00"/>
    <n v="2026"/>
    <x v="0"/>
    <n v="2"/>
    <x v="1"/>
    <x v="0"/>
    <x v="0"/>
    <x v="3"/>
    <s v="New"/>
    <x v="3"/>
    <x v="13"/>
    <n v="1"/>
    <n v="80.680000000000007"/>
    <n v="0"/>
    <n v="39.630000000000003"/>
    <n v="80.680000000000007"/>
    <n v="39.630000000000003"/>
    <n v="41.050000000000004"/>
    <n v="0.50880019831432821"/>
  </r>
  <r>
    <n v="14"/>
    <d v="2026-02-15T00:00:00"/>
    <n v="2026"/>
    <x v="0"/>
    <n v="2"/>
    <x v="1"/>
    <x v="0"/>
    <x v="0"/>
    <x v="1"/>
    <s v="Business"/>
    <x v="2"/>
    <x v="18"/>
    <n v="3"/>
    <n v="162.44999999999999"/>
    <n v="0.05"/>
    <n v="86.43"/>
    <n v="462.98249999999996"/>
    <n v="259.29000000000002"/>
    <n v="203.69249999999994"/>
    <n v="0.43995723380473334"/>
  </r>
  <r>
    <n v="303"/>
    <d v="2026-02-15T00:00:00"/>
    <n v="2026"/>
    <x v="0"/>
    <n v="2"/>
    <x v="1"/>
    <x v="1"/>
    <x v="6"/>
    <x v="3"/>
    <s v="Returning"/>
    <x v="0"/>
    <x v="8"/>
    <n v="2"/>
    <n v="102.12"/>
    <n v="0.15"/>
    <n v="51.03"/>
    <n v="173.60400000000001"/>
    <n v="102.06"/>
    <n v="71.544000000000011"/>
    <n v="0.41211032003870884"/>
  </r>
  <r>
    <n v="1197"/>
    <d v="2026-02-16T00:00:00"/>
    <n v="2026"/>
    <x v="0"/>
    <n v="2"/>
    <x v="1"/>
    <x v="2"/>
    <x v="3"/>
    <x v="0"/>
    <s v="New"/>
    <x v="0"/>
    <x v="8"/>
    <n v="2"/>
    <n v="101.77"/>
    <n v="0"/>
    <n v="51.34"/>
    <n v="203.54"/>
    <n v="102.68"/>
    <n v="100.85999999999999"/>
    <n v="0.49552913432249185"/>
  </r>
  <r>
    <n v="2714"/>
    <d v="2026-02-16T00:00:00"/>
    <n v="2026"/>
    <x v="0"/>
    <n v="2"/>
    <x v="1"/>
    <x v="0"/>
    <x v="15"/>
    <x v="0"/>
    <s v="Business"/>
    <x v="1"/>
    <x v="11"/>
    <n v="3"/>
    <n v="153.24"/>
    <n v="0.15"/>
    <n v="77.61"/>
    <n v="390.762"/>
    <n v="232.82999999999998"/>
    <n v="157.93200000000002"/>
    <n v="0.40416417154175693"/>
  </r>
  <r>
    <n v="2753"/>
    <d v="2026-02-16T00:00:00"/>
    <n v="2026"/>
    <x v="0"/>
    <n v="2"/>
    <x v="1"/>
    <x v="3"/>
    <x v="4"/>
    <x v="3"/>
    <s v="Returning"/>
    <x v="1"/>
    <x v="3"/>
    <n v="1"/>
    <n v="140.47"/>
    <n v="0"/>
    <n v="79.66"/>
    <n v="140.47"/>
    <n v="79.66"/>
    <n v="60.81"/>
    <n v="0.43290382288033036"/>
  </r>
  <r>
    <n v="3901"/>
    <d v="2026-02-16T00:00:00"/>
    <n v="2026"/>
    <x v="0"/>
    <n v="2"/>
    <x v="1"/>
    <x v="3"/>
    <x v="7"/>
    <x v="2"/>
    <s v="New"/>
    <x v="1"/>
    <x v="17"/>
    <n v="4"/>
    <n v="70.67"/>
    <n v="0.05"/>
    <n v="32.96"/>
    <n v="268.54599999999999"/>
    <n v="131.84"/>
    <n v="136.70599999999999"/>
    <n v="0.50905990035226734"/>
  </r>
  <r>
    <n v="594"/>
    <d v="2026-02-17T00:00:00"/>
    <n v="2026"/>
    <x v="0"/>
    <n v="2"/>
    <x v="1"/>
    <x v="0"/>
    <x v="15"/>
    <x v="2"/>
    <s v="Business"/>
    <x v="2"/>
    <x v="15"/>
    <n v="3"/>
    <n v="134.91"/>
    <n v="0"/>
    <n v="67.69"/>
    <n v="404.73"/>
    <n v="203.07"/>
    <n v="201.66000000000003"/>
    <n v="0.49825809799125348"/>
  </r>
  <r>
    <n v="624"/>
    <d v="2026-02-17T00:00:00"/>
    <n v="2026"/>
    <x v="0"/>
    <n v="2"/>
    <x v="1"/>
    <x v="2"/>
    <x v="2"/>
    <x v="0"/>
    <s v="Business"/>
    <x v="1"/>
    <x v="17"/>
    <n v="1"/>
    <n v="70.86"/>
    <n v="0.1"/>
    <n v="33.299999999999997"/>
    <n v="63.774000000000001"/>
    <n v="33.299999999999997"/>
    <n v="30.474000000000004"/>
    <n v="0.47784363533728486"/>
  </r>
  <r>
    <n v="1013"/>
    <d v="2026-02-17T00:00:00"/>
    <n v="2026"/>
    <x v="0"/>
    <n v="2"/>
    <x v="1"/>
    <x v="1"/>
    <x v="12"/>
    <x v="2"/>
    <s v="New"/>
    <x v="0"/>
    <x v="8"/>
    <n v="1"/>
    <n v="104.35"/>
    <n v="0"/>
    <n v="51.49"/>
    <n v="104.35"/>
    <n v="51.49"/>
    <n v="52.859999999999992"/>
    <n v="0.50656444657402966"/>
  </r>
  <r>
    <n v="1100"/>
    <d v="2026-02-17T00:00:00"/>
    <n v="2026"/>
    <x v="0"/>
    <n v="2"/>
    <x v="1"/>
    <x v="3"/>
    <x v="8"/>
    <x v="0"/>
    <s v="Returning"/>
    <x v="4"/>
    <x v="12"/>
    <n v="2"/>
    <n v="120.48"/>
    <n v="0"/>
    <n v="70.680000000000007"/>
    <n v="240.96"/>
    <n v="141.36000000000001"/>
    <n v="99.6"/>
    <n v="0.4133466135458167"/>
  </r>
  <r>
    <n v="2353"/>
    <d v="2026-02-17T00:00:00"/>
    <n v="2026"/>
    <x v="0"/>
    <n v="2"/>
    <x v="1"/>
    <x v="1"/>
    <x v="12"/>
    <x v="0"/>
    <s v="Returning"/>
    <x v="3"/>
    <x v="5"/>
    <n v="1"/>
    <n v="339.52"/>
    <n v="0.1"/>
    <n v="191.19"/>
    <n v="305.56799999999998"/>
    <n v="191.19"/>
    <n v="114.37799999999999"/>
    <n v="0.3743127552623311"/>
  </r>
  <r>
    <n v="3020"/>
    <d v="2026-02-17T00:00:00"/>
    <n v="2026"/>
    <x v="0"/>
    <n v="2"/>
    <x v="1"/>
    <x v="1"/>
    <x v="14"/>
    <x v="1"/>
    <s v="Business"/>
    <x v="1"/>
    <x v="11"/>
    <n v="5"/>
    <n v="154.72999999999999"/>
    <n v="0.1"/>
    <n v="77.42"/>
    <n v="696.28499999999997"/>
    <n v="387.1"/>
    <n v="309.18499999999995"/>
    <n v="0.44404949122844806"/>
  </r>
  <r>
    <n v="3227"/>
    <d v="2026-02-17T00:00:00"/>
    <n v="2026"/>
    <x v="0"/>
    <n v="2"/>
    <x v="1"/>
    <x v="2"/>
    <x v="5"/>
    <x v="2"/>
    <s v="Business"/>
    <x v="1"/>
    <x v="1"/>
    <n v="4"/>
    <n v="93.98"/>
    <n v="0.05"/>
    <n v="44.6"/>
    <n v="357.12400000000002"/>
    <n v="178.4"/>
    <n v="178.72400000000002"/>
    <n v="0.50045362395134463"/>
  </r>
  <r>
    <n v="3530"/>
    <d v="2026-02-17T00:00:00"/>
    <n v="2026"/>
    <x v="0"/>
    <n v="2"/>
    <x v="1"/>
    <x v="0"/>
    <x v="0"/>
    <x v="0"/>
    <s v="New"/>
    <x v="3"/>
    <x v="5"/>
    <n v="2"/>
    <n v="336.83"/>
    <n v="0"/>
    <n v="194.42"/>
    <n v="673.66"/>
    <n v="388.84"/>
    <n v="284.82"/>
    <n v="0.42279488169106078"/>
  </r>
  <r>
    <n v="6"/>
    <d v="2026-02-18T00:00:00"/>
    <n v="2026"/>
    <x v="0"/>
    <n v="2"/>
    <x v="1"/>
    <x v="3"/>
    <x v="8"/>
    <x v="2"/>
    <s v="Returning"/>
    <x v="3"/>
    <x v="5"/>
    <n v="1"/>
    <n v="338.93"/>
    <n v="0"/>
    <n v="197.92"/>
    <n v="338.93"/>
    <n v="197.92"/>
    <n v="141.01000000000002"/>
    <n v="0.41604461098161866"/>
  </r>
  <r>
    <n v="2038"/>
    <d v="2026-02-18T00:00:00"/>
    <n v="2026"/>
    <x v="0"/>
    <n v="2"/>
    <x v="1"/>
    <x v="0"/>
    <x v="9"/>
    <x v="0"/>
    <s v="New"/>
    <x v="3"/>
    <x v="19"/>
    <n v="5"/>
    <n v="122.72"/>
    <n v="0"/>
    <n v="62.41"/>
    <n v="613.6"/>
    <n v="312.04999999999995"/>
    <n v="301.55000000000007"/>
    <n v="0.49144393741851378"/>
  </r>
  <r>
    <n v="4104"/>
    <d v="2026-02-18T00:00:00"/>
    <n v="2026"/>
    <x v="0"/>
    <n v="2"/>
    <x v="1"/>
    <x v="3"/>
    <x v="4"/>
    <x v="0"/>
    <s v="New"/>
    <x v="2"/>
    <x v="15"/>
    <n v="4"/>
    <n v="135.63"/>
    <n v="0.05"/>
    <n v="65.900000000000006"/>
    <n v="515.39400000000001"/>
    <n v="263.60000000000002"/>
    <n v="251.79399999999998"/>
    <n v="0.4885466264644136"/>
  </r>
  <r>
    <n v="1072"/>
    <d v="2026-02-19T00:00:00"/>
    <n v="2026"/>
    <x v="0"/>
    <n v="2"/>
    <x v="1"/>
    <x v="2"/>
    <x v="16"/>
    <x v="0"/>
    <s v="Returning"/>
    <x v="3"/>
    <x v="13"/>
    <n v="2"/>
    <n v="81.34"/>
    <n v="0.05"/>
    <n v="40.64"/>
    <n v="154.54599999999999"/>
    <n v="81.28"/>
    <n v="73.265999999999991"/>
    <n v="0.47407244445019603"/>
  </r>
  <r>
    <n v="2435"/>
    <d v="2026-02-19T00:00:00"/>
    <n v="2026"/>
    <x v="0"/>
    <n v="2"/>
    <x v="1"/>
    <x v="2"/>
    <x v="3"/>
    <x v="0"/>
    <s v="New"/>
    <x v="0"/>
    <x v="6"/>
    <n v="1"/>
    <n v="41.01"/>
    <n v="0.05"/>
    <n v="16.489999999999998"/>
    <n v="38.959499999999998"/>
    <n v="16.489999999999998"/>
    <n v="22.4695"/>
    <n v="0.57673994789460847"/>
  </r>
  <r>
    <n v="4476"/>
    <d v="2026-02-19T00:00:00"/>
    <n v="2026"/>
    <x v="0"/>
    <n v="2"/>
    <x v="1"/>
    <x v="1"/>
    <x v="11"/>
    <x v="3"/>
    <s v="Business"/>
    <x v="1"/>
    <x v="11"/>
    <n v="2"/>
    <n v="153.03"/>
    <n v="0"/>
    <n v="81.02"/>
    <n v="306.06"/>
    <n v="162.04"/>
    <n v="144.02000000000001"/>
    <n v="0.47056132784421356"/>
  </r>
  <r>
    <n v="174"/>
    <d v="2026-02-20T00:00:00"/>
    <n v="2026"/>
    <x v="0"/>
    <n v="2"/>
    <x v="1"/>
    <x v="1"/>
    <x v="11"/>
    <x v="0"/>
    <s v="New"/>
    <x v="4"/>
    <x v="12"/>
    <n v="2"/>
    <n v="124.92"/>
    <n v="0"/>
    <n v="69.98"/>
    <n v="249.84"/>
    <n v="139.96"/>
    <n v="109.88"/>
    <n v="0.43980147294268329"/>
  </r>
  <r>
    <n v="304"/>
    <d v="2026-02-20T00:00:00"/>
    <n v="2026"/>
    <x v="0"/>
    <n v="2"/>
    <x v="1"/>
    <x v="1"/>
    <x v="12"/>
    <x v="0"/>
    <s v="Business"/>
    <x v="2"/>
    <x v="15"/>
    <n v="2"/>
    <n v="136.55000000000001"/>
    <n v="0"/>
    <n v="68.84"/>
    <n v="273.10000000000002"/>
    <n v="137.68"/>
    <n v="135.42000000000002"/>
    <n v="0.49586232149395826"/>
  </r>
  <r>
    <n v="404"/>
    <d v="2026-02-20T00:00:00"/>
    <n v="2026"/>
    <x v="0"/>
    <n v="2"/>
    <x v="1"/>
    <x v="2"/>
    <x v="5"/>
    <x v="1"/>
    <s v="Business"/>
    <x v="3"/>
    <x v="19"/>
    <n v="15"/>
    <n v="121.98"/>
    <n v="0.1"/>
    <n v="59.86"/>
    <n v="1646.73"/>
    <n v="897.9"/>
    <n v="748.83"/>
    <n v="0.45473757082217486"/>
  </r>
  <r>
    <n v="675"/>
    <d v="2026-02-20T00:00:00"/>
    <n v="2026"/>
    <x v="0"/>
    <n v="2"/>
    <x v="1"/>
    <x v="1"/>
    <x v="12"/>
    <x v="0"/>
    <s v="New"/>
    <x v="2"/>
    <x v="9"/>
    <n v="1"/>
    <n v="45.54"/>
    <n v="0"/>
    <n v="18.29"/>
    <n v="45.54"/>
    <n v="18.29"/>
    <n v="27.25"/>
    <n v="0.59837505489679399"/>
  </r>
  <r>
    <n v="940"/>
    <d v="2026-02-20T00:00:00"/>
    <n v="2026"/>
    <x v="0"/>
    <n v="2"/>
    <x v="1"/>
    <x v="2"/>
    <x v="3"/>
    <x v="3"/>
    <s v="Returning"/>
    <x v="4"/>
    <x v="16"/>
    <n v="1"/>
    <n v="51.73"/>
    <n v="0"/>
    <n v="21.83"/>
    <n v="51.73"/>
    <n v="21.83"/>
    <n v="29.9"/>
    <n v="0.57800115986854828"/>
  </r>
  <r>
    <n v="2375"/>
    <d v="2026-02-20T00:00:00"/>
    <n v="2026"/>
    <x v="0"/>
    <n v="2"/>
    <x v="1"/>
    <x v="1"/>
    <x v="12"/>
    <x v="3"/>
    <s v="Returning"/>
    <x v="3"/>
    <x v="13"/>
    <n v="2"/>
    <n v="80.510000000000005"/>
    <n v="0.05"/>
    <n v="38.630000000000003"/>
    <n v="152.96899999999999"/>
    <n v="77.260000000000005"/>
    <n v="75.708999999999989"/>
    <n v="0.4949303453640933"/>
  </r>
  <r>
    <n v="4184"/>
    <d v="2026-02-20T00:00:00"/>
    <n v="2026"/>
    <x v="0"/>
    <n v="2"/>
    <x v="1"/>
    <x v="3"/>
    <x v="7"/>
    <x v="0"/>
    <s v="New"/>
    <x v="4"/>
    <x v="14"/>
    <n v="1"/>
    <n v="36.31"/>
    <n v="0"/>
    <n v="14"/>
    <n v="36.31"/>
    <n v="14"/>
    <n v="22.310000000000002"/>
    <n v="0.61443128614706699"/>
  </r>
  <r>
    <n v="4390"/>
    <d v="2026-02-20T00:00:00"/>
    <n v="2026"/>
    <x v="0"/>
    <n v="2"/>
    <x v="1"/>
    <x v="2"/>
    <x v="16"/>
    <x v="0"/>
    <s v="Returning"/>
    <x v="0"/>
    <x v="0"/>
    <n v="1"/>
    <n v="82.86"/>
    <n v="0.05"/>
    <n v="42.3"/>
    <n v="78.716999999999999"/>
    <n v="42.3"/>
    <n v="36.417000000000002"/>
    <n v="0.46263196005945351"/>
  </r>
  <r>
    <n v="1475"/>
    <d v="2026-02-21T00:00:00"/>
    <n v="2026"/>
    <x v="0"/>
    <n v="2"/>
    <x v="1"/>
    <x v="0"/>
    <x v="0"/>
    <x v="2"/>
    <s v="New"/>
    <x v="0"/>
    <x v="8"/>
    <n v="2"/>
    <n v="103.03"/>
    <n v="0.05"/>
    <n v="50.73"/>
    <n v="195.75700000000001"/>
    <n v="101.46"/>
    <n v="94.297000000000011"/>
    <n v="0.48170435795399402"/>
  </r>
  <r>
    <n v="3504"/>
    <d v="2026-02-21T00:00:00"/>
    <n v="2026"/>
    <x v="0"/>
    <n v="2"/>
    <x v="1"/>
    <x v="1"/>
    <x v="14"/>
    <x v="0"/>
    <s v="Business"/>
    <x v="2"/>
    <x v="2"/>
    <n v="1"/>
    <n v="36.39"/>
    <n v="0"/>
    <n v="13.49"/>
    <n v="36.39"/>
    <n v="13.49"/>
    <n v="22.9"/>
    <n v="0.62929376202253362"/>
  </r>
  <r>
    <n v="1649"/>
    <d v="2026-02-22T00:00:00"/>
    <n v="2026"/>
    <x v="0"/>
    <n v="2"/>
    <x v="1"/>
    <x v="2"/>
    <x v="5"/>
    <x v="0"/>
    <s v="Returning"/>
    <x v="3"/>
    <x v="19"/>
    <n v="1"/>
    <n v="124.93"/>
    <n v="0.1"/>
    <n v="59.74"/>
    <n v="112.43700000000001"/>
    <n v="59.74"/>
    <n v="52.69700000000001"/>
    <n v="0.46868023871145625"/>
  </r>
  <r>
    <n v="2170"/>
    <d v="2026-02-22T00:00:00"/>
    <n v="2026"/>
    <x v="0"/>
    <n v="2"/>
    <x v="1"/>
    <x v="1"/>
    <x v="11"/>
    <x v="3"/>
    <s v="Returning"/>
    <x v="0"/>
    <x v="8"/>
    <n v="1"/>
    <n v="101.19"/>
    <n v="0.05"/>
    <n v="49.14"/>
    <n v="96.130499999999998"/>
    <n v="49.14"/>
    <n v="46.990499999999997"/>
    <n v="0.48881988546819166"/>
  </r>
  <r>
    <n v="3402"/>
    <d v="2026-02-22T00:00:00"/>
    <n v="2026"/>
    <x v="0"/>
    <n v="2"/>
    <x v="1"/>
    <x v="3"/>
    <x v="8"/>
    <x v="0"/>
    <s v="Returning"/>
    <x v="4"/>
    <x v="16"/>
    <n v="2"/>
    <n v="51.2"/>
    <n v="0"/>
    <n v="21.38"/>
    <n v="102.4"/>
    <n v="42.76"/>
    <n v="59.640000000000008"/>
    <n v="0.58242187500000009"/>
  </r>
  <r>
    <n v="3773"/>
    <d v="2026-02-22T00:00:00"/>
    <n v="2026"/>
    <x v="0"/>
    <n v="2"/>
    <x v="1"/>
    <x v="3"/>
    <x v="4"/>
    <x v="0"/>
    <s v="Returning"/>
    <x v="3"/>
    <x v="13"/>
    <n v="1"/>
    <n v="81.81"/>
    <n v="0"/>
    <n v="40.32"/>
    <n v="81.81"/>
    <n v="40.32"/>
    <n v="41.49"/>
    <n v="0.50715071507150711"/>
  </r>
  <r>
    <n v="4670"/>
    <d v="2026-02-22T00:00:00"/>
    <n v="2026"/>
    <x v="0"/>
    <n v="2"/>
    <x v="1"/>
    <x v="0"/>
    <x v="15"/>
    <x v="2"/>
    <s v="Business"/>
    <x v="1"/>
    <x v="11"/>
    <n v="1"/>
    <n v="152.96"/>
    <n v="0"/>
    <n v="79.510000000000005"/>
    <n v="152.96"/>
    <n v="79.510000000000005"/>
    <n v="73.45"/>
    <n v="0.48019089958158995"/>
  </r>
  <r>
    <n v="587"/>
    <d v="2026-02-23T00:00:00"/>
    <n v="2026"/>
    <x v="0"/>
    <n v="2"/>
    <x v="1"/>
    <x v="3"/>
    <x v="7"/>
    <x v="3"/>
    <s v="Business"/>
    <x v="2"/>
    <x v="18"/>
    <n v="1"/>
    <n v="166.13"/>
    <n v="0.05"/>
    <n v="85.7"/>
    <n v="157.8235"/>
    <n v="85.7"/>
    <n v="72.123499999999993"/>
    <n v="0.45698834457479398"/>
  </r>
  <r>
    <n v="1085"/>
    <d v="2026-02-23T00:00:00"/>
    <n v="2026"/>
    <x v="0"/>
    <n v="2"/>
    <x v="1"/>
    <x v="0"/>
    <x v="15"/>
    <x v="0"/>
    <s v="New"/>
    <x v="3"/>
    <x v="7"/>
    <n v="3"/>
    <n v="193.18"/>
    <n v="0.05"/>
    <n v="106.19"/>
    <n v="550.56299999999999"/>
    <n v="318.57"/>
    <n v="231.99299999999999"/>
    <n v="0.42137412067283853"/>
  </r>
  <r>
    <n v="1635"/>
    <d v="2026-02-23T00:00:00"/>
    <n v="2026"/>
    <x v="0"/>
    <n v="2"/>
    <x v="1"/>
    <x v="2"/>
    <x v="10"/>
    <x v="0"/>
    <s v="Returning"/>
    <x v="0"/>
    <x v="0"/>
    <n v="1"/>
    <n v="80.42"/>
    <n v="0"/>
    <n v="41.72"/>
    <n v="80.42"/>
    <n v="41.72"/>
    <n v="38.700000000000003"/>
    <n v="0.4812235762248197"/>
  </r>
  <r>
    <n v="4067"/>
    <d v="2026-02-23T00:00:00"/>
    <n v="2026"/>
    <x v="0"/>
    <n v="2"/>
    <x v="1"/>
    <x v="3"/>
    <x v="13"/>
    <x v="0"/>
    <s v="Returning"/>
    <x v="3"/>
    <x v="19"/>
    <n v="2"/>
    <n v="122.17"/>
    <n v="0"/>
    <n v="60.62"/>
    <n v="244.34"/>
    <n v="121.24"/>
    <n v="123.10000000000001"/>
    <n v="0.50380617172792019"/>
  </r>
  <r>
    <n v="287"/>
    <d v="2026-02-24T00:00:00"/>
    <n v="2026"/>
    <x v="0"/>
    <n v="2"/>
    <x v="1"/>
    <x v="1"/>
    <x v="6"/>
    <x v="3"/>
    <s v="New"/>
    <x v="2"/>
    <x v="18"/>
    <n v="1"/>
    <n v="164.6"/>
    <n v="0"/>
    <n v="85.07"/>
    <n v="164.6"/>
    <n v="85.07"/>
    <n v="79.53"/>
    <n v="0.48317132442284327"/>
  </r>
  <r>
    <n v="794"/>
    <d v="2026-02-24T00:00:00"/>
    <n v="2026"/>
    <x v="0"/>
    <n v="2"/>
    <x v="1"/>
    <x v="1"/>
    <x v="14"/>
    <x v="0"/>
    <s v="New"/>
    <x v="2"/>
    <x v="15"/>
    <n v="1"/>
    <n v="132.19999999999999"/>
    <n v="0"/>
    <n v="67.180000000000007"/>
    <n v="132.19999999999999"/>
    <n v="67.180000000000007"/>
    <n v="65.019999999999982"/>
    <n v="0.49183055975794243"/>
  </r>
  <r>
    <n v="1609"/>
    <d v="2026-02-24T00:00:00"/>
    <n v="2026"/>
    <x v="0"/>
    <n v="2"/>
    <x v="1"/>
    <x v="3"/>
    <x v="4"/>
    <x v="0"/>
    <s v="Returning"/>
    <x v="0"/>
    <x v="6"/>
    <n v="2"/>
    <n v="40.700000000000003"/>
    <n v="0"/>
    <n v="16.63"/>
    <n v="81.400000000000006"/>
    <n v="33.26"/>
    <n v="48.140000000000008"/>
    <n v="0.59140049140049145"/>
  </r>
  <r>
    <n v="4921"/>
    <d v="2026-02-24T00:00:00"/>
    <n v="2026"/>
    <x v="0"/>
    <n v="2"/>
    <x v="1"/>
    <x v="1"/>
    <x v="12"/>
    <x v="0"/>
    <s v="Returning"/>
    <x v="2"/>
    <x v="2"/>
    <n v="1"/>
    <n v="35.39"/>
    <n v="0"/>
    <n v="13.93"/>
    <n v="35.39"/>
    <n v="13.93"/>
    <n v="21.46"/>
    <n v="0.60638598474145244"/>
  </r>
  <r>
    <n v="2209"/>
    <d v="2026-02-25T00:00:00"/>
    <n v="2026"/>
    <x v="0"/>
    <n v="2"/>
    <x v="1"/>
    <x v="0"/>
    <x v="0"/>
    <x v="0"/>
    <s v="Business"/>
    <x v="0"/>
    <x v="4"/>
    <n v="5"/>
    <n v="50.58"/>
    <n v="0.1"/>
    <n v="22.42"/>
    <n v="227.60999999999999"/>
    <n v="112.10000000000001"/>
    <n v="115.50999999999998"/>
    <n v="0.50749088352884308"/>
  </r>
  <r>
    <n v="4757"/>
    <d v="2026-02-25T00:00:00"/>
    <n v="2026"/>
    <x v="0"/>
    <n v="2"/>
    <x v="1"/>
    <x v="1"/>
    <x v="11"/>
    <x v="3"/>
    <s v="Business"/>
    <x v="4"/>
    <x v="16"/>
    <n v="2"/>
    <n v="49.48"/>
    <n v="0"/>
    <n v="21.37"/>
    <n v="98.96"/>
    <n v="42.74"/>
    <n v="56.219999999999992"/>
    <n v="0.5681083265966046"/>
  </r>
  <r>
    <n v="5155"/>
    <d v="2026-02-25T00:00:00"/>
    <n v="2026"/>
    <x v="0"/>
    <n v="2"/>
    <x v="1"/>
    <x v="3"/>
    <x v="13"/>
    <x v="2"/>
    <s v="New"/>
    <x v="4"/>
    <x v="16"/>
    <n v="1"/>
    <n v="50.51"/>
    <n v="0"/>
    <n v="21.4"/>
    <n v="50.51"/>
    <n v="21.4"/>
    <n v="29.11"/>
    <n v="0.57632152049099195"/>
  </r>
  <r>
    <n v="1737"/>
    <d v="2026-02-26T00:00:00"/>
    <n v="2026"/>
    <x v="0"/>
    <n v="2"/>
    <x v="1"/>
    <x v="0"/>
    <x v="15"/>
    <x v="0"/>
    <s v="New"/>
    <x v="3"/>
    <x v="19"/>
    <n v="2"/>
    <n v="122.16"/>
    <n v="0"/>
    <n v="61.31"/>
    <n v="244.32"/>
    <n v="122.62"/>
    <n v="121.69999999999999"/>
    <n v="0.49811722331368691"/>
  </r>
  <r>
    <n v="1905"/>
    <d v="2026-02-26T00:00:00"/>
    <n v="2026"/>
    <x v="0"/>
    <n v="2"/>
    <x v="1"/>
    <x v="3"/>
    <x v="7"/>
    <x v="2"/>
    <s v="Returning"/>
    <x v="0"/>
    <x v="4"/>
    <n v="3"/>
    <n v="51.32"/>
    <n v="0.1"/>
    <n v="22.62"/>
    <n v="138.56400000000002"/>
    <n v="67.86"/>
    <n v="70.704000000000022"/>
    <n v="0.51026240581969351"/>
  </r>
  <r>
    <n v="2359"/>
    <d v="2026-02-26T00:00:00"/>
    <n v="2026"/>
    <x v="0"/>
    <n v="2"/>
    <x v="1"/>
    <x v="2"/>
    <x v="10"/>
    <x v="0"/>
    <s v="Returning"/>
    <x v="3"/>
    <x v="7"/>
    <n v="2"/>
    <n v="195.92"/>
    <n v="0.05"/>
    <n v="104.13"/>
    <n v="372.24799999999993"/>
    <n v="208.26"/>
    <n v="163.98799999999994"/>
    <n v="0.4405342674775955"/>
  </r>
  <r>
    <n v="3666"/>
    <d v="2026-02-26T00:00:00"/>
    <n v="2026"/>
    <x v="0"/>
    <n v="2"/>
    <x v="1"/>
    <x v="0"/>
    <x v="15"/>
    <x v="0"/>
    <s v="Returning"/>
    <x v="2"/>
    <x v="2"/>
    <n v="1"/>
    <n v="36.19"/>
    <n v="0.1"/>
    <n v="13.62"/>
    <n v="32.570999999999998"/>
    <n v="13.62"/>
    <n v="18.951000000000001"/>
    <n v="0.58183660311319896"/>
  </r>
  <r>
    <n v="518"/>
    <d v="2026-02-27T00:00:00"/>
    <n v="2026"/>
    <x v="0"/>
    <n v="2"/>
    <x v="1"/>
    <x v="2"/>
    <x v="2"/>
    <x v="0"/>
    <s v="New"/>
    <x v="1"/>
    <x v="17"/>
    <n v="1"/>
    <n v="72.97"/>
    <n v="0"/>
    <n v="32.43"/>
    <n v="72.97"/>
    <n v="32.43"/>
    <n v="40.54"/>
    <n v="0.55557078251336167"/>
  </r>
  <r>
    <n v="892"/>
    <d v="2026-02-27T00:00:00"/>
    <n v="2026"/>
    <x v="0"/>
    <n v="2"/>
    <x v="1"/>
    <x v="3"/>
    <x v="7"/>
    <x v="1"/>
    <s v="Business"/>
    <x v="2"/>
    <x v="9"/>
    <n v="12"/>
    <n v="47.15"/>
    <n v="0.1"/>
    <n v="17.829999999999998"/>
    <n v="509.21999999999997"/>
    <n v="213.95999999999998"/>
    <n v="295.26"/>
    <n v="0.57982797219276538"/>
  </r>
  <r>
    <n v="1115"/>
    <d v="2026-02-27T00:00:00"/>
    <n v="2026"/>
    <x v="0"/>
    <n v="2"/>
    <x v="1"/>
    <x v="0"/>
    <x v="0"/>
    <x v="2"/>
    <s v="Business"/>
    <x v="2"/>
    <x v="18"/>
    <n v="3"/>
    <n v="161.19999999999999"/>
    <n v="0.1"/>
    <n v="87.37"/>
    <n v="435.23999999999995"/>
    <n v="262.11"/>
    <n v="173.12999999999994"/>
    <n v="0.39778053487730897"/>
  </r>
  <r>
    <n v="1186"/>
    <d v="2026-02-27T00:00:00"/>
    <n v="2026"/>
    <x v="0"/>
    <n v="2"/>
    <x v="1"/>
    <x v="0"/>
    <x v="9"/>
    <x v="2"/>
    <s v="Business"/>
    <x v="0"/>
    <x v="4"/>
    <n v="1"/>
    <n v="49.73"/>
    <n v="0"/>
    <n v="22"/>
    <n v="49.73"/>
    <n v="22"/>
    <n v="27.729999999999997"/>
    <n v="0.55761109993967417"/>
  </r>
  <r>
    <n v="2093"/>
    <d v="2026-02-27T00:00:00"/>
    <n v="2026"/>
    <x v="0"/>
    <n v="2"/>
    <x v="1"/>
    <x v="2"/>
    <x v="16"/>
    <x v="0"/>
    <s v="Returning"/>
    <x v="3"/>
    <x v="19"/>
    <n v="2"/>
    <n v="126.19"/>
    <n v="0"/>
    <n v="58.99"/>
    <n v="252.38"/>
    <n v="117.98"/>
    <n v="134.39999999999998"/>
    <n v="0.5325303114351374"/>
  </r>
  <r>
    <n v="2136"/>
    <d v="2026-02-27T00:00:00"/>
    <n v="2026"/>
    <x v="0"/>
    <n v="2"/>
    <x v="1"/>
    <x v="1"/>
    <x v="12"/>
    <x v="0"/>
    <s v="Returning"/>
    <x v="2"/>
    <x v="15"/>
    <n v="2"/>
    <n v="135.38999999999999"/>
    <n v="0.05"/>
    <n v="65.69"/>
    <n v="257.24099999999999"/>
    <n v="131.38"/>
    <n v="125.86099999999999"/>
    <n v="0.48927270536189799"/>
  </r>
  <r>
    <n v="3538"/>
    <d v="2026-02-27T00:00:00"/>
    <n v="2026"/>
    <x v="0"/>
    <n v="2"/>
    <x v="1"/>
    <x v="1"/>
    <x v="14"/>
    <x v="1"/>
    <s v="Business"/>
    <x v="4"/>
    <x v="10"/>
    <n v="12"/>
    <n v="41.27"/>
    <n v="0.1"/>
    <n v="14.71"/>
    <n v="445.71600000000001"/>
    <n v="176.52"/>
    <n v="269.19600000000003"/>
    <n v="0.60396306168053204"/>
  </r>
  <r>
    <n v="3891"/>
    <d v="2026-02-27T00:00:00"/>
    <n v="2026"/>
    <x v="0"/>
    <n v="2"/>
    <x v="1"/>
    <x v="0"/>
    <x v="0"/>
    <x v="2"/>
    <s v="Returning"/>
    <x v="0"/>
    <x v="0"/>
    <n v="1"/>
    <n v="82.04"/>
    <n v="0.1"/>
    <n v="41.46"/>
    <n v="73.836000000000013"/>
    <n v="41.46"/>
    <n v="32.376000000000012"/>
    <n v="0.43848529172761264"/>
  </r>
  <r>
    <n v="3917"/>
    <d v="2026-02-27T00:00:00"/>
    <n v="2026"/>
    <x v="0"/>
    <n v="2"/>
    <x v="1"/>
    <x v="3"/>
    <x v="4"/>
    <x v="0"/>
    <s v="Returning"/>
    <x v="2"/>
    <x v="2"/>
    <n v="3"/>
    <n v="36.630000000000003"/>
    <n v="0"/>
    <n v="13.26"/>
    <n v="109.89000000000001"/>
    <n v="39.78"/>
    <n v="70.110000000000014"/>
    <n v="0.63800163800163801"/>
  </r>
  <r>
    <n v="4594"/>
    <d v="2026-02-27T00:00:00"/>
    <n v="2026"/>
    <x v="0"/>
    <n v="2"/>
    <x v="1"/>
    <x v="3"/>
    <x v="7"/>
    <x v="2"/>
    <s v="Returning"/>
    <x v="1"/>
    <x v="1"/>
    <n v="5"/>
    <n v="92.94"/>
    <n v="0.05"/>
    <n v="46.47"/>
    <n v="441.46499999999997"/>
    <n v="232.35"/>
    <n v="209.11499999999998"/>
    <n v="0.47368421052631576"/>
  </r>
  <r>
    <n v="4750"/>
    <d v="2026-02-27T00:00:00"/>
    <n v="2026"/>
    <x v="0"/>
    <n v="2"/>
    <x v="1"/>
    <x v="1"/>
    <x v="12"/>
    <x v="2"/>
    <s v="Returning"/>
    <x v="4"/>
    <x v="12"/>
    <n v="2"/>
    <n v="120.44"/>
    <n v="0.05"/>
    <n v="68.98"/>
    <n v="228.83599999999998"/>
    <n v="137.96"/>
    <n v="90.875999999999976"/>
    <n v="0.3971228303239"/>
  </r>
  <r>
    <n v="4960"/>
    <d v="2026-02-27T00:00:00"/>
    <n v="2026"/>
    <x v="0"/>
    <n v="2"/>
    <x v="1"/>
    <x v="1"/>
    <x v="6"/>
    <x v="3"/>
    <s v="New"/>
    <x v="2"/>
    <x v="2"/>
    <n v="2"/>
    <n v="36.130000000000003"/>
    <n v="0"/>
    <n v="13.72"/>
    <n v="72.260000000000005"/>
    <n v="27.44"/>
    <n v="44.820000000000007"/>
    <n v="0.62026017160254643"/>
  </r>
  <r>
    <n v="4245"/>
    <d v="2026-02-28T00:00:00"/>
    <n v="2026"/>
    <x v="0"/>
    <n v="2"/>
    <x v="1"/>
    <x v="1"/>
    <x v="1"/>
    <x v="2"/>
    <s v="Returning"/>
    <x v="4"/>
    <x v="12"/>
    <n v="1"/>
    <n v="124.97"/>
    <n v="0.1"/>
    <n v="69.790000000000006"/>
    <n v="112.473"/>
    <n v="69.790000000000006"/>
    <n v="42.682999999999993"/>
    <n v="0.37949552337005321"/>
  </r>
  <r>
    <n v="4664"/>
    <d v="2026-02-28T00:00:00"/>
    <n v="2026"/>
    <x v="0"/>
    <n v="2"/>
    <x v="1"/>
    <x v="3"/>
    <x v="13"/>
    <x v="0"/>
    <s v="Returning"/>
    <x v="2"/>
    <x v="18"/>
    <n v="1"/>
    <n v="163.31"/>
    <n v="0.05"/>
    <n v="87.22"/>
    <n v="155.14449999999999"/>
    <n v="87.22"/>
    <n v="67.924499999999995"/>
    <n v="0.43781442461705056"/>
  </r>
  <r>
    <n v="383"/>
    <d v="2026-03-01T00:00:00"/>
    <n v="2026"/>
    <x v="0"/>
    <n v="3"/>
    <x v="2"/>
    <x v="2"/>
    <x v="2"/>
    <x v="2"/>
    <s v="Returning"/>
    <x v="1"/>
    <x v="1"/>
    <n v="3"/>
    <n v="92.76"/>
    <n v="0"/>
    <n v="45.84"/>
    <n v="278.28000000000003"/>
    <n v="137.52000000000001"/>
    <n v="140.76000000000002"/>
    <n v="0.50582147477360928"/>
  </r>
  <r>
    <n v="730"/>
    <d v="2026-03-01T00:00:00"/>
    <n v="2026"/>
    <x v="0"/>
    <n v="3"/>
    <x v="2"/>
    <x v="0"/>
    <x v="15"/>
    <x v="1"/>
    <s v="Business"/>
    <x v="4"/>
    <x v="10"/>
    <n v="5"/>
    <n v="41.31"/>
    <n v="0.1"/>
    <n v="15.14"/>
    <n v="185.89500000000001"/>
    <n v="75.7"/>
    <n v="110.19500000000001"/>
    <n v="0.59278087092175691"/>
  </r>
  <r>
    <n v="985"/>
    <d v="2026-03-01T00:00:00"/>
    <n v="2026"/>
    <x v="0"/>
    <n v="3"/>
    <x v="2"/>
    <x v="1"/>
    <x v="14"/>
    <x v="3"/>
    <s v="New"/>
    <x v="4"/>
    <x v="10"/>
    <n v="2"/>
    <n v="41.23"/>
    <n v="0"/>
    <n v="14.28"/>
    <n v="82.46"/>
    <n v="28.56"/>
    <n v="53.899999999999991"/>
    <n v="0.65365025466893034"/>
  </r>
  <r>
    <n v="1457"/>
    <d v="2026-03-01T00:00:00"/>
    <n v="2026"/>
    <x v="0"/>
    <n v="3"/>
    <x v="2"/>
    <x v="1"/>
    <x v="1"/>
    <x v="0"/>
    <s v="New"/>
    <x v="2"/>
    <x v="2"/>
    <n v="1"/>
    <n v="36.47"/>
    <n v="0.05"/>
    <n v="13.21"/>
    <n v="34.646499999999996"/>
    <n v="13.21"/>
    <n v="21.436499999999995"/>
    <n v="0.61872050567878423"/>
  </r>
  <r>
    <n v="2558"/>
    <d v="2026-03-01T00:00:00"/>
    <n v="2026"/>
    <x v="0"/>
    <n v="3"/>
    <x v="2"/>
    <x v="0"/>
    <x v="15"/>
    <x v="3"/>
    <s v="New"/>
    <x v="4"/>
    <x v="14"/>
    <n v="1"/>
    <n v="36.67"/>
    <n v="0"/>
    <n v="13.97"/>
    <n v="36.67"/>
    <n v="13.97"/>
    <n v="22.700000000000003"/>
    <n v="0.61903463321516228"/>
  </r>
  <r>
    <n v="3024"/>
    <d v="2026-03-01T00:00:00"/>
    <n v="2026"/>
    <x v="0"/>
    <n v="3"/>
    <x v="2"/>
    <x v="1"/>
    <x v="11"/>
    <x v="0"/>
    <s v="Business"/>
    <x v="0"/>
    <x v="4"/>
    <n v="2"/>
    <n v="51.87"/>
    <n v="0.1"/>
    <n v="22.95"/>
    <n v="93.366"/>
    <n v="45.9"/>
    <n v="47.466000000000001"/>
    <n v="0.50838635049161363"/>
  </r>
  <r>
    <n v="3225"/>
    <d v="2026-03-01T00:00:00"/>
    <n v="2026"/>
    <x v="0"/>
    <n v="3"/>
    <x v="2"/>
    <x v="2"/>
    <x v="2"/>
    <x v="2"/>
    <s v="Business"/>
    <x v="3"/>
    <x v="7"/>
    <n v="1"/>
    <n v="195.06"/>
    <n v="0.1"/>
    <n v="106.68"/>
    <n v="175.554"/>
    <n v="106.68"/>
    <n v="68.873999999999995"/>
    <n v="0.39232372945076727"/>
  </r>
  <r>
    <n v="3551"/>
    <d v="2026-03-01T00:00:00"/>
    <n v="2026"/>
    <x v="0"/>
    <n v="3"/>
    <x v="2"/>
    <x v="1"/>
    <x v="11"/>
    <x v="3"/>
    <s v="Returning"/>
    <x v="0"/>
    <x v="8"/>
    <n v="2"/>
    <n v="100.79"/>
    <n v="0.05"/>
    <n v="49"/>
    <n v="191.501"/>
    <n v="98"/>
    <n v="93.501000000000005"/>
    <n v="0.48825332504791097"/>
  </r>
  <r>
    <n v="4157"/>
    <d v="2026-03-01T00:00:00"/>
    <n v="2026"/>
    <x v="0"/>
    <n v="3"/>
    <x v="2"/>
    <x v="3"/>
    <x v="8"/>
    <x v="0"/>
    <s v="New"/>
    <x v="0"/>
    <x v="4"/>
    <n v="5"/>
    <n v="51.92"/>
    <n v="0.15"/>
    <n v="22.24"/>
    <n v="220.66000000000003"/>
    <n v="111.19999999999999"/>
    <n v="109.46000000000004"/>
    <n v="0.49605728269736254"/>
  </r>
  <r>
    <n v="4398"/>
    <d v="2026-03-01T00:00:00"/>
    <n v="2026"/>
    <x v="0"/>
    <n v="3"/>
    <x v="2"/>
    <x v="3"/>
    <x v="7"/>
    <x v="0"/>
    <s v="New"/>
    <x v="3"/>
    <x v="19"/>
    <n v="1"/>
    <n v="123.99"/>
    <n v="0.05"/>
    <n v="61.67"/>
    <n v="117.79049999999999"/>
    <n v="61.67"/>
    <n v="56.120499999999993"/>
    <n v="0.47644334644984099"/>
  </r>
  <r>
    <n v="4951"/>
    <d v="2026-03-01T00:00:00"/>
    <n v="2026"/>
    <x v="0"/>
    <n v="3"/>
    <x v="2"/>
    <x v="1"/>
    <x v="14"/>
    <x v="0"/>
    <s v="New"/>
    <x v="3"/>
    <x v="5"/>
    <n v="1"/>
    <n v="344.8"/>
    <n v="0.05"/>
    <n v="196.14"/>
    <n v="327.56"/>
    <n v="196.14"/>
    <n v="131.42000000000002"/>
    <n v="0.40120893882036884"/>
  </r>
  <r>
    <n v="1354"/>
    <d v="2026-03-02T00:00:00"/>
    <n v="2026"/>
    <x v="0"/>
    <n v="3"/>
    <x v="2"/>
    <x v="3"/>
    <x v="8"/>
    <x v="3"/>
    <s v="Returning"/>
    <x v="2"/>
    <x v="15"/>
    <n v="3"/>
    <n v="131.91999999999999"/>
    <n v="0.05"/>
    <n v="67.47"/>
    <n v="375.97199999999998"/>
    <n v="202.41"/>
    <n v="173.56199999999998"/>
    <n v="0.46163544093709102"/>
  </r>
  <r>
    <n v="2042"/>
    <d v="2026-03-02T00:00:00"/>
    <n v="2026"/>
    <x v="0"/>
    <n v="3"/>
    <x v="2"/>
    <x v="2"/>
    <x v="16"/>
    <x v="0"/>
    <s v="Business"/>
    <x v="1"/>
    <x v="3"/>
    <n v="3"/>
    <n v="146.99"/>
    <n v="0"/>
    <n v="80.069999999999993"/>
    <n v="440.97"/>
    <n v="240.20999999999998"/>
    <n v="200.76000000000005"/>
    <n v="0.45526906592285199"/>
  </r>
  <r>
    <n v="3895"/>
    <d v="2026-03-02T00:00:00"/>
    <n v="2026"/>
    <x v="0"/>
    <n v="3"/>
    <x v="2"/>
    <x v="3"/>
    <x v="7"/>
    <x v="0"/>
    <s v="Business"/>
    <x v="2"/>
    <x v="18"/>
    <n v="2"/>
    <n v="164.74"/>
    <n v="0.05"/>
    <n v="89.9"/>
    <n v="313.00600000000003"/>
    <n v="179.8"/>
    <n v="133.20600000000002"/>
    <n v="0.42557011686676932"/>
  </r>
  <r>
    <n v="5074"/>
    <d v="2026-03-02T00:00:00"/>
    <n v="2026"/>
    <x v="0"/>
    <n v="3"/>
    <x v="2"/>
    <x v="3"/>
    <x v="7"/>
    <x v="0"/>
    <s v="Returning"/>
    <x v="1"/>
    <x v="1"/>
    <n v="2"/>
    <n v="89.81"/>
    <n v="0"/>
    <n v="46.44"/>
    <n v="179.62"/>
    <n v="92.88"/>
    <n v="86.740000000000009"/>
    <n v="0.482908362097762"/>
  </r>
  <r>
    <n v="179"/>
    <d v="2026-03-03T00:00:00"/>
    <n v="2026"/>
    <x v="0"/>
    <n v="3"/>
    <x v="2"/>
    <x v="2"/>
    <x v="16"/>
    <x v="2"/>
    <s v="Returning"/>
    <x v="4"/>
    <x v="14"/>
    <n v="1"/>
    <n v="35.369999999999997"/>
    <n v="0"/>
    <n v="13.88"/>
    <n v="35.369999999999997"/>
    <n v="13.88"/>
    <n v="21.489999999999995"/>
    <n v="0.60757704269154644"/>
  </r>
  <r>
    <n v="459"/>
    <d v="2026-03-03T00:00:00"/>
    <n v="2026"/>
    <x v="0"/>
    <n v="3"/>
    <x v="2"/>
    <x v="1"/>
    <x v="12"/>
    <x v="3"/>
    <s v="New"/>
    <x v="0"/>
    <x v="4"/>
    <n v="4"/>
    <n v="50.64"/>
    <n v="0"/>
    <n v="23.09"/>
    <n v="202.56"/>
    <n v="92.36"/>
    <n v="110.2"/>
    <n v="0.54403633491311221"/>
  </r>
  <r>
    <n v="525"/>
    <d v="2026-03-03T00:00:00"/>
    <n v="2026"/>
    <x v="0"/>
    <n v="3"/>
    <x v="2"/>
    <x v="3"/>
    <x v="7"/>
    <x v="2"/>
    <s v="Returning"/>
    <x v="1"/>
    <x v="3"/>
    <n v="1"/>
    <n v="146.37"/>
    <n v="0"/>
    <n v="78.3"/>
    <n v="146.37"/>
    <n v="78.3"/>
    <n v="68.070000000000007"/>
    <n v="0.46505431440869033"/>
  </r>
  <r>
    <n v="3374"/>
    <d v="2026-03-03T00:00:00"/>
    <n v="2026"/>
    <x v="0"/>
    <n v="3"/>
    <x v="2"/>
    <x v="2"/>
    <x v="2"/>
    <x v="0"/>
    <s v="Returning"/>
    <x v="1"/>
    <x v="3"/>
    <n v="3"/>
    <n v="143.74"/>
    <n v="0"/>
    <n v="81.58"/>
    <n v="431.22"/>
    <n v="244.74"/>
    <n v="186.48000000000002"/>
    <n v="0.43244747460692917"/>
  </r>
  <r>
    <n v="3850"/>
    <d v="2026-03-03T00:00:00"/>
    <n v="2026"/>
    <x v="0"/>
    <n v="3"/>
    <x v="2"/>
    <x v="3"/>
    <x v="7"/>
    <x v="3"/>
    <s v="New"/>
    <x v="3"/>
    <x v="13"/>
    <n v="2"/>
    <n v="81.94"/>
    <n v="0.1"/>
    <n v="39.9"/>
    <n v="147.49199999999999"/>
    <n v="79.8"/>
    <n v="67.691999999999993"/>
    <n v="0.45895370596371327"/>
  </r>
  <r>
    <n v="4004"/>
    <d v="2026-03-03T00:00:00"/>
    <n v="2026"/>
    <x v="0"/>
    <n v="3"/>
    <x v="2"/>
    <x v="2"/>
    <x v="5"/>
    <x v="0"/>
    <s v="New"/>
    <x v="2"/>
    <x v="9"/>
    <n v="1"/>
    <n v="46.46"/>
    <n v="0.1"/>
    <n v="17.989999999999998"/>
    <n v="41.814"/>
    <n v="17.989999999999998"/>
    <n v="23.824000000000002"/>
    <n v="0.56976132395848289"/>
  </r>
  <r>
    <n v="788"/>
    <d v="2026-03-04T00:00:00"/>
    <n v="2026"/>
    <x v="0"/>
    <n v="3"/>
    <x v="2"/>
    <x v="1"/>
    <x v="11"/>
    <x v="0"/>
    <s v="New"/>
    <x v="0"/>
    <x v="6"/>
    <n v="3"/>
    <n v="39.49"/>
    <n v="0"/>
    <n v="16.420000000000002"/>
    <n v="118.47"/>
    <n v="49.260000000000005"/>
    <n v="69.209999999999994"/>
    <n v="0.58419853127374011"/>
  </r>
  <r>
    <n v="1717"/>
    <d v="2026-03-04T00:00:00"/>
    <n v="2026"/>
    <x v="0"/>
    <n v="3"/>
    <x v="2"/>
    <x v="3"/>
    <x v="13"/>
    <x v="0"/>
    <s v="Returning"/>
    <x v="4"/>
    <x v="10"/>
    <n v="1"/>
    <n v="40.909999999999997"/>
    <n v="0"/>
    <n v="14.89"/>
    <n v="40.909999999999997"/>
    <n v="14.89"/>
    <n v="26.019999999999996"/>
    <n v="0.63603031043754577"/>
  </r>
  <r>
    <n v="1819"/>
    <d v="2026-03-04T00:00:00"/>
    <n v="2026"/>
    <x v="0"/>
    <n v="3"/>
    <x v="2"/>
    <x v="3"/>
    <x v="8"/>
    <x v="3"/>
    <s v="New"/>
    <x v="0"/>
    <x v="4"/>
    <n v="1"/>
    <n v="49.94"/>
    <n v="0.1"/>
    <n v="21.84"/>
    <n v="44.945999999999998"/>
    <n v="21.84"/>
    <n v="23.105999999999998"/>
    <n v="0.51408356694700308"/>
  </r>
  <r>
    <n v="1992"/>
    <d v="2026-03-04T00:00:00"/>
    <n v="2026"/>
    <x v="0"/>
    <n v="3"/>
    <x v="2"/>
    <x v="2"/>
    <x v="5"/>
    <x v="0"/>
    <s v="Business"/>
    <x v="2"/>
    <x v="2"/>
    <n v="1"/>
    <n v="35.520000000000003"/>
    <n v="0"/>
    <n v="13.21"/>
    <n v="35.520000000000003"/>
    <n v="13.21"/>
    <n v="22.310000000000002"/>
    <n v="0.62809684684684686"/>
  </r>
  <r>
    <n v="2499"/>
    <d v="2026-03-04T00:00:00"/>
    <n v="2026"/>
    <x v="0"/>
    <n v="3"/>
    <x v="2"/>
    <x v="3"/>
    <x v="7"/>
    <x v="2"/>
    <s v="New"/>
    <x v="3"/>
    <x v="5"/>
    <n v="2"/>
    <n v="341.1"/>
    <n v="0"/>
    <n v="200.19"/>
    <n v="682.2"/>
    <n v="400.38"/>
    <n v="281.82000000000005"/>
    <n v="0.41310466138962187"/>
  </r>
  <r>
    <n v="2698"/>
    <d v="2026-03-04T00:00:00"/>
    <n v="2026"/>
    <x v="0"/>
    <n v="3"/>
    <x v="2"/>
    <x v="2"/>
    <x v="16"/>
    <x v="3"/>
    <s v="New"/>
    <x v="4"/>
    <x v="14"/>
    <n v="4"/>
    <n v="36.08"/>
    <n v="0"/>
    <n v="13.89"/>
    <n v="144.32"/>
    <n v="55.56"/>
    <n v="88.759999999999991"/>
    <n v="0.61502217294900219"/>
  </r>
  <r>
    <n v="4416"/>
    <d v="2026-03-04T00:00:00"/>
    <n v="2026"/>
    <x v="0"/>
    <n v="3"/>
    <x v="2"/>
    <x v="3"/>
    <x v="4"/>
    <x v="0"/>
    <s v="Business"/>
    <x v="1"/>
    <x v="11"/>
    <n v="2"/>
    <n v="151.69999999999999"/>
    <n v="0"/>
    <n v="80.44"/>
    <n v="303.39999999999998"/>
    <n v="160.88"/>
    <n v="142.51999999999998"/>
    <n v="0.46974291364535264"/>
  </r>
  <r>
    <n v="4434"/>
    <d v="2026-03-04T00:00:00"/>
    <n v="2026"/>
    <x v="0"/>
    <n v="3"/>
    <x v="2"/>
    <x v="1"/>
    <x v="6"/>
    <x v="3"/>
    <s v="New"/>
    <x v="1"/>
    <x v="11"/>
    <n v="2"/>
    <n v="151.55000000000001"/>
    <n v="0.1"/>
    <n v="80.680000000000007"/>
    <n v="272.79000000000002"/>
    <n v="161.36000000000001"/>
    <n v="111.43"/>
    <n v="0.40848271564206901"/>
  </r>
  <r>
    <n v="4992"/>
    <d v="2026-03-04T00:00:00"/>
    <n v="2026"/>
    <x v="0"/>
    <n v="3"/>
    <x v="2"/>
    <x v="2"/>
    <x v="2"/>
    <x v="1"/>
    <s v="Business"/>
    <x v="0"/>
    <x v="0"/>
    <n v="5"/>
    <n v="82.44"/>
    <n v="0.1"/>
    <n v="41.57"/>
    <n v="370.98"/>
    <n v="207.85"/>
    <n v="163.13000000000002"/>
    <n v="0.43972720901396306"/>
  </r>
  <r>
    <n v="388"/>
    <d v="2026-03-05T00:00:00"/>
    <n v="2026"/>
    <x v="0"/>
    <n v="3"/>
    <x v="2"/>
    <x v="3"/>
    <x v="8"/>
    <x v="0"/>
    <s v="Returning"/>
    <x v="4"/>
    <x v="14"/>
    <n v="1"/>
    <n v="35.61"/>
    <n v="0.05"/>
    <n v="13.8"/>
    <n v="33.829499999999996"/>
    <n v="13.8"/>
    <n v="20.029499999999995"/>
    <n v="0.59207200815855976"/>
  </r>
  <r>
    <n v="977"/>
    <d v="2026-03-05T00:00:00"/>
    <n v="2026"/>
    <x v="0"/>
    <n v="3"/>
    <x v="2"/>
    <x v="0"/>
    <x v="0"/>
    <x v="3"/>
    <s v="New"/>
    <x v="1"/>
    <x v="11"/>
    <n v="5"/>
    <n v="156.13"/>
    <n v="0"/>
    <n v="77.03"/>
    <n v="780.65"/>
    <n v="385.15"/>
    <n v="395.5"/>
    <n v="0.50662909114199706"/>
  </r>
  <r>
    <n v="996"/>
    <d v="2026-03-05T00:00:00"/>
    <n v="2026"/>
    <x v="0"/>
    <n v="3"/>
    <x v="2"/>
    <x v="0"/>
    <x v="15"/>
    <x v="0"/>
    <s v="Returning"/>
    <x v="3"/>
    <x v="19"/>
    <n v="1"/>
    <n v="124.31"/>
    <n v="0"/>
    <n v="61.16"/>
    <n v="124.31"/>
    <n v="61.16"/>
    <n v="63.150000000000006"/>
    <n v="0.50800418309066053"/>
  </r>
  <r>
    <n v="1923"/>
    <d v="2026-03-05T00:00:00"/>
    <n v="2026"/>
    <x v="0"/>
    <n v="3"/>
    <x v="2"/>
    <x v="1"/>
    <x v="14"/>
    <x v="2"/>
    <s v="Business"/>
    <x v="3"/>
    <x v="13"/>
    <n v="3"/>
    <n v="82.9"/>
    <n v="0.1"/>
    <n v="38.31"/>
    <n v="223.83"/>
    <n v="114.93"/>
    <n v="108.9"/>
    <n v="0.48652995577000402"/>
  </r>
  <r>
    <n v="4904"/>
    <d v="2026-03-05T00:00:00"/>
    <n v="2026"/>
    <x v="0"/>
    <n v="3"/>
    <x v="2"/>
    <x v="1"/>
    <x v="11"/>
    <x v="2"/>
    <s v="Business"/>
    <x v="0"/>
    <x v="6"/>
    <n v="1"/>
    <n v="41.1"/>
    <n v="0"/>
    <n v="16.34"/>
    <n v="41.1"/>
    <n v="16.34"/>
    <n v="24.76"/>
    <n v="0.60243309002433088"/>
  </r>
  <r>
    <n v="1036"/>
    <d v="2026-03-06T00:00:00"/>
    <n v="2026"/>
    <x v="0"/>
    <n v="3"/>
    <x v="2"/>
    <x v="0"/>
    <x v="0"/>
    <x v="0"/>
    <s v="Business"/>
    <x v="0"/>
    <x v="6"/>
    <n v="1"/>
    <n v="40.380000000000003"/>
    <n v="0"/>
    <n v="16.41"/>
    <n v="40.380000000000003"/>
    <n v="16.41"/>
    <n v="23.970000000000002"/>
    <n v="0.59361069836552749"/>
  </r>
  <r>
    <n v="1470"/>
    <d v="2026-03-06T00:00:00"/>
    <n v="2026"/>
    <x v="0"/>
    <n v="3"/>
    <x v="2"/>
    <x v="2"/>
    <x v="2"/>
    <x v="0"/>
    <s v="Returning"/>
    <x v="0"/>
    <x v="0"/>
    <n v="1"/>
    <n v="80.349999999999994"/>
    <n v="0.1"/>
    <n v="42.43"/>
    <n v="72.314999999999998"/>
    <n v="42.43"/>
    <n v="29.884999999999998"/>
    <n v="0.41326142570697638"/>
  </r>
  <r>
    <n v="2907"/>
    <d v="2026-03-06T00:00:00"/>
    <n v="2026"/>
    <x v="0"/>
    <n v="3"/>
    <x v="2"/>
    <x v="3"/>
    <x v="13"/>
    <x v="0"/>
    <s v="Returning"/>
    <x v="0"/>
    <x v="6"/>
    <n v="1"/>
    <n v="40.44"/>
    <n v="0.05"/>
    <n v="16.829999999999998"/>
    <n v="38.417999999999999"/>
    <n v="16.829999999999998"/>
    <n v="21.588000000000001"/>
    <n v="0.56192409807902555"/>
  </r>
  <r>
    <n v="2997"/>
    <d v="2026-03-06T00:00:00"/>
    <n v="2026"/>
    <x v="0"/>
    <n v="3"/>
    <x v="2"/>
    <x v="2"/>
    <x v="16"/>
    <x v="0"/>
    <s v="Returning"/>
    <x v="2"/>
    <x v="2"/>
    <n v="3"/>
    <n v="35.89"/>
    <n v="0"/>
    <n v="13.25"/>
    <n v="107.67"/>
    <n v="39.75"/>
    <n v="67.92"/>
    <n v="0.63081638339370294"/>
  </r>
  <r>
    <n v="3056"/>
    <d v="2026-03-06T00:00:00"/>
    <n v="2026"/>
    <x v="0"/>
    <n v="3"/>
    <x v="2"/>
    <x v="1"/>
    <x v="12"/>
    <x v="3"/>
    <s v="Returning"/>
    <x v="2"/>
    <x v="18"/>
    <n v="3"/>
    <n v="163.44999999999999"/>
    <n v="0"/>
    <n v="86.88"/>
    <n v="490.34999999999997"/>
    <n v="260.64"/>
    <n v="229.70999999999998"/>
    <n v="0.46846130315081064"/>
  </r>
  <r>
    <n v="471"/>
    <d v="2026-03-07T00:00:00"/>
    <n v="2026"/>
    <x v="0"/>
    <n v="3"/>
    <x v="2"/>
    <x v="1"/>
    <x v="1"/>
    <x v="2"/>
    <s v="Returning"/>
    <x v="4"/>
    <x v="10"/>
    <n v="2"/>
    <n v="40.020000000000003"/>
    <n v="0"/>
    <n v="14.38"/>
    <n v="80.040000000000006"/>
    <n v="28.76"/>
    <n v="51.28"/>
    <n v="0.64067966016991496"/>
  </r>
  <r>
    <n v="842"/>
    <d v="2026-03-07T00:00:00"/>
    <n v="2026"/>
    <x v="0"/>
    <n v="3"/>
    <x v="2"/>
    <x v="0"/>
    <x v="15"/>
    <x v="0"/>
    <s v="New"/>
    <x v="4"/>
    <x v="10"/>
    <n v="1"/>
    <n v="40.01"/>
    <n v="0.05"/>
    <n v="14.35"/>
    <n v="38.009499999999996"/>
    <n v="14.35"/>
    <n v="23.659499999999994"/>
    <n v="0.62246280535129372"/>
  </r>
  <r>
    <n v="3386"/>
    <d v="2026-03-07T00:00:00"/>
    <n v="2026"/>
    <x v="0"/>
    <n v="3"/>
    <x v="2"/>
    <x v="1"/>
    <x v="12"/>
    <x v="0"/>
    <s v="Returning"/>
    <x v="1"/>
    <x v="11"/>
    <n v="3"/>
    <n v="155.16"/>
    <n v="0"/>
    <n v="76.849999999999994"/>
    <n v="465.48"/>
    <n v="230.54999999999998"/>
    <n v="234.93000000000004"/>
    <n v="0.50470482083011092"/>
  </r>
  <r>
    <n v="4505"/>
    <d v="2026-03-07T00:00:00"/>
    <n v="2026"/>
    <x v="0"/>
    <n v="3"/>
    <x v="2"/>
    <x v="1"/>
    <x v="14"/>
    <x v="3"/>
    <s v="New"/>
    <x v="4"/>
    <x v="10"/>
    <n v="1"/>
    <n v="39.96"/>
    <n v="0"/>
    <n v="14.5"/>
    <n v="39.96"/>
    <n v="14.5"/>
    <n v="25.46"/>
    <n v="0.63713713713713716"/>
  </r>
  <r>
    <n v="1286"/>
    <d v="2026-03-08T00:00:00"/>
    <n v="2026"/>
    <x v="0"/>
    <n v="3"/>
    <x v="2"/>
    <x v="1"/>
    <x v="1"/>
    <x v="0"/>
    <s v="New"/>
    <x v="1"/>
    <x v="3"/>
    <n v="1"/>
    <n v="146.6"/>
    <n v="0"/>
    <n v="78.92"/>
    <n v="146.6"/>
    <n v="78.92"/>
    <n v="67.679999999999993"/>
    <n v="0.46166439290586625"/>
  </r>
  <r>
    <n v="2653"/>
    <d v="2026-03-08T00:00:00"/>
    <n v="2026"/>
    <x v="0"/>
    <n v="3"/>
    <x v="2"/>
    <x v="1"/>
    <x v="14"/>
    <x v="2"/>
    <s v="Returning"/>
    <x v="1"/>
    <x v="1"/>
    <n v="1"/>
    <n v="94.38"/>
    <n v="0"/>
    <n v="44.78"/>
    <n v="94.38"/>
    <n v="44.78"/>
    <n v="49.599999999999994"/>
    <n v="0.52553507098961638"/>
  </r>
  <r>
    <n v="4465"/>
    <d v="2026-03-08T00:00:00"/>
    <n v="2026"/>
    <x v="0"/>
    <n v="3"/>
    <x v="2"/>
    <x v="1"/>
    <x v="12"/>
    <x v="2"/>
    <s v="Returning"/>
    <x v="4"/>
    <x v="12"/>
    <n v="1"/>
    <n v="121.77"/>
    <n v="0"/>
    <n v="67.52"/>
    <n v="121.77"/>
    <n v="67.52"/>
    <n v="54.25"/>
    <n v="0.44551203087788455"/>
  </r>
  <r>
    <n v="4576"/>
    <d v="2026-03-08T00:00:00"/>
    <n v="2026"/>
    <x v="0"/>
    <n v="3"/>
    <x v="2"/>
    <x v="3"/>
    <x v="8"/>
    <x v="3"/>
    <s v="Returning"/>
    <x v="3"/>
    <x v="19"/>
    <n v="5"/>
    <n v="123.29"/>
    <n v="0"/>
    <n v="61.34"/>
    <n v="616.45000000000005"/>
    <n v="306.70000000000005"/>
    <n v="309.75"/>
    <n v="0.50247384216075919"/>
  </r>
  <r>
    <n v="718"/>
    <d v="2026-03-09T00:00:00"/>
    <n v="2026"/>
    <x v="0"/>
    <n v="3"/>
    <x v="2"/>
    <x v="1"/>
    <x v="12"/>
    <x v="0"/>
    <s v="New"/>
    <x v="4"/>
    <x v="10"/>
    <n v="1"/>
    <n v="41.15"/>
    <n v="0.05"/>
    <n v="14.4"/>
    <n v="39.092499999999994"/>
    <n v="14.4"/>
    <n v="24.692499999999995"/>
    <n v="0.63164289825414077"/>
  </r>
  <r>
    <n v="1527"/>
    <d v="2026-03-09T00:00:00"/>
    <n v="2026"/>
    <x v="0"/>
    <n v="3"/>
    <x v="2"/>
    <x v="3"/>
    <x v="4"/>
    <x v="3"/>
    <s v="New"/>
    <x v="2"/>
    <x v="2"/>
    <n v="4"/>
    <n v="35.42"/>
    <n v="0"/>
    <n v="13.31"/>
    <n v="141.68"/>
    <n v="53.24"/>
    <n v="88.44"/>
    <n v="0.62422360248447195"/>
  </r>
  <r>
    <n v="1797"/>
    <d v="2026-03-09T00:00:00"/>
    <n v="2026"/>
    <x v="0"/>
    <n v="3"/>
    <x v="2"/>
    <x v="1"/>
    <x v="12"/>
    <x v="0"/>
    <s v="Business"/>
    <x v="0"/>
    <x v="8"/>
    <n v="1"/>
    <n v="103.74"/>
    <n v="0.1"/>
    <n v="51.32"/>
    <n v="93.366"/>
    <n v="51.32"/>
    <n v="42.045999999999999"/>
    <n v="0.45033523980892404"/>
  </r>
  <r>
    <n v="2917"/>
    <d v="2026-03-09T00:00:00"/>
    <n v="2026"/>
    <x v="0"/>
    <n v="3"/>
    <x v="2"/>
    <x v="2"/>
    <x v="16"/>
    <x v="3"/>
    <s v="Business"/>
    <x v="2"/>
    <x v="18"/>
    <n v="2"/>
    <n v="165.49"/>
    <n v="0.05"/>
    <n v="89.82"/>
    <n v="314.43099999999998"/>
    <n v="179.64"/>
    <n v="134.791"/>
    <n v="0.4286822864157796"/>
  </r>
  <r>
    <n v="4095"/>
    <d v="2026-03-09T00:00:00"/>
    <n v="2026"/>
    <x v="0"/>
    <n v="3"/>
    <x v="2"/>
    <x v="1"/>
    <x v="6"/>
    <x v="3"/>
    <s v="New"/>
    <x v="1"/>
    <x v="17"/>
    <n v="1"/>
    <n v="72.87"/>
    <n v="0.05"/>
    <n v="32"/>
    <n v="69.226500000000001"/>
    <n v="32"/>
    <n v="37.226500000000001"/>
    <n v="0.53774927231623726"/>
  </r>
  <r>
    <n v="5050"/>
    <d v="2026-03-09T00:00:00"/>
    <n v="2026"/>
    <x v="0"/>
    <n v="3"/>
    <x v="2"/>
    <x v="3"/>
    <x v="13"/>
    <x v="2"/>
    <s v="Returning"/>
    <x v="2"/>
    <x v="18"/>
    <n v="1"/>
    <n v="161.04"/>
    <n v="0"/>
    <n v="85.83"/>
    <n v="161.04"/>
    <n v="85.83"/>
    <n v="75.209999999999994"/>
    <n v="0.46702682563338299"/>
  </r>
  <r>
    <n v="709"/>
    <d v="2026-03-10T00:00:00"/>
    <n v="2026"/>
    <x v="0"/>
    <n v="3"/>
    <x v="2"/>
    <x v="0"/>
    <x v="0"/>
    <x v="0"/>
    <s v="New"/>
    <x v="2"/>
    <x v="15"/>
    <n v="3"/>
    <n v="130.6"/>
    <n v="0.05"/>
    <n v="65.62"/>
    <n v="372.20999999999992"/>
    <n v="196.86"/>
    <n v="175.34999999999991"/>
    <n v="0.47110502135891014"/>
  </r>
  <r>
    <n v="1073"/>
    <d v="2026-03-10T00:00:00"/>
    <n v="2026"/>
    <x v="0"/>
    <n v="3"/>
    <x v="2"/>
    <x v="2"/>
    <x v="10"/>
    <x v="3"/>
    <s v="Returning"/>
    <x v="0"/>
    <x v="0"/>
    <n v="2"/>
    <n v="81.290000000000006"/>
    <n v="0"/>
    <n v="43.9"/>
    <n v="162.58000000000001"/>
    <n v="87.8"/>
    <n v="74.780000000000015"/>
    <n v="0.45995817443720022"/>
  </r>
  <r>
    <n v="2623"/>
    <d v="2026-03-10T00:00:00"/>
    <n v="2026"/>
    <x v="0"/>
    <n v="3"/>
    <x v="2"/>
    <x v="1"/>
    <x v="12"/>
    <x v="3"/>
    <s v="New"/>
    <x v="0"/>
    <x v="8"/>
    <n v="2"/>
    <n v="103.33"/>
    <n v="0.05"/>
    <n v="51.58"/>
    <n v="196.327"/>
    <n v="103.16"/>
    <n v="93.167000000000002"/>
    <n v="0.47455011282197557"/>
  </r>
  <r>
    <n v="2625"/>
    <d v="2026-03-10T00:00:00"/>
    <n v="2026"/>
    <x v="0"/>
    <n v="3"/>
    <x v="2"/>
    <x v="3"/>
    <x v="7"/>
    <x v="2"/>
    <s v="Business"/>
    <x v="4"/>
    <x v="16"/>
    <n v="2"/>
    <n v="51.14"/>
    <n v="0"/>
    <n v="21.58"/>
    <n v="102.28"/>
    <n v="43.16"/>
    <n v="59.120000000000005"/>
    <n v="0.57802111849824012"/>
  </r>
  <r>
    <n v="3304"/>
    <d v="2026-03-10T00:00:00"/>
    <n v="2026"/>
    <x v="0"/>
    <n v="3"/>
    <x v="2"/>
    <x v="1"/>
    <x v="12"/>
    <x v="3"/>
    <s v="Returning"/>
    <x v="0"/>
    <x v="4"/>
    <n v="2"/>
    <n v="49.7"/>
    <n v="0"/>
    <n v="23.14"/>
    <n v="99.4"/>
    <n v="46.28"/>
    <n v="53.120000000000005"/>
    <n v="0.53440643863179071"/>
  </r>
  <r>
    <n v="4876"/>
    <d v="2026-03-10T00:00:00"/>
    <n v="2026"/>
    <x v="0"/>
    <n v="3"/>
    <x v="2"/>
    <x v="3"/>
    <x v="4"/>
    <x v="0"/>
    <s v="Returning"/>
    <x v="0"/>
    <x v="6"/>
    <n v="1"/>
    <n v="39.659999999999997"/>
    <n v="0.05"/>
    <n v="16.93"/>
    <n v="37.676999999999992"/>
    <n v="16.93"/>
    <n v="20.746999999999993"/>
    <n v="0.5506542452955383"/>
  </r>
  <r>
    <n v="83"/>
    <d v="2026-03-11T00:00:00"/>
    <n v="2026"/>
    <x v="0"/>
    <n v="3"/>
    <x v="2"/>
    <x v="1"/>
    <x v="12"/>
    <x v="1"/>
    <s v="Business"/>
    <x v="4"/>
    <x v="16"/>
    <n v="4"/>
    <n v="50.65"/>
    <n v="0.15"/>
    <n v="22"/>
    <n v="172.20999999999998"/>
    <n v="88"/>
    <n v="84.20999999999998"/>
    <n v="0.48899599326403803"/>
  </r>
  <r>
    <n v="863"/>
    <d v="2026-03-11T00:00:00"/>
    <n v="2026"/>
    <x v="0"/>
    <n v="3"/>
    <x v="2"/>
    <x v="2"/>
    <x v="2"/>
    <x v="3"/>
    <s v="Returning"/>
    <x v="4"/>
    <x v="16"/>
    <n v="2"/>
    <n v="50.72"/>
    <n v="0"/>
    <n v="21.88"/>
    <n v="101.44"/>
    <n v="43.76"/>
    <n v="57.68"/>
    <n v="0.56861198738170349"/>
  </r>
  <r>
    <n v="2323"/>
    <d v="2026-03-11T00:00:00"/>
    <n v="2026"/>
    <x v="0"/>
    <n v="3"/>
    <x v="2"/>
    <x v="1"/>
    <x v="12"/>
    <x v="2"/>
    <s v="New"/>
    <x v="2"/>
    <x v="2"/>
    <n v="2"/>
    <n v="36.08"/>
    <n v="0.05"/>
    <n v="13.19"/>
    <n v="68.551999999999992"/>
    <n v="26.38"/>
    <n v="42.171999999999997"/>
    <n v="0.61518263507993931"/>
  </r>
  <r>
    <n v="3064"/>
    <d v="2026-03-11T00:00:00"/>
    <n v="2026"/>
    <x v="0"/>
    <n v="3"/>
    <x v="2"/>
    <x v="3"/>
    <x v="8"/>
    <x v="0"/>
    <s v="Returning"/>
    <x v="3"/>
    <x v="19"/>
    <n v="6"/>
    <n v="124.04"/>
    <n v="0.05"/>
    <n v="61.17"/>
    <n v="707.02800000000002"/>
    <n v="367.02"/>
    <n v="340.00800000000004"/>
    <n v="0.48089750335205966"/>
  </r>
  <r>
    <n v="4995"/>
    <d v="2026-03-11T00:00:00"/>
    <n v="2026"/>
    <x v="0"/>
    <n v="3"/>
    <x v="2"/>
    <x v="1"/>
    <x v="12"/>
    <x v="3"/>
    <s v="New"/>
    <x v="1"/>
    <x v="1"/>
    <n v="3"/>
    <n v="90.31"/>
    <n v="0"/>
    <n v="44.58"/>
    <n v="270.93"/>
    <n v="133.74"/>
    <n v="137.19"/>
    <n v="0.50636695825489975"/>
  </r>
  <r>
    <n v="46"/>
    <d v="2026-03-12T00:00:00"/>
    <n v="2026"/>
    <x v="0"/>
    <n v="3"/>
    <x v="2"/>
    <x v="3"/>
    <x v="7"/>
    <x v="0"/>
    <s v="Returning"/>
    <x v="1"/>
    <x v="17"/>
    <n v="4"/>
    <n v="72.63"/>
    <n v="0.1"/>
    <n v="31.45"/>
    <n v="261.46800000000002"/>
    <n v="125.8"/>
    <n v="135.66800000000001"/>
    <n v="0.51887037801948999"/>
  </r>
  <r>
    <n v="443"/>
    <d v="2026-03-12T00:00:00"/>
    <n v="2026"/>
    <x v="0"/>
    <n v="3"/>
    <x v="2"/>
    <x v="1"/>
    <x v="14"/>
    <x v="0"/>
    <s v="Returning"/>
    <x v="4"/>
    <x v="10"/>
    <n v="3"/>
    <n v="39.9"/>
    <n v="0"/>
    <n v="14.49"/>
    <n v="119.69999999999999"/>
    <n v="43.47"/>
    <n v="76.22999999999999"/>
    <n v="0.63684210526315788"/>
  </r>
  <r>
    <n v="759"/>
    <d v="2026-03-12T00:00:00"/>
    <n v="2026"/>
    <x v="0"/>
    <n v="3"/>
    <x v="2"/>
    <x v="1"/>
    <x v="12"/>
    <x v="0"/>
    <s v="New"/>
    <x v="4"/>
    <x v="16"/>
    <n v="1"/>
    <n v="49.79"/>
    <n v="0.1"/>
    <n v="22.29"/>
    <n v="44.811"/>
    <n v="22.29"/>
    <n v="22.521000000000001"/>
    <n v="0.5025774921336279"/>
  </r>
  <r>
    <n v="1097"/>
    <d v="2026-03-12T00:00:00"/>
    <n v="2026"/>
    <x v="0"/>
    <n v="3"/>
    <x v="2"/>
    <x v="2"/>
    <x v="2"/>
    <x v="3"/>
    <s v="New"/>
    <x v="0"/>
    <x v="6"/>
    <n v="1"/>
    <n v="41.24"/>
    <n v="0.05"/>
    <n v="16.64"/>
    <n v="39.177999999999997"/>
    <n v="16.64"/>
    <n v="22.537999999999997"/>
    <n v="0.57527183623462141"/>
  </r>
  <r>
    <n v="2152"/>
    <d v="2026-03-12T00:00:00"/>
    <n v="2026"/>
    <x v="0"/>
    <n v="3"/>
    <x v="2"/>
    <x v="0"/>
    <x v="9"/>
    <x v="0"/>
    <s v="New"/>
    <x v="1"/>
    <x v="3"/>
    <n v="1"/>
    <n v="142.88999999999999"/>
    <n v="0"/>
    <n v="81.099999999999994"/>
    <n v="142.88999999999999"/>
    <n v="81.099999999999994"/>
    <n v="61.789999999999992"/>
    <n v="0.43243054097557559"/>
  </r>
  <r>
    <n v="2512"/>
    <d v="2026-03-12T00:00:00"/>
    <n v="2026"/>
    <x v="0"/>
    <n v="3"/>
    <x v="2"/>
    <x v="1"/>
    <x v="1"/>
    <x v="0"/>
    <s v="New"/>
    <x v="3"/>
    <x v="7"/>
    <n v="2"/>
    <n v="192.76"/>
    <n v="0"/>
    <n v="103.08"/>
    <n v="385.52"/>
    <n v="206.16"/>
    <n v="179.35999999999999"/>
    <n v="0.46524175140070551"/>
  </r>
  <r>
    <n v="2578"/>
    <d v="2026-03-12T00:00:00"/>
    <n v="2026"/>
    <x v="0"/>
    <n v="3"/>
    <x v="2"/>
    <x v="2"/>
    <x v="5"/>
    <x v="0"/>
    <s v="New"/>
    <x v="2"/>
    <x v="18"/>
    <n v="1"/>
    <n v="165.72"/>
    <n v="0"/>
    <n v="89.31"/>
    <n v="165.72"/>
    <n v="89.31"/>
    <n v="76.41"/>
    <n v="0.46107892831281677"/>
  </r>
  <r>
    <n v="3302"/>
    <d v="2026-03-12T00:00:00"/>
    <n v="2026"/>
    <x v="0"/>
    <n v="3"/>
    <x v="2"/>
    <x v="3"/>
    <x v="7"/>
    <x v="2"/>
    <s v="Business"/>
    <x v="2"/>
    <x v="18"/>
    <n v="2"/>
    <n v="164.33"/>
    <n v="0"/>
    <n v="86.07"/>
    <n v="328.66"/>
    <n v="172.14"/>
    <n v="156.52000000000004"/>
    <n v="0.47623684050386428"/>
  </r>
  <r>
    <n v="3752"/>
    <d v="2026-03-12T00:00:00"/>
    <n v="2026"/>
    <x v="0"/>
    <n v="3"/>
    <x v="2"/>
    <x v="3"/>
    <x v="8"/>
    <x v="1"/>
    <s v="Business"/>
    <x v="2"/>
    <x v="9"/>
    <n v="3"/>
    <n v="45.8"/>
    <n v="0.15"/>
    <n v="18.47"/>
    <n v="116.78999999999998"/>
    <n v="55.41"/>
    <n v="61.379999999999981"/>
    <n v="0.52555869509375797"/>
  </r>
  <r>
    <n v="4839"/>
    <d v="2026-03-12T00:00:00"/>
    <n v="2026"/>
    <x v="0"/>
    <n v="3"/>
    <x v="2"/>
    <x v="1"/>
    <x v="1"/>
    <x v="0"/>
    <s v="New"/>
    <x v="0"/>
    <x v="8"/>
    <n v="2"/>
    <n v="103.08"/>
    <n v="0.05"/>
    <n v="49.27"/>
    <n v="195.85199999999998"/>
    <n v="98.54"/>
    <n v="97.311999999999969"/>
    <n v="0.49686497967853266"/>
  </r>
  <r>
    <n v="264"/>
    <d v="2026-03-13T00:00:00"/>
    <n v="2026"/>
    <x v="0"/>
    <n v="3"/>
    <x v="2"/>
    <x v="0"/>
    <x v="0"/>
    <x v="0"/>
    <s v="Business"/>
    <x v="2"/>
    <x v="9"/>
    <n v="4"/>
    <n v="47.33"/>
    <n v="0"/>
    <n v="18.739999999999998"/>
    <n v="189.32"/>
    <n v="74.959999999999994"/>
    <n v="114.36"/>
    <n v="0.60405662370589475"/>
  </r>
  <r>
    <n v="2498"/>
    <d v="2026-03-13T00:00:00"/>
    <n v="2026"/>
    <x v="0"/>
    <n v="3"/>
    <x v="2"/>
    <x v="2"/>
    <x v="3"/>
    <x v="2"/>
    <s v="New"/>
    <x v="0"/>
    <x v="4"/>
    <n v="1"/>
    <n v="50.04"/>
    <n v="0"/>
    <n v="22.64"/>
    <n v="50.04"/>
    <n v="22.64"/>
    <n v="27.4"/>
    <n v="0.54756195043964828"/>
  </r>
  <r>
    <n v="3929"/>
    <d v="2026-03-13T00:00:00"/>
    <n v="2026"/>
    <x v="0"/>
    <n v="3"/>
    <x v="2"/>
    <x v="3"/>
    <x v="13"/>
    <x v="0"/>
    <s v="New"/>
    <x v="4"/>
    <x v="12"/>
    <n v="1"/>
    <n v="125.69"/>
    <n v="0"/>
    <n v="67.150000000000006"/>
    <n v="125.69"/>
    <n v="67.150000000000006"/>
    <n v="58.539999999999992"/>
    <n v="0.465749065160315"/>
  </r>
  <r>
    <n v="4195"/>
    <d v="2026-03-13T00:00:00"/>
    <n v="2026"/>
    <x v="0"/>
    <n v="3"/>
    <x v="2"/>
    <x v="3"/>
    <x v="13"/>
    <x v="3"/>
    <s v="New"/>
    <x v="1"/>
    <x v="3"/>
    <n v="2"/>
    <n v="142.72999999999999"/>
    <n v="0.1"/>
    <n v="77.28"/>
    <n v="256.91399999999999"/>
    <n v="154.56"/>
    <n v="102.35399999999998"/>
    <n v="0.39839790747098247"/>
  </r>
  <r>
    <n v="4684"/>
    <d v="2026-03-13T00:00:00"/>
    <n v="2026"/>
    <x v="0"/>
    <n v="3"/>
    <x v="2"/>
    <x v="1"/>
    <x v="12"/>
    <x v="0"/>
    <s v="Returning"/>
    <x v="4"/>
    <x v="12"/>
    <n v="4"/>
    <n v="124.36"/>
    <n v="0"/>
    <n v="68.790000000000006"/>
    <n v="497.44"/>
    <n v="275.16000000000003"/>
    <n v="222.27999999999997"/>
    <n v="0.44684786104856861"/>
  </r>
  <r>
    <n v="313"/>
    <d v="2026-03-14T00:00:00"/>
    <n v="2026"/>
    <x v="0"/>
    <n v="3"/>
    <x v="2"/>
    <x v="3"/>
    <x v="8"/>
    <x v="0"/>
    <s v="New"/>
    <x v="0"/>
    <x v="6"/>
    <n v="4"/>
    <n v="40.42"/>
    <n v="0.1"/>
    <n v="16.25"/>
    <n v="145.512"/>
    <n v="65"/>
    <n v="80.512"/>
    <n v="0.5533014459288581"/>
  </r>
  <r>
    <n v="1056"/>
    <d v="2026-03-14T00:00:00"/>
    <n v="2026"/>
    <x v="0"/>
    <n v="3"/>
    <x v="2"/>
    <x v="0"/>
    <x v="15"/>
    <x v="0"/>
    <s v="Returning"/>
    <x v="3"/>
    <x v="7"/>
    <n v="1"/>
    <n v="192.86"/>
    <n v="0"/>
    <n v="101.13"/>
    <n v="192.86"/>
    <n v="101.13"/>
    <n v="91.730000000000018"/>
    <n v="0.475629990666805"/>
  </r>
  <r>
    <n v="2189"/>
    <d v="2026-03-14T00:00:00"/>
    <n v="2026"/>
    <x v="0"/>
    <n v="3"/>
    <x v="2"/>
    <x v="3"/>
    <x v="4"/>
    <x v="3"/>
    <s v="New"/>
    <x v="1"/>
    <x v="17"/>
    <n v="2"/>
    <n v="72.34"/>
    <n v="0"/>
    <n v="33.29"/>
    <n v="144.68"/>
    <n v="66.58"/>
    <n v="78.100000000000009"/>
    <n v="0.53981199889411113"/>
  </r>
  <r>
    <n v="2617"/>
    <d v="2026-03-14T00:00:00"/>
    <n v="2026"/>
    <x v="0"/>
    <n v="3"/>
    <x v="2"/>
    <x v="3"/>
    <x v="13"/>
    <x v="0"/>
    <s v="New"/>
    <x v="2"/>
    <x v="2"/>
    <n v="2"/>
    <n v="35.409999999999997"/>
    <n v="0"/>
    <n v="13.89"/>
    <n v="70.819999999999993"/>
    <n v="27.78"/>
    <n v="43.039999999999992"/>
    <n v="0.60773792713922614"/>
  </r>
  <r>
    <n v="2901"/>
    <d v="2026-03-14T00:00:00"/>
    <n v="2026"/>
    <x v="0"/>
    <n v="3"/>
    <x v="2"/>
    <x v="3"/>
    <x v="8"/>
    <x v="1"/>
    <s v="Business"/>
    <x v="0"/>
    <x v="8"/>
    <n v="12"/>
    <n v="102.25"/>
    <n v="0.1"/>
    <n v="51.07"/>
    <n v="1104.3"/>
    <n v="612.84"/>
    <n v="491.45999999999992"/>
    <n v="0.44504210812279266"/>
  </r>
  <r>
    <n v="2952"/>
    <d v="2026-03-14T00:00:00"/>
    <n v="2026"/>
    <x v="0"/>
    <n v="3"/>
    <x v="2"/>
    <x v="1"/>
    <x v="1"/>
    <x v="0"/>
    <s v="New"/>
    <x v="0"/>
    <x v="4"/>
    <n v="1"/>
    <n v="51.86"/>
    <n v="0.1"/>
    <n v="22.34"/>
    <n v="46.673999999999999"/>
    <n v="22.34"/>
    <n v="24.334"/>
    <n v="0.52136092899687192"/>
  </r>
  <r>
    <n v="3421"/>
    <d v="2026-03-14T00:00:00"/>
    <n v="2026"/>
    <x v="0"/>
    <n v="3"/>
    <x v="2"/>
    <x v="3"/>
    <x v="8"/>
    <x v="0"/>
    <s v="Returning"/>
    <x v="2"/>
    <x v="2"/>
    <n v="1"/>
    <n v="36.520000000000003"/>
    <n v="0.05"/>
    <n v="13.23"/>
    <n v="34.694000000000003"/>
    <n v="13.23"/>
    <n v="21.464000000000002"/>
    <n v="0.61866605176687617"/>
  </r>
  <r>
    <n v="3536"/>
    <d v="2026-03-14T00:00:00"/>
    <n v="2026"/>
    <x v="0"/>
    <n v="3"/>
    <x v="2"/>
    <x v="2"/>
    <x v="10"/>
    <x v="0"/>
    <s v="New"/>
    <x v="1"/>
    <x v="11"/>
    <n v="2"/>
    <n v="153.66"/>
    <n v="0.1"/>
    <n v="78.430000000000007"/>
    <n v="276.58800000000002"/>
    <n v="156.86000000000001"/>
    <n v="119.72800000000001"/>
    <n v="0.43287488972768162"/>
  </r>
  <r>
    <n v="3878"/>
    <d v="2026-03-14T00:00:00"/>
    <n v="2026"/>
    <x v="0"/>
    <n v="3"/>
    <x v="2"/>
    <x v="1"/>
    <x v="14"/>
    <x v="3"/>
    <s v="Returning"/>
    <x v="4"/>
    <x v="10"/>
    <n v="1"/>
    <n v="41.05"/>
    <n v="0.1"/>
    <n v="14.94"/>
    <n v="36.945"/>
    <n v="14.94"/>
    <n v="22.005000000000003"/>
    <n v="0.59561510353227776"/>
  </r>
  <r>
    <n v="2027"/>
    <d v="2026-03-15T00:00:00"/>
    <n v="2026"/>
    <x v="0"/>
    <n v="3"/>
    <x v="2"/>
    <x v="2"/>
    <x v="2"/>
    <x v="0"/>
    <s v="Returning"/>
    <x v="2"/>
    <x v="15"/>
    <n v="4"/>
    <n v="136.21"/>
    <n v="0.05"/>
    <n v="68.55"/>
    <n v="517.59799999999996"/>
    <n v="274.2"/>
    <n v="243.39799999999997"/>
    <n v="0.4702452482428448"/>
  </r>
  <r>
    <n v="3280"/>
    <d v="2026-03-15T00:00:00"/>
    <n v="2026"/>
    <x v="0"/>
    <n v="3"/>
    <x v="2"/>
    <x v="3"/>
    <x v="4"/>
    <x v="0"/>
    <s v="Returning"/>
    <x v="2"/>
    <x v="9"/>
    <n v="3"/>
    <n v="46.68"/>
    <n v="0"/>
    <n v="18.760000000000002"/>
    <n v="140.04"/>
    <n v="56.28"/>
    <n v="83.759999999999991"/>
    <n v="0.59811482433590402"/>
  </r>
  <r>
    <n v="5149"/>
    <d v="2026-03-15T00:00:00"/>
    <n v="2026"/>
    <x v="0"/>
    <n v="3"/>
    <x v="2"/>
    <x v="1"/>
    <x v="12"/>
    <x v="2"/>
    <s v="New"/>
    <x v="2"/>
    <x v="2"/>
    <n v="1"/>
    <n v="35.340000000000003"/>
    <n v="0.05"/>
    <n v="13.37"/>
    <n v="33.573"/>
    <n v="13.37"/>
    <n v="20.203000000000003"/>
    <n v="0.60176332171685587"/>
  </r>
  <r>
    <n v="412"/>
    <d v="2026-03-16T00:00:00"/>
    <n v="2026"/>
    <x v="0"/>
    <n v="3"/>
    <x v="2"/>
    <x v="3"/>
    <x v="7"/>
    <x v="2"/>
    <s v="Returning"/>
    <x v="4"/>
    <x v="10"/>
    <n v="2"/>
    <n v="40.19"/>
    <n v="0"/>
    <n v="14.92"/>
    <n v="80.38"/>
    <n v="29.84"/>
    <n v="50.539999999999992"/>
    <n v="0.62876337397362525"/>
  </r>
  <r>
    <n v="1161"/>
    <d v="2026-03-16T00:00:00"/>
    <n v="2026"/>
    <x v="0"/>
    <n v="3"/>
    <x v="2"/>
    <x v="1"/>
    <x v="12"/>
    <x v="0"/>
    <s v="New"/>
    <x v="0"/>
    <x v="8"/>
    <n v="2"/>
    <n v="101.73"/>
    <n v="0.05"/>
    <n v="51.56"/>
    <n v="193.28700000000001"/>
    <n v="103.12"/>
    <n v="90.167000000000002"/>
    <n v="0.46649283190281809"/>
  </r>
  <r>
    <n v="1320"/>
    <d v="2026-03-16T00:00:00"/>
    <n v="2026"/>
    <x v="0"/>
    <n v="3"/>
    <x v="2"/>
    <x v="2"/>
    <x v="3"/>
    <x v="2"/>
    <s v="Business"/>
    <x v="3"/>
    <x v="7"/>
    <n v="1"/>
    <n v="200.05"/>
    <n v="0"/>
    <n v="102.69"/>
    <n v="200.05"/>
    <n v="102.69"/>
    <n v="97.360000000000014"/>
    <n v="0.48667833041739567"/>
  </r>
  <r>
    <n v="2528"/>
    <d v="2026-03-16T00:00:00"/>
    <n v="2026"/>
    <x v="0"/>
    <n v="3"/>
    <x v="2"/>
    <x v="3"/>
    <x v="7"/>
    <x v="0"/>
    <s v="New"/>
    <x v="1"/>
    <x v="1"/>
    <n v="1"/>
    <n v="90.06"/>
    <n v="0"/>
    <n v="44.49"/>
    <n v="90.06"/>
    <n v="44.49"/>
    <n v="45.57"/>
    <n v="0.50599600266489009"/>
  </r>
  <r>
    <n v="2956"/>
    <d v="2026-03-16T00:00:00"/>
    <n v="2026"/>
    <x v="0"/>
    <n v="3"/>
    <x v="2"/>
    <x v="1"/>
    <x v="11"/>
    <x v="0"/>
    <s v="New"/>
    <x v="2"/>
    <x v="2"/>
    <n v="1"/>
    <n v="37.119999999999997"/>
    <n v="0.1"/>
    <n v="13.39"/>
    <n v="33.408000000000001"/>
    <n v="13.39"/>
    <n v="20.018000000000001"/>
    <n v="0.59919779693486586"/>
  </r>
  <r>
    <n v="2973"/>
    <d v="2026-03-16T00:00:00"/>
    <n v="2026"/>
    <x v="0"/>
    <n v="3"/>
    <x v="2"/>
    <x v="0"/>
    <x v="0"/>
    <x v="2"/>
    <s v="Returning"/>
    <x v="1"/>
    <x v="11"/>
    <n v="2"/>
    <n v="156.09"/>
    <n v="0.1"/>
    <n v="79.72"/>
    <n v="280.96199999999999"/>
    <n v="159.44"/>
    <n v="121.52199999999999"/>
    <n v="0.43252112385304775"/>
  </r>
  <r>
    <n v="3358"/>
    <d v="2026-03-16T00:00:00"/>
    <n v="2026"/>
    <x v="0"/>
    <n v="3"/>
    <x v="2"/>
    <x v="0"/>
    <x v="0"/>
    <x v="1"/>
    <s v="Business"/>
    <x v="4"/>
    <x v="14"/>
    <n v="12"/>
    <n v="36.44"/>
    <n v="0.05"/>
    <n v="13.65"/>
    <n v="415.41599999999994"/>
    <n v="163.80000000000001"/>
    <n v="251.61599999999993"/>
    <n v="0.60569645848980291"/>
  </r>
  <r>
    <n v="164"/>
    <d v="2026-03-17T00:00:00"/>
    <n v="2026"/>
    <x v="0"/>
    <n v="3"/>
    <x v="2"/>
    <x v="0"/>
    <x v="15"/>
    <x v="3"/>
    <s v="Business"/>
    <x v="3"/>
    <x v="19"/>
    <n v="5"/>
    <n v="123.95"/>
    <n v="0.05"/>
    <n v="59.23"/>
    <n v="588.76249999999993"/>
    <n v="296.14999999999998"/>
    <n v="292.61249999999995"/>
    <n v="0.49699581749856692"/>
  </r>
  <r>
    <n v="995"/>
    <d v="2026-03-17T00:00:00"/>
    <n v="2026"/>
    <x v="0"/>
    <n v="3"/>
    <x v="2"/>
    <x v="2"/>
    <x v="16"/>
    <x v="3"/>
    <s v="Business"/>
    <x v="3"/>
    <x v="7"/>
    <n v="1"/>
    <n v="192.84"/>
    <n v="0.15"/>
    <n v="101.42"/>
    <n v="163.91399999999999"/>
    <n v="101.42"/>
    <n v="62.493999999999986"/>
    <n v="0.38126090510877647"/>
  </r>
  <r>
    <n v="4912"/>
    <d v="2026-03-17T00:00:00"/>
    <n v="2026"/>
    <x v="0"/>
    <n v="3"/>
    <x v="2"/>
    <x v="1"/>
    <x v="11"/>
    <x v="0"/>
    <s v="New"/>
    <x v="1"/>
    <x v="11"/>
    <n v="1"/>
    <n v="152.57"/>
    <n v="0.1"/>
    <n v="80.319999999999993"/>
    <n v="137.31299999999999"/>
    <n v="80.319999999999993"/>
    <n v="56.992999999999995"/>
    <n v="0.41505902572953762"/>
  </r>
  <r>
    <n v="29"/>
    <d v="2026-03-18T00:00:00"/>
    <n v="2026"/>
    <x v="0"/>
    <n v="3"/>
    <x v="2"/>
    <x v="3"/>
    <x v="4"/>
    <x v="0"/>
    <s v="Business"/>
    <x v="2"/>
    <x v="15"/>
    <n v="2"/>
    <n v="130.4"/>
    <n v="0"/>
    <n v="67.599999999999994"/>
    <n v="260.8"/>
    <n v="135.19999999999999"/>
    <n v="125.60000000000002"/>
    <n v="0.48159509202453993"/>
  </r>
  <r>
    <n v="891"/>
    <d v="2026-03-18T00:00:00"/>
    <n v="2026"/>
    <x v="0"/>
    <n v="3"/>
    <x v="2"/>
    <x v="2"/>
    <x v="3"/>
    <x v="0"/>
    <s v="New"/>
    <x v="1"/>
    <x v="1"/>
    <n v="2"/>
    <n v="94.25"/>
    <n v="0.1"/>
    <n v="44.99"/>
    <n v="169.65"/>
    <n v="89.98"/>
    <n v="79.67"/>
    <n v="0.46961391099322131"/>
  </r>
  <r>
    <n v="1143"/>
    <d v="2026-03-18T00:00:00"/>
    <n v="2026"/>
    <x v="0"/>
    <n v="3"/>
    <x v="2"/>
    <x v="1"/>
    <x v="12"/>
    <x v="0"/>
    <s v="Business"/>
    <x v="3"/>
    <x v="19"/>
    <n v="5"/>
    <n v="125.91"/>
    <n v="0"/>
    <n v="59.36"/>
    <n v="629.54999999999995"/>
    <n v="296.8"/>
    <n v="332.74999999999994"/>
    <n v="0.52855214041775866"/>
  </r>
  <r>
    <n v="2478"/>
    <d v="2026-03-18T00:00:00"/>
    <n v="2026"/>
    <x v="0"/>
    <n v="3"/>
    <x v="2"/>
    <x v="3"/>
    <x v="7"/>
    <x v="2"/>
    <s v="Returning"/>
    <x v="4"/>
    <x v="10"/>
    <n v="2"/>
    <n v="39.619999999999997"/>
    <n v="0"/>
    <n v="14.78"/>
    <n v="79.239999999999995"/>
    <n v="29.56"/>
    <n v="49.679999999999993"/>
    <n v="0.62695608278647141"/>
  </r>
  <r>
    <n v="3961"/>
    <d v="2026-03-18T00:00:00"/>
    <n v="2026"/>
    <x v="0"/>
    <n v="3"/>
    <x v="2"/>
    <x v="0"/>
    <x v="9"/>
    <x v="0"/>
    <s v="Business"/>
    <x v="4"/>
    <x v="14"/>
    <n v="3"/>
    <n v="36.32"/>
    <n v="0"/>
    <n v="14.18"/>
    <n v="108.96000000000001"/>
    <n v="42.54"/>
    <n v="66.420000000000016"/>
    <n v="0.60958149779735693"/>
  </r>
  <r>
    <n v="4724"/>
    <d v="2026-03-18T00:00:00"/>
    <n v="2026"/>
    <x v="0"/>
    <n v="3"/>
    <x v="2"/>
    <x v="0"/>
    <x v="15"/>
    <x v="2"/>
    <s v="New"/>
    <x v="4"/>
    <x v="16"/>
    <n v="1"/>
    <n v="51.16"/>
    <n v="0"/>
    <n v="22.39"/>
    <n v="51.16"/>
    <n v="22.39"/>
    <n v="28.769999999999996"/>
    <n v="0.56235340109460508"/>
  </r>
  <r>
    <n v="2171"/>
    <d v="2026-03-19T00:00:00"/>
    <n v="2026"/>
    <x v="0"/>
    <n v="3"/>
    <x v="2"/>
    <x v="3"/>
    <x v="13"/>
    <x v="1"/>
    <s v="Business"/>
    <x v="4"/>
    <x v="14"/>
    <n v="5"/>
    <n v="35.65"/>
    <n v="0.1"/>
    <n v="13.64"/>
    <n v="160.42500000000001"/>
    <n v="68.2"/>
    <n v="92.225000000000009"/>
    <n v="0.5748792270531401"/>
  </r>
  <r>
    <n v="2311"/>
    <d v="2026-03-19T00:00:00"/>
    <n v="2026"/>
    <x v="0"/>
    <n v="3"/>
    <x v="2"/>
    <x v="3"/>
    <x v="8"/>
    <x v="0"/>
    <s v="New"/>
    <x v="1"/>
    <x v="3"/>
    <n v="1"/>
    <n v="145.19"/>
    <n v="0"/>
    <n v="80.67"/>
    <n v="145.19"/>
    <n v="80.67"/>
    <n v="64.52"/>
    <n v="0.44438322198498514"/>
  </r>
  <r>
    <n v="3563"/>
    <d v="2026-03-19T00:00:00"/>
    <n v="2026"/>
    <x v="0"/>
    <n v="3"/>
    <x v="2"/>
    <x v="3"/>
    <x v="8"/>
    <x v="0"/>
    <s v="Returning"/>
    <x v="0"/>
    <x v="6"/>
    <n v="2"/>
    <n v="40.090000000000003"/>
    <n v="0"/>
    <n v="17.2"/>
    <n v="80.180000000000007"/>
    <n v="34.4"/>
    <n v="45.780000000000008"/>
    <n v="0.57096532801197308"/>
  </r>
  <r>
    <n v="3587"/>
    <d v="2026-03-19T00:00:00"/>
    <n v="2026"/>
    <x v="0"/>
    <n v="3"/>
    <x v="2"/>
    <x v="3"/>
    <x v="7"/>
    <x v="0"/>
    <s v="Returning"/>
    <x v="4"/>
    <x v="10"/>
    <n v="1"/>
    <n v="39.47"/>
    <n v="0"/>
    <n v="15.02"/>
    <n v="39.47"/>
    <n v="15.02"/>
    <n v="24.45"/>
    <n v="0.61945781606283257"/>
  </r>
  <r>
    <n v="3706"/>
    <d v="2026-03-19T00:00:00"/>
    <n v="2026"/>
    <x v="0"/>
    <n v="3"/>
    <x v="2"/>
    <x v="0"/>
    <x v="0"/>
    <x v="0"/>
    <s v="Returning"/>
    <x v="0"/>
    <x v="8"/>
    <n v="2"/>
    <n v="103.42"/>
    <n v="0"/>
    <n v="49.51"/>
    <n v="206.84"/>
    <n v="99.02"/>
    <n v="107.82000000000001"/>
    <n v="0.52127248114484626"/>
  </r>
  <r>
    <n v="4121"/>
    <d v="2026-03-19T00:00:00"/>
    <n v="2026"/>
    <x v="0"/>
    <n v="3"/>
    <x v="2"/>
    <x v="0"/>
    <x v="0"/>
    <x v="0"/>
    <s v="Returning"/>
    <x v="2"/>
    <x v="18"/>
    <n v="4"/>
    <n v="161.93"/>
    <n v="0.15"/>
    <n v="88"/>
    <n v="550.56200000000001"/>
    <n v="352"/>
    <n v="198.56200000000001"/>
    <n v="0.36065329608654428"/>
  </r>
  <r>
    <n v="1047"/>
    <d v="2026-03-20T00:00:00"/>
    <n v="2026"/>
    <x v="0"/>
    <n v="3"/>
    <x v="2"/>
    <x v="0"/>
    <x v="0"/>
    <x v="0"/>
    <s v="Returning"/>
    <x v="2"/>
    <x v="9"/>
    <n v="2"/>
    <n v="46.21"/>
    <n v="0.05"/>
    <n v="18.37"/>
    <n v="87.798999999999992"/>
    <n v="36.74"/>
    <n v="51.05899999999999"/>
    <n v="0.58154420893176451"/>
  </r>
  <r>
    <n v="1142"/>
    <d v="2026-03-20T00:00:00"/>
    <n v="2026"/>
    <x v="0"/>
    <n v="3"/>
    <x v="2"/>
    <x v="1"/>
    <x v="11"/>
    <x v="0"/>
    <s v="New"/>
    <x v="3"/>
    <x v="19"/>
    <n v="3"/>
    <n v="125.85"/>
    <n v="0"/>
    <n v="59.19"/>
    <n v="377.54999999999995"/>
    <n v="177.57"/>
    <n v="199.97999999999996"/>
    <n v="0.52967818831942781"/>
  </r>
  <r>
    <n v="2232"/>
    <d v="2026-03-20T00:00:00"/>
    <n v="2026"/>
    <x v="0"/>
    <n v="3"/>
    <x v="2"/>
    <x v="3"/>
    <x v="13"/>
    <x v="2"/>
    <s v="New"/>
    <x v="2"/>
    <x v="2"/>
    <n v="2"/>
    <n v="36.340000000000003"/>
    <n v="0"/>
    <n v="13.8"/>
    <n v="72.680000000000007"/>
    <n v="27.6"/>
    <n v="45.080000000000005"/>
    <n v="0.620253164556962"/>
  </r>
  <r>
    <n v="2339"/>
    <d v="2026-03-20T00:00:00"/>
    <n v="2026"/>
    <x v="0"/>
    <n v="3"/>
    <x v="2"/>
    <x v="1"/>
    <x v="12"/>
    <x v="3"/>
    <s v="New"/>
    <x v="0"/>
    <x v="4"/>
    <n v="2"/>
    <n v="51.29"/>
    <n v="0"/>
    <n v="23.15"/>
    <n v="102.58"/>
    <n v="46.3"/>
    <n v="56.28"/>
    <n v="0.54864496003119523"/>
  </r>
  <r>
    <n v="3611"/>
    <d v="2026-03-20T00:00:00"/>
    <n v="2026"/>
    <x v="0"/>
    <n v="3"/>
    <x v="2"/>
    <x v="1"/>
    <x v="1"/>
    <x v="1"/>
    <s v="Business"/>
    <x v="0"/>
    <x v="6"/>
    <n v="6"/>
    <n v="40.89"/>
    <n v="0.1"/>
    <n v="16.84"/>
    <n v="220.80600000000001"/>
    <n v="101.03999999999999"/>
    <n v="119.76600000000002"/>
    <n v="0.54240373902883077"/>
  </r>
  <r>
    <n v="3953"/>
    <d v="2026-03-20T00:00:00"/>
    <n v="2026"/>
    <x v="0"/>
    <n v="3"/>
    <x v="2"/>
    <x v="1"/>
    <x v="14"/>
    <x v="0"/>
    <s v="New"/>
    <x v="4"/>
    <x v="12"/>
    <n v="1"/>
    <n v="120.63"/>
    <n v="0"/>
    <n v="70.28"/>
    <n v="120.63"/>
    <n v="70.28"/>
    <n v="50.349999999999994"/>
    <n v="0.41739202520102792"/>
  </r>
  <r>
    <n v="4253"/>
    <d v="2026-03-20T00:00:00"/>
    <n v="2026"/>
    <x v="0"/>
    <n v="3"/>
    <x v="2"/>
    <x v="3"/>
    <x v="13"/>
    <x v="1"/>
    <s v="New"/>
    <x v="0"/>
    <x v="0"/>
    <n v="5"/>
    <n v="82.64"/>
    <n v="0.1"/>
    <n v="43.52"/>
    <n v="371.88"/>
    <n v="217.60000000000002"/>
    <n v="154.27999999999997"/>
    <n v="0.41486501021834993"/>
  </r>
  <r>
    <n v="4952"/>
    <d v="2026-03-20T00:00:00"/>
    <n v="2026"/>
    <x v="0"/>
    <n v="3"/>
    <x v="2"/>
    <x v="1"/>
    <x v="6"/>
    <x v="0"/>
    <s v="Business"/>
    <x v="1"/>
    <x v="17"/>
    <n v="2"/>
    <n v="72.459999999999994"/>
    <n v="0"/>
    <n v="33.31"/>
    <n v="144.91999999999999"/>
    <n v="66.62"/>
    <n v="78.299999999999983"/>
    <n v="0.54029809550096597"/>
  </r>
  <r>
    <n v="5016"/>
    <d v="2026-03-20T00:00:00"/>
    <n v="2026"/>
    <x v="0"/>
    <n v="3"/>
    <x v="2"/>
    <x v="1"/>
    <x v="12"/>
    <x v="3"/>
    <s v="New"/>
    <x v="4"/>
    <x v="10"/>
    <n v="2"/>
    <n v="40.659999999999997"/>
    <n v="0.1"/>
    <n v="14.63"/>
    <n v="73.188000000000002"/>
    <n v="29.26"/>
    <n v="43.927999999999997"/>
    <n v="0.60020768431983385"/>
  </r>
  <r>
    <n v="839"/>
    <d v="2026-03-21T00:00:00"/>
    <n v="2026"/>
    <x v="0"/>
    <n v="3"/>
    <x v="2"/>
    <x v="1"/>
    <x v="12"/>
    <x v="3"/>
    <s v="New"/>
    <x v="0"/>
    <x v="6"/>
    <n v="1"/>
    <n v="40.5"/>
    <n v="0.05"/>
    <n v="17.16"/>
    <n v="38.475000000000001"/>
    <n v="17.16"/>
    <n v="21.315000000000001"/>
    <n v="0.55399610136452238"/>
  </r>
  <r>
    <n v="1382"/>
    <d v="2026-03-21T00:00:00"/>
    <n v="2026"/>
    <x v="0"/>
    <n v="3"/>
    <x v="2"/>
    <x v="2"/>
    <x v="2"/>
    <x v="0"/>
    <s v="Business"/>
    <x v="1"/>
    <x v="17"/>
    <n v="1"/>
    <n v="72.16"/>
    <n v="0"/>
    <n v="33.11"/>
    <n v="72.16"/>
    <n v="33.11"/>
    <n v="39.049999999999997"/>
    <n v="0.54115853658536583"/>
  </r>
  <r>
    <n v="1452"/>
    <d v="2026-03-21T00:00:00"/>
    <n v="2026"/>
    <x v="0"/>
    <n v="3"/>
    <x v="2"/>
    <x v="2"/>
    <x v="5"/>
    <x v="3"/>
    <s v="Business"/>
    <x v="2"/>
    <x v="18"/>
    <n v="1"/>
    <n v="161.93"/>
    <n v="0.15"/>
    <n v="87.5"/>
    <n v="137.6405"/>
    <n v="87.5"/>
    <n v="50.140500000000003"/>
    <n v="0.36428594781332529"/>
  </r>
  <r>
    <n v="1845"/>
    <d v="2026-03-21T00:00:00"/>
    <n v="2026"/>
    <x v="0"/>
    <n v="3"/>
    <x v="2"/>
    <x v="0"/>
    <x v="9"/>
    <x v="0"/>
    <s v="Returning"/>
    <x v="3"/>
    <x v="5"/>
    <n v="3"/>
    <n v="348.54"/>
    <n v="0.1"/>
    <n v="200.3"/>
    <n v="941.05800000000011"/>
    <n v="600.90000000000009"/>
    <n v="340.15800000000002"/>
    <n v="0.36146337420222768"/>
  </r>
  <r>
    <n v="3560"/>
    <d v="2026-03-21T00:00:00"/>
    <n v="2026"/>
    <x v="0"/>
    <n v="3"/>
    <x v="2"/>
    <x v="2"/>
    <x v="16"/>
    <x v="0"/>
    <s v="Returning"/>
    <x v="4"/>
    <x v="16"/>
    <n v="3"/>
    <n v="50.46"/>
    <n v="0.1"/>
    <n v="21.9"/>
    <n v="136.24199999999999"/>
    <n v="65.699999999999989"/>
    <n v="70.542000000000002"/>
    <n v="0.51776985070683057"/>
  </r>
  <r>
    <n v="4059"/>
    <d v="2026-03-21T00:00:00"/>
    <n v="2026"/>
    <x v="0"/>
    <n v="3"/>
    <x v="2"/>
    <x v="3"/>
    <x v="13"/>
    <x v="3"/>
    <s v="New"/>
    <x v="3"/>
    <x v="13"/>
    <n v="1"/>
    <n v="83.62"/>
    <n v="0"/>
    <n v="39.15"/>
    <n v="83.62"/>
    <n v="39.15"/>
    <n v="44.470000000000006"/>
    <n v="0.53181057163358048"/>
  </r>
  <r>
    <n v="4731"/>
    <d v="2026-03-21T00:00:00"/>
    <n v="2026"/>
    <x v="0"/>
    <n v="3"/>
    <x v="2"/>
    <x v="1"/>
    <x v="12"/>
    <x v="1"/>
    <s v="Business"/>
    <x v="0"/>
    <x v="4"/>
    <n v="6"/>
    <n v="51.07"/>
    <n v="0.1"/>
    <n v="22.68"/>
    <n v="275.77800000000002"/>
    <n v="136.07999999999998"/>
    <n v="139.69800000000004"/>
    <n v="0.50655962404542798"/>
  </r>
  <r>
    <n v="693"/>
    <d v="2026-03-22T00:00:00"/>
    <n v="2026"/>
    <x v="0"/>
    <n v="3"/>
    <x v="2"/>
    <x v="1"/>
    <x v="11"/>
    <x v="0"/>
    <s v="New"/>
    <x v="2"/>
    <x v="9"/>
    <n v="3"/>
    <n v="47.02"/>
    <n v="0.1"/>
    <n v="17.989999999999998"/>
    <n v="126.95400000000001"/>
    <n v="53.97"/>
    <n v="72.984000000000009"/>
    <n v="0.57488539155914742"/>
  </r>
  <r>
    <n v="1672"/>
    <d v="2026-03-22T00:00:00"/>
    <n v="2026"/>
    <x v="0"/>
    <n v="3"/>
    <x v="2"/>
    <x v="2"/>
    <x v="5"/>
    <x v="3"/>
    <s v="Returning"/>
    <x v="2"/>
    <x v="9"/>
    <n v="1"/>
    <n v="47.1"/>
    <n v="0.05"/>
    <n v="18.48"/>
    <n v="44.744999999999997"/>
    <n v="18.48"/>
    <n v="26.264999999999997"/>
    <n v="0.58699296010727453"/>
  </r>
  <r>
    <n v="2347"/>
    <d v="2026-03-22T00:00:00"/>
    <n v="2026"/>
    <x v="0"/>
    <n v="3"/>
    <x v="2"/>
    <x v="3"/>
    <x v="13"/>
    <x v="0"/>
    <s v="Returning"/>
    <x v="2"/>
    <x v="15"/>
    <n v="2"/>
    <n v="131.38999999999999"/>
    <n v="0"/>
    <n v="66.91"/>
    <n v="262.77999999999997"/>
    <n v="133.82"/>
    <n v="128.95999999999998"/>
    <n v="0.49075272090722277"/>
  </r>
  <r>
    <n v="2582"/>
    <d v="2026-03-22T00:00:00"/>
    <n v="2026"/>
    <x v="0"/>
    <n v="3"/>
    <x v="2"/>
    <x v="1"/>
    <x v="1"/>
    <x v="3"/>
    <s v="New"/>
    <x v="4"/>
    <x v="12"/>
    <n v="1"/>
    <n v="120.16"/>
    <n v="0.15"/>
    <n v="68.33"/>
    <n v="102.136"/>
    <n v="68.33"/>
    <n v="33.805999999999997"/>
    <n v="0.33099005247904756"/>
  </r>
  <r>
    <n v="2762"/>
    <d v="2026-03-22T00:00:00"/>
    <n v="2026"/>
    <x v="0"/>
    <n v="3"/>
    <x v="2"/>
    <x v="3"/>
    <x v="8"/>
    <x v="2"/>
    <s v="Returning"/>
    <x v="3"/>
    <x v="7"/>
    <n v="1"/>
    <n v="196.48"/>
    <n v="0"/>
    <n v="101.29"/>
    <n v="196.48"/>
    <n v="101.29"/>
    <n v="95.189999999999984"/>
    <n v="0.48447679153094458"/>
  </r>
  <r>
    <n v="4090"/>
    <d v="2026-03-22T00:00:00"/>
    <n v="2026"/>
    <x v="0"/>
    <n v="3"/>
    <x v="2"/>
    <x v="1"/>
    <x v="11"/>
    <x v="3"/>
    <s v="Business"/>
    <x v="2"/>
    <x v="2"/>
    <n v="1"/>
    <n v="36.520000000000003"/>
    <n v="0"/>
    <n v="13.96"/>
    <n v="36.520000000000003"/>
    <n v="13.96"/>
    <n v="22.560000000000002"/>
    <n v="0.61774370208105145"/>
  </r>
  <r>
    <n v="4491"/>
    <d v="2026-03-22T00:00:00"/>
    <n v="2026"/>
    <x v="0"/>
    <n v="3"/>
    <x v="2"/>
    <x v="1"/>
    <x v="12"/>
    <x v="2"/>
    <s v="Business"/>
    <x v="4"/>
    <x v="16"/>
    <n v="4"/>
    <n v="49.71"/>
    <n v="0.1"/>
    <n v="22.46"/>
    <n v="178.95600000000002"/>
    <n v="89.84"/>
    <n v="89.116000000000014"/>
    <n v="0.49797715639598561"/>
  </r>
  <r>
    <n v="4678"/>
    <d v="2026-03-22T00:00:00"/>
    <n v="2026"/>
    <x v="0"/>
    <n v="3"/>
    <x v="2"/>
    <x v="0"/>
    <x v="0"/>
    <x v="0"/>
    <s v="Returning"/>
    <x v="3"/>
    <x v="13"/>
    <n v="1"/>
    <n v="81.209999999999994"/>
    <n v="0.05"/>
    <n v="40.44"/>
    <n v="77.149499999999989"/>
    <n v="40.44"/>
    <n v="36.709499999999991"/>
    <n v="0.47582291524896464"/>
  </r>
  <r>
    <n v="1189"/>
    <d v="2026-03-23T00:00:00"/>
    <n v="2026"/>
    <x v="0"/>
    <n v="3"/>
    <x v="2"/>
    <x v="3"/>
    <x v="13"/>
    <x v="0"/>
    <s v="New"/>
    <x v="0"/>
    <x v="8"/>
    <n v="2"/>
    <n v="103.22"/>
    <n v="0"/>
    <n v="51.33"/>
    <n v="206.44"/>
    <n v="102.66"/>
    <n v="103.78"/>
    <n v="0.50271265258670805"/>
  </r>
  <r>
    <n v="1590"/>
    <d v="2026-03-23T00:00:00"/>
    <n v="2026"/>
    <x v="0"/>
    <n v="3"/>
    <x v="2"/>
    <x v="0"/>
    <x v="15"/>
    <x v="3"/>
    <s v="New"/>
    <x v="1"/>
    <x v="11"/>
    <n v="1"/>
    <n v="153.47"/>
    <n v="0"/>
    <n v="78.19"/>
    <n v="153.47"/>
    <n v="78.19"/>
    <n v="75.28"/>
    <n v="0.49051931973675639"/>
  </r>
  <r>
    <n v="2309"/>
    <d v="2026-03-23T00:00:00"/>
    <n v="2026"/>
    <x v="0"/>
    <n v="3"/>
    <x v="2"/>
    <x v="3"/>
    <x v="7"/>
    <x v="0"/>
    <s v="Returning"/>
    <x v="3"/>
    <x v="7"/>
    <n v="6"/>
    <n v="199.75"/>
    <n v="0"/>
    <n v="105.84"/>
    <n v="1198.5"/>
    <n v="635.04"/>
    <n v="563.46"/>
    <n v="0.47013767209011265"/>
  </r>
  <r>
    <n v="3628"/>
    <d v="2026-03-23T00:00:00"/>
    <n v="2026"/>
    <x v="0"/>
    <n v="3"/>
    <x v="2"/>
    <x v="1"/>
    <x v="12"/>
    <x v="3"/>
    <s v="New"/>
    <x v="2"/>
    <x v="9"/>
    <n v="1"/>
    <n v="45.84"/>
    <n v="0"/>
    <n v="18.079999999999998"/>
    <n v="45.84"/>
    <n v="18.079999999999998"/>
    <n v="27.760000000000005"/>
    <n v="0.605584642233857"/>
  </r>
  <r>
    <n v="3718"/>
    <d v="2026-03-23T00:00:00"/>
    <n v="2026"/>
    <x v="0"/>
    <n v="3"/>
    <x v="2"/>
    <x v="1"/>
    <x v="12"/>
    <x v="3"/>
    <s v="New"/>
    <x v="3"/>
    <x v="19"/>
    <n v="2"/>
    <n v="122.07"/>
    <n v="0.05"/>
    <n v="59.16"/>
    <n v="231.93299999999996"/>
    <n v="118.32"/>
    <n v="113.61299999999997"/>
    <n v="0.48985267297021118"/>
  </r>
  <r>
    <n v="4198"/>
    <d v="2026-03-23T00:00:00"/>
    <n v="2026"/>
    <x v="0"/>
    <n v="3"/>
    <x v="2"/>
    <x v="1"/>
    <x v="14"/>
    <x v="3"/>
    <s v="New"/>
    <x v="4"/>
    <x v="12"/>
    <n v="3"/>
    <n v="122.4"/>
    <n v="0.15"/>
    <n v="71.150000000000006"/>
    <n v="312.12"/>
    <n v="213.45000000000002"/>
    <n v="98.669999999999987"/>
    <n v="0.31612841214917337"/>
  </r>
  <r>
    <n v="4784"/>
    <d v="2026-03-23T00:00:00"/>
    <n v="2026"/>
    <x v="0"/>
    <n v="3"/>
    <x v="2"/>
    <x v="0"/>
    <x v="15"/>
    <x v="0"/>
    <s v="New"/>
    <x v="0"/>
    <x v="8"/>
    <n v="1"/>
    <n v="101.43"/>
    <n v="0"/>
    <n v="51.78"/>
    <n v="101.43"/>
    <n v="51.78"/>
    <n v="49.650000000000006"/>
    <n v="0.4895001478852411"/>
  </r>
  <r>
    <n v="86"/>
    <d v="2026-03-24T00:00:00"/>
    <n v="2026"/>
    <x v="0"/>
    <n v="3"/>
    <x v="2"/>
    <x v="1"/>
    <x v="12"/>
    <x v="1"/>
    <s v="Business"/>
    <x v="0"/>
    <x v="8"/>
    <n v="8"/>
    <n v="104.7"/>
    <n v="0.05"/>
    <n v="49.91"/>
    <n v="795.72"/>
    <n v="399.28"/>
    <n v="396.44000000000005"/>
    <n v="0.49821545267179412"/>
  </r>
  <r>
    <n v="1813"/>
    <d v="2026-03-24T00:00:00"/>
    <n v="2026"/>
    <x v="0"/>
    <n v="3"/>
    <x v="2"/>
    <x v="0"/>
    <x v="0"/>
    <x v="2"/>
    <s v="Returning"/>
    <x v="1"/>
    <x v="3"/>
    <n v="4"/>
    <n v="146.34"/>
    <n v="0"/>
    <n v="79.37"/>
    <n v="585.36"/>
    <n v="317.48"/>
    <n v="267.88"/>
    <n v="0.45763290966242992"/>
  </r>
  <r>
    <n v="2212"/>
    <d v="2026-03-24T00:00:00"/>
    <n v="2026"/>
    <x v="0"/>
    <n v="3"/>
    <x v="2"/>
    <x v="1"/>
    <x v="6"/>
    <x v="0"/>
    <s v="Returning"/>
    <x v="4"/>
    <x v="12"/>
    <n v="2"/>
    <n v="122.92"/>
    <n v="0.05"/>
    <n v="70.31"/>
    <n v="233.548"/>
    <n v="140.62"/>
    <n v="92.927999999999997"/>
    <n v="0.39789679209413054"/>
  </r>
  <r>
    <n v="4466"/>
    <d v="2026-03-24T00:00:00"/>
    <n v="2026"/>
    <x v="0"/>
    <n v="3"/>
    <x v="2"/>
    <x v="2"/>
    <x v="2"/>
    <x v="0"/>
    <s v="New"/>
    <x v="1"/>
    <x v="1"/>
    <n v="1"/>
    <n v="91.35"/>
    <n v="0.05"/>
    <n v="45.24"/>
    <n v="86.782499999999985"/>
    <n v="45.24"/>
    <n v="41.542499999999983"/>
    <n v="0.47869674185463645"/>
  </r>
  <r>
    <n v="4483"/>
    <d v="2026-03-24T00:00:00"/>
    <n v="2026"/>
    <x v="0"/>
    <n v="3"/>
    <x v="2"/>
    <x v="1"/>
    <x v="12"/>
    <x v="0"/>
    <s v="New"/>
    <x v="0"/>
    <x v="4"/>
    <n v="3"/>
    <n v="51.01"/>
    <n v="0.15"/>
    <n v="22.84"/>
    <n v="130.07550000000001"/>
    <n v="68.52"/>
    <n v="61.555500000000009"/>
    <n v="0.47322900930613382"/>
  </r>
  <r>
    <n v="273"/>
    <d v="2026-03-25T00:00:00"/>
    <n v="2026"/>
    <x v="0"/>
    <n v="3"/>
    <x v="2"/>
    <x v="3"/>
    <x v="8"/>
    <x v="0"/>
    <s v="New"/>
    <x v="4"/>
    <x v="12"/>
    <n v="2"/>
    <n v="125.04"/>
    <n v="0.05"/>
    <n v="67.680000000000007"/>
    <n v="237.57599999999999"/>
    <n v="135.36000000000001"/>
    <n v="102.21599999999998"/>
    <n v="0.43024547934134755"/>
  </r>
  <r>
    <n v="578"/>
    <d v="2026-03-25T00:00:00"/>
    <n v="2026"/>
    <x v="0"/>
    <n v="3"/>
    <x v="2"/>
    <x v="2"/>
    <x v="5"/>
    <x v="3"/>
    <s v="Returning"/>
    <x v="0"/>
    <x v="4"/>
    <n v="2"/>
    <n v="50.22"/>
    <n v="0.05"/>
    <n v="23.16"/>
    <n v="95.417999999999992"/>
    <n v="46.32"/>
    <n v="49.097999999999992"/>
    <n v="0.51455700182355524"/>
  </r>
  <r>
    <n v="1290"/>
    <d v="2026-03-25T00:00:00"/>
    <n v="2026"/>
    <x v="0"/>
    <n v="3"/>
    <x v="2"/>
    <x v="1"/>
    <x v="1"/>
    <x v="0"/>
    <s v="Business"/>
    <x v="4"/>
    <x v="14"/>
    <n v="5"/>
    <n v="36.369999999999997"/>
    <n v="0.05"/>
    <n v="13.81"/>
    <n v="172.75749999999999"/>
    <n v="69.05"/>
    <n v="103.7075"/>
    <n v="0.60030678841729013"/>
  </r>
  <r>
    <n v="1501"/>
    <d v="2026-03-25T00:00:00"/>
    <n v="2026"/>
    <x v="0"/>
    <n v="3"/>
    <x v="2"/>
    <x v="3"/>
    <x v="7"/>
    <x v="1"/>
    <s v="New"/>
    <x v="2"/>
    <x v="2"/>
    <n v="3"/>
    <n v="36.43"/>
    <n v="0.1"/>
    <n v="13.23"/>
    <n v="98.36099999999999"/>
    <n v="39.69"/>
    <n v="58.670999999999992"/>
    <n v="0.59648641229755694"/>
  </r>
  <r>
    <n v="1540"/>
    <d v="2026-03-25T00:00:00"/>
    <n v="2026"/>
    <x v="0"/>
    <n v="3"/>
    <x v="2"/>
    <x v="1"/>
    <x v="12"/>
    <x v="1"/>
    <s v="Business"/>
    <x v="0"/>
    <x v="4"/>
    <n v="10"/>
    <n v="49.7"/>
    <n v="0.1"/>
    <n v="21.96"/>
    <n v="447.3"/>
    <n v="219.60000000000002"/>
    <n v="227.7"/>
    <n v="0.50905432595573441"/>
  </r>
  <r>
    <n v="2541"/>
    <d v="2026-03-25T00:00:00"/>
    <n v="2026"/>
    <x v="0"/>
    <n v="3"/>
    <x v="2"/>
    <x v="1"/>
    <x v="12"/>
    <x v="0"/>
    <s v="Returning"/>
    <x v="2"/>
    <x v="9"/>
    <n v="2"/>
    <n v="46.61"/>
    <n v="0"/>
    <n v="17.97"/>
    <n v="93.22"/>
    <n v="35.94"/>
    <n v="57.28"/>
    <n v="0.61446041621969538"/>
  </r>
  <r>
    <n v="4264"/>
    <d v="2026-03-25T00:00:00"/>
    <n v="2026"/>
    <x v="0"/>
    <n v="3"/>
    <x v="2"/>
    <x v="2"/>
    <x v="5"/>
    <x v="0"/>
    <s v="New"/>
    <x v="2"/>
    <x v="9"/>
    <n v="1"/>
    <n v="47.61"/>
    <n v="0"/>
    <n v="18.89"/>
    <n v="47.61"/>
    <n v="18.89"/>
    <n v="28.72"/>
    <n v="0.60323461457676952"/>
  </r>
  <r>
    <n v="4311"/>
    <d v="2026-03-25T00:00:00"/>
    <n v="2026"/>
    <x v="0"/>
    <n v="3"/>
    <x v="2"/>
    <x v="2"/>
    <x v="2"/>
    <x v="0"/>
    <s v="New"/>
    <x v="0"/>
    <x v="6"/>
    <n v="2"/>
    <n v="40.880000000000003"/>
    <n v="0.05"/>
    <n v="16.39"/>
    <n v="77.671999999999997"/>
    <n v="32.78"/>
    <n v="44.891999999999996"/>
    <n v="0.57796889483983926"/>
  </r>
  <r>
    <n v="4796"/>
    <d v="2026-03-25T00:00:00"/>
    <n v="2026"/>
    <x v="0"/>
    <n v="3"/>
    <x v="2"/>
    <x v="1"/>
    <x v="12"/>
    <x v="0"/>
    <s v="New"/>
    <x v="4"/>
    <x v="10"/>
    <n v="2"/>
    <n v="39.409999999999997"/>
    <n v="0.15"/>
    <n v="14.91"/>
    <n v="66.996999999999986"/>
    <n v="29.82"/>
    <n v="37.176999999999985"/>
    <n v="0.55490544352732207"/>
  </r>
  <r>
    <n v="89"/>
    <d v="2026-03-26T00:00:00"/>
    <n v="2026"/>
    <x v="0"/>
    <n v="3"/>
    <x v="2"/>
    <x v="2"/>
    <x v="10"/>
    <x v="0"/>
    <s v="Returning"/>
    <x v="0"/>
    <x v="6"/>
    <n v="1"/>
    <n v="40.82"/>
    <n v="0.05"/>
    <n v="16.940000000000001"/>
    <n v="38.778999999999996"/>
    <n v="16.940000000000001"/>
    <n v="21.838999999999995"/>
    <n v="0.56316563088269411"/>
  </r>
  <r>
    <n v="487"/>
    <d v="2026-03-26T00:00:00"/>
    <n v="2026"/>
    <x v="0"/>
    <n v="3"/>
    <x v="2"/>
    <x v="3"/>
    <x v="8"/>
    <x v="2"/>
    <s v="Business"/>
    <x v="2"/>
    <x v="2"/>
    <n v="3"/>
    <n v="36.979999999999997"/>
    <n v="0.1"/>
    <n v="13.65"/>
    <n v="99.846000000000004"/>
    <n v="40.950000000000003"/>
    <n v="58.896000000000001"/>
    <n v="0.58986839733189111"/>
  </r>
  <r>
    <n v="1476"/>
    <d v="2026-03-26T00:00:00"/>
    <n v="2026"/>
    <x v="0"/>
    <n v="3"/>
    <x v="2"/>
    <x v="1"/>
    <x v="12"/>
    <x v="3"/>
    <s v="New"/>
    <x v="2"/>
    <x v="2"/>
    <n v="1"/>
    <n v="35.700000000000003"/>
    <n v="0.05"/>
    <n v="13.91"/>
    <n v="33.914999999999999"/>
    <n v="13.91"/>
    <n v="20.004999999999999"/>
    <n v="0.58985699542975079"/>
  </r>
  <r>
    <n v="2145"/>
    <d v="2026-03-26T00:00:00"/>
    <n v="2026"/>
    <x v="0"/>
    <n v="3"/>
    <x v="2"/>
    <x v="3"/>
    <x v="8"/>
    <x v="2"/>
    <s v="Returning"/>
    <x v="0"/>
    <x v="6"/>
    <n v="1"/>
    <n v="39.53"/>
    <n v="0.05"/>
    <n v="17.170000000000002"/>
    <n v="37.5535"/>
    <n v="17.170000000000002"/>
    <n v="20.383499999999998"/>
    <n v="0.54278562584046752"/>
  </r>
  <r>
    <n v="2999"/>
    <d v="2026-03-26T00:00:00"/>
    <n v="2026"/>
    <x v="0"/>
    <n v="3"/>
    <x v="2"/>
    <x v="2"/>
    <x v="3"/>
    <x v="2"/>
    <s v="Returning"/>
    <x v="2"/>
    <x v="2"/>
    <n v="2"/>
    <n v="35.75"/>
    <n v="0"/>
    <n v="13.28"/>
    <n v="71.5"/>
    <n v="26.56"/>
    <n v="44.94"/>
    <n v="0.62853146853146846"/>
  </r>
  <r>
    <n v="4464"/>
    <d v="2026-03-26T00:00:00"/>
    <n v="2026"/>
    <x v="0"/>
    <n v="3"/>
    <x v="2"/>
    <x v="2"/>
    <x v="2"/>
    <x v="0"/>
    <s v="Business"/>
    <x v="4"/>
    <x v="16"/>
    <n v="2"/>
    <n v="50.17"/>
    <n v="0"/>
    <n v="22.37"/>
    <n v="100.34"/>
    <n v="44.74"/>
    <n v="55.6"/>
    <n v="0.55411600558102447"/>
  </r>
  <r>
    <n v="4978"/>
    <d v="2026-03-26T00:00:00"/>
    <n v="2026"/>
    <x v="0"/>
    <n v="3"/>
    <x v="2"/>
    <x v="0"/>
    <x v="9"/>
    <x v="0"/>
    <s v="New"/>
    <x v="4"/>
    <x v="10"/>
    <n v="5"/>
    <n v="41.32"/>
    <n v="0"/>
    <n v="15.09"/>
    <n v="206.6"/>
    <n v="75.45"/>
    <n v="131.14999999999998"/>
    <n v="0.63480154888673757"/>
  </r>
  <r>
    <n v="130"/>
    <d v="2026-03-27T00:00:00"/>
    <n v="2026"/>
    <x v="0"/>
    <n v="3"/>
    <x v="2"/>
    <x v="3"/>
    <x v="7"/>
    <x v="3"/>
    <s v="New"/>
    <x v="1"/>
    <x v="11"/>
    <n v="3"/>
    <n v="152.4"/>
    <n v="0.05"/>
    <n v="79.97"/>
    <n v="434.34000000000003"/>
    <n v="239.91"/>
    <n v="194.43000000000004"/>
    <n v="0.44764470230694853"/>
  </r>
  <r>
    <n v="848"/>
    <d v="2026-03-27T00:00:00"/>
    <n v="2026"/>
    <x v="0"/>
    <n v="3"/>
    <x v="2"/>
    <x v="0"/>
    <x v="0"/>
    <x v="0"/>
    <s v="New"/>
    <x v="4"/>
    <x v="14"/>
    <n v="1"/>
    <n v="36.299999999999997"/>
    <n v="0"/>
    <n v="14.1"/>
    <n v="36.299999999999997"/>
    <n v="14.1"/>
    <n v="22.199999999999996"/>
    <n v="0.61157024793388426"/>
  </r>
  <r>
    <n v="1359"/>
    <d v="2026-03-27T00:00:00"/>
    <n v="2026"/>
    <x v="0"/>
    <n v="3"/>
    <x v="2"/>
    <x v="2"/>
    <x v="5"/>
    <x v="0"/>
    <s v="Returning"/>
    <x v="2"/>
    <x v="9"/>
    <n v="3"/>
    <n v="46.24"/>
    <n v="0.1"/>
    <n v="18.2"/>
    <n v="124.848"/>
    <n v="54.599999999999994"/>
    <n v="70.248000000000005"/>
    <n v="0.56266820453671673"/>
  </r>
  <r>
    <n v="2379"/>
    <d v="2026-03-27T00:00:00"/>
    <n v="2026"/>
    <x v="0"/>
    <n v="3"/>
    <x v="2"/>
    <x v="0"/>
    <x v="0"/>
    <x v="2"/>
    <s v="Returning"/>
    <x v="2"/>
    <x v="18"/>
    <n v="2"/>
    <n v="165.58"/>
    <n v="0"/>
    <n v="86.16"/>
    <n v="331.16"/>
    <n v="172.32"/>
    <n v="158.84000000000003"/>
    <n v="0.47964730039859893"/>
  </r>
  <r>
    <n v="2987"/>
    <d v="2026-03-27T00:00:00"/>
    <n v="2026"/>
    <x v="0"/>
    <n v="3"/>
    <x v="2"/>
    <x v="0"/>
    <x v="9"/>
    <x v="0"/>
    <s v="Returning"/>
    <x v="3"/>
    <x v="19"/>
    <n v="4"/>
    <n v="121.49"/>
    <n v="0"/>
    <n v="62.01"/>
    <n v="485.96"/>
    <n v="248.04"/>
    <n v="237.92"/>
    <n v="0.4895876203802782"/>
  </r>
  <r>
    <n v="3121"/>
    <d v="2026-03-27T00:00:00"/>
    <n v="2026"/>
    <x v="0"/>
    <n v="3"/>
    <x v="2"/>
    <x v="1"/>
    <x v="12"/>
    <x v="2"/>
    <s v="New"/>
    <x v="0"/>
    <x v="0"/>
    <n v="5"/>
    <n v="81.84"/>
    <n v="0.1"/>
    <n v="42.7"/>
    <n v="368.28000000000003"/>
    <n v="213.5"/>
    <n v="154.78000000000003"/>
    <n v="0.42027804931030743"/>
  </r>
  <r>
    <n v="4445"/>
    <d v="2026-03-27T00:00:00"/>
    <n v="2026"/>
    <x v="0"/>
    <n v="3"/>
    <x v="2"/>
    <x v="1"/>
    <x v="11"/>
    <x v="0"/>
    <s v="New"/>
    <x v="1"/>
    <x v="11"/>
    <n v="1"/>
    <n v="151.47999999999999"/>
    <n v="0"/>
    <n v="79.41"/>
    <n v="151.47999999999999"/>
    <n v="79.41"/>
    <n v="72.069999999999993"/>
    <n v="0.47577237919197252"/>
  </r>
  <r>
    <n v="441"/>
    <d v="2026-03-28T00:00:00"/>
    <n v="2026"/>
    <x v="0"/>
    <n v="3"/>
    <x v="2"/>
    <x v="0"/>
    <x v="15"/>
    <x v="2"/>
    <s v="New"/>
    <x v="4"/>
    <x v="16"/>
    <n v="1"/>
    <n v="51.02"/>
    <n v="0.05"/>
    <n v="21.94"/>
    <n v="48.469000000000001"/>
    <n v="21.94"/>
    <n v="26.529"/>
    <n v="0.54733953661102974"/>
  </r>
  <r>
    <n v="4608"/>
    <d v="2026-03-28T00:00:00"/>
    <n v="2026"/>
    <x v="0"/>
    <n v="3"/>
    <x v="2"/>
    <x v="2"/>
    <x v="2"/>
    <x v="1"/>
    <s v="Business"/>
    <x v="0"/>
    <x v="6"/>
    <n v="8"/>
    <n v="40.86"/>
    <n v="0.1"/>
    <n v="16.34"/>
    <n v="294.19200000000001"/>
    <n v="130.72"/>
    <n v="163.47200000000001"/>
    <n v="0.55566432805786703"/>
  </r>
  <r>
    <n v="4914"/>
    <d v="2026-03-28T00:00:00"/>
    <n v="2026"/>
    <x v="0"/>
    <n v="3"/>
    <x v="2"/>
    <x v="0"/>
    <x v="9"/>
    <x v="0"/>
    <s v="New"/>
    <x v="2"/>
    <x v="18"/>
    <n v="5"/>
    <n v="163.33000000000001"/>
    <n v="0"/>
    <n v="87.05"/>
    <n v="816.65000000000009"/>
    <n v="435.25"/>
    <n v="381.40000000000009"/>
    <n v="0.46702993938651816"/>
  </r>
  <r>
    <n v="860"/>
    <d v="2026-03-29T00:00:00"/>
    <n v="2026"/>
    <x v="0"/>
    <n v="3"/>
    <x v="2"/>
    <x v="1"/>
    <x v="14"/>
    <x v="3"/>
    <s v="New"/>
    <x v="1"/>
    <x v="1"/>
    <n v="1"/>
    <n v="90.27"/>
    <n v="0"/>
    <n v="46.38"/>
    <n v="90.27"/>
    <n v="46.38"/>
    <n v="43.889999999999993"/>
    <n v="0.48620804253904948"/>
  </r>
  <r>
    <n v="920"/>
    <d v="2026-03-29T00:00:00"/>
    <n v="2026"/>
    <x v="0"/>
    <n v="3"/>
    <x v="2"/>
    <x v="0"/>
    <x v="9"/>
    <x v="1"/>
    <s v="Business"/>
    <x v="2"/>
    <x v="15"/>
    <n v="12"/>
    <n v="131.31"/>
    <n v="0.05"/>
    <n v="68.459999999999994"/>
    <n v="1496.934"/>
    <n v="821.52"/>
    <n v="675.41399999999999"/>
    <n v="0.45119824922140855"/>
  </r>
  <r>
    <n v="1700"/>
    <d v="2026-03-29T00:00:00"/>
    <n v="2026"/>
    <x v="0"/>
    <n v="3"/>
    <x v="2"/>
    <x v="1"/>
    <x v="12"/>
    <x v="3"/>
    <s v="New"/>
    <x v="2"/>
    <x v="18"/>
    <n v="1"/>
    <n v="167.27"/>
    <n v="0.05"/>
    <n v="88.19"/>
    <n v="158.90649999999999"/>
    <n v="88.19"/>
    <n v="70.716499999999996"/>
    <n v="0.44501955552478972"/>
  </r>
  <r>
    <n v="1768"/>
    <d v="2026-03-29T00:00:00"/>
    <n v="2026"/>
    <x v="0"/>
    <n v="3"/>
    <x v="2"/>
    <x v="1"/>
    <x v="12"/>
    <x v="3"/>
    <s v="Returning"/>
    <x v="1"/>
    <x v="17"/>
    <n v="4"/>
    <n v="70.510000000000005"/>
    <n v="0"/>
    <n v="31.93"/>
    <n v="282.04000000000002"/>
    <n v="127.72"/>
    <n v="154.32000000000002"/>
    <n v="0.54715643171181394"/>
  </r>
  <r>
    <n v="1876"/>
    <d v="2026-03-29T00:00:00"/>
    <n v="2026"/>
    <x v="0"/>
    <n v="3"/>
    <x v="2"/>
    <x v="1"/>
    <x v="6"/>
    <x v="1"/>
    <s v="New"/>
    <x v="0"/>
    <x v="8"/>
    <n v="12"/>
    <n v="101.06"/>
    <n v="0.1"/>
    <n v="50.59"/>
    <n v="1091.4480000000001"/>
    <n v="607.08000000000004"/>
    <n v="484.36800000000005"/>
    <n v="0.4437847703234602"/>
  </r>
  <r>
    <n v="2453"/>
    <d v="2026-03-29T00:00:00"/>
    <n v="2026"/>
    <x v="0"/>
    <n v="3"/>
    <x v="2"/>
    <x v="3"/>
    <x v="8"/>
    <x v="0"/>
    <s v="Business"/>
    <x v="0"/>
    <x v="0"/>
    <n v="2"/>
    <n v="79.849999999999994"/>
    <n v="0.05"/>
    <n v="43.78"/>
    <n v="151.71499999999997"/>
    <n v="87.56"/>
    <n v="64.154999999999973"/>
    <n v="0.42286524074745402"/>
  </r>
  <r>
    <n v="2676"/>
    <d v="2026-03-29T00:00:00"/>
    <n v="2026"/>
    <x v="0"/>
    <n v="3"/>
    <x v="2"/>
    <x v="2"/>
    <x v="5"/>
    <x v="2"/>
    <s v="New"/>
    <x v="3"/>
    <x v="7"/>
    <n v="4"/>
    <n v="191.99"/>
    <n v="0"/>
    <n v="104.44"/>
    <n v="767.96"/>
    <n v="417.76"/>
    <n v="350.20000000000005"/>
    <n v="0.45601333402781397"/>
  </r>
  <r>
    <n v="2800"/>
    <d v="2026-03-29T00:00:00"/>
    <n v="2026"/>
    <x v="0"/>
    <n v="3"/>
    <x v="2"/>
    <x v="1"/>
    <x v="11"/>
    <x v="0"/>
    <s v="New"/>
    <x v="0"/>
    <x v="4"/>
    <n v="1"/>
    <n v="49.81"/>
    <n v="0.05"/>
    <n v="23.12"/>
    <n v="47.319499999999998"/>
    <n v="23.12"/>
    <n v="24.199499999999997"/>
    <n v="0.51140650260463438"/>
  </r>
  <r>
    <n v="2857"/>
    <d v="2026-03-29T00:00:00"/>
    <n v="2026"/>
    <x v="0"/>
    <n v="3"/>
    <x v="2"/>
    <x v="0"/>
    <x v="15"/>
    <x v="2"/>
    <s v="New"/>
    <x v="4"/>
    <x v="10"/>
    <n v="1"/>
    <n v="40.39"/>
    <n v="0.1"/>
    <n v="14.97"/>
    <n v="36.350999999999999"/>
    <n v="14.97"/>
    <n v="21.381"/>
    <n v="0.58818189320788972"/>
  </r>
  <r>
    <n v="3584"/>
    <d v="2026-03-29T00:00:00"/>
    <n v="2026"/>
    <x v="0"/>
    <n v="3"/>
    <x v="2"/>
    <x v="0"/>
    <x v="0"/>
    <x v="0"/>
    <s v="Returning"/>
    <x v="2"/>
    <x v="2"/>
    <n v="1"/>
    <n v="35.700000000000003"/>
    <n v="0.05"/>
    <n v="13.85"/>
    <n v="33.914999999999999"/>
    <n v="13.85"/>
    <n v="20.064999999999998"/>
    <n v="0.59162612413386406"/>
  </r>
  <r>
    <n v="3669"/>
    <d v="2026-03-29T00:00:00"/>
    <n v="2026"/>
    <x v="0"/>
    <n v="3"/>
    <x v="2"/>
    <x v="2"/>
    <x v="10"/>
    <x v="3"/>
    <s v="Returning"/>
    <x v="3"/>
    <x v="13"/>
    <n v="1"/>
    <n v="80.09"/>
    <n v="0"/>
    <n v="40.61"/>
    <n v="80.09"/>
    <n v="40.61"/>
    <n v="39.480000000000004"/>
    <n v="0.49294543638406796"/>
  </r>
  <r>
    <n v="4787"/>
    <d v="2026-03-29T00:00:00"/>
    <n v="2026"/>
    <x v="0"/>
    <n v="3"/>
    <x v="2"/>
    <x v="3"/>
    <x v="13"/>
    <x v="3"/>
    <s v="New"/>
    <x v="1"/>
    <x v="3"/>
    <n v="1"/>
    <n v="142.87"/>
    <n v="0.1"/>
    <n v="77.33"/>
    <n v="128.583"/>
    <n v="77.33"/>
    <n v="51.253"/>
    <n v="0.39859857057309289"/>
  </r>
  <r>
    <n v="769"/>
    <d v="2026-03-30T00:00:00"/>
    <n v="2026"/>
    <x v="0"/>
    <n v="3"/>
    <x v="2"/>
    <x v="3"/>
    <x v="8"/>
    <x v="0"/>
    <s v="Returning"/>
    <x v="4"/>
    <x v="10"/>
    <n v="1"/>
    <n v="40.53"/>
    <n v="0"/>
    <n v="14.32"/>
    <n v="40.53"/>
    <n v="14.32"/>
    <n v="26.21"/>
    <n v="0.64668147051566738"/>
  </r>
  <r>
    <n v="1184"/>
    <d v="2026-03-30T00:00:00"/>
    <n v="2026"/>
    <x v="0"/>
    <n v="3"/>
    <x v="2"/>
    <x v="3"/>
    <x v="8"/>
    <x v="0"/>
    <s v="Returning"/>
    <x v="0"/>
    <x v="4"/>
    <n v="1"/>
    <n v="49.46"/>
    <n v="0"/>
    <n v="23.04"/>
    <n v="49.46"/>
    <n v="23.04"/>
    <n v="26.42"/>
    <n v="0.53416902547513145"/>
  </r>
  <r>
    <n v="1498"/>
    <d v="2026-03-30T00:00:00"/>
    <n v="2026"/>
    <x v="0"/>
    <n v="3"/>
    <x v="2"/>
    <x v="1"/>
    <x v="14"/>
    <x v="3"/>
    <s v="Business"/>
    <x v="1"/>
    <x v="3"/>
    <n v="3"/>
    <n v="142.46"/>
    <n v="0"/>
    <n v="79.650000000000006"/>
    <n v="427.38"/>
    <n v="238.95000000000002"/>
    <n v="188.42999999999998"/>
    <n v="0.44089569001825069"/>
  </r>
  <r>
    <n v="2054"/>
    <d v="2026-03-30T00:00:00"/>
    <n v="2026"/>
    <x v="0"/>
    <n v="3"/>
    <x v="2"/>
    <x v="3"/>
    <x v="13"/>
    <x v="1"/>
    <s v="Business"/>
    <x v="1"/>
    <x v="3"/>
    <n v="6"/>
    <n v="142.18"/>
    <n v="0.05"/>
    <n v="80.94"/>
    <n v="810.42600000000004"/>
    <n v="485.64"/>
    <n v="324.78600000000006"/>
    <n v="0.40075960050640036"/>
  </r>
  <r>
    <n v="2294"/>
    <d v="2026-03-30T00:00:00"/>
    <n v="2026"/>
    <x v="0"/>
    <n v="3"/>
    <x v="2"/>
    <x v="1"/>
    <x v="14"/>
    <x v="0"/>
    <s v="New"/>
    <x v="4"/>
    <x v="10"/>
    <n v="2"/>
    <n v="41.04"/>
    <n v="0"/>
    <n v="15.03"/>
    <n v="82.08"/>
    <n v="30.06"/>
    <n v="52.019999999999996"/>
    <n v="0.63377192982456132"/>
  </r>
  <r>
    <n v="2892"/>
    <d v="2026-03-30T00:00:00"/>
    <n v="2026"/>
    <x v="0"/>
    <n v="3"/>
    <x v="2"/>
    <x v="1"/>
    <x v="12"/>
    <x v="0"/>
    <s v="Returning"/>
    <x v="1"/>
    <x v="3"/>
    <n v="2"/>
    <n v="145.06"/>
    <n v="0.15"/>
    <n v="77.08"/>
    <n v="246.602"/>
    <n v="154.16"/>
    <n v="92.442000000000007"/>
    <n v="0.37486313979610875"/>
  </r>
  <r>
    <n v="3145"/>
    <d v="2026-03-30T00:00:00"/>
    <n v="2026"/>
    <x v="0"/>
    <n v="3"/>
    <x v="2"/>
    <x v="1"/>
    <x v="11"/>
    <x v="0"/>
    <s v="Returning"/>
    <x v="2"/>
    <x v="15"/>
    <n v="1"/>
    <n v="130.72999999999999"/>
    <n v="0"/>
    <n v="66.17"/>
    <n v="130.72999999999999"/>
    <n v="66.17"/>
    <n v="64.559999999999988"/>
    <n v="0.4938422703281572"/>
  </r>
  <r>
    <n v="3925"/>
    <d v="2026-03-30T00:00:00"/>
    <n v="2026"/>
    <x v="0"/>
    <n v="3"/>
    <x v="2"/>
    <x v="3"/>
    <x v="13"/>
    <x v="0"/>
    <s v="Business"/>
    <x v="4"/>
    <x v="14"/>
    <n v="2"/>
    <n v="36.630000000000003"/>
    <n v="0"/>
    <n v="14.31"/>
    <n v="73.260000000000005"/>
    <n v="28.62"/>
    <n v="44.64"/>
    <n v="0.60933660933660927"/>
  </r>
  <r>
    <n v="2722"/>
    <d v="2026-03-31T00:00:00"/>
    <n v="2026"/>
    <x v="0"/>
    <n v="3"/>
    <x v="2"/>
    <x v="3"/>
    <x v="13"/>
    <x v="3"/>
    <s v="New"/>
    <x v="0"/>
    <x v="4"/>
    <n v="1"/>
    <n v="50.99"/>
    <n v="0.1"/>
    <n v="21.86"/>
    <n v="45.891000000000005"/>
    <n v="21.86"/>
    <n v="24.031000000000006"/>
    <n v="0.52365387548756848"/>
  </r>
  <r>
    <n v="2767"/>
    <d v="2026-03-31T00:00:00"/>
    <n v="2026"/>
    <x v="0"/>
    <n v="3"/>
    <x v="2"/>
    <x v="1"/>
    <x v="6"/>
    <x v="0"/>
    <s v="Returning"/>
    <x v="2"/>
    <x v="15"/>
    <n v="4"/>
    <n v="134.18"/>
    <n v="0"/>
    <n v="66.430000000000007"/>
    <n v="536.72"/>
    <n v="265.72000000000003"/>
    <n v="271"/>
    <n v="0.5049187658369354"/>
  </r>
  <r>
    <n v="3794"/>
    <d v="2026-03-31T00:00:00"/>
    <n v="2026"/>
    <x v="0"/>
    <n v="3"/>
    <x v="2"/>
    <x v="1"/>
    <x v="12"/>
    <x v="2"/>
    <s v="Business"/>
    <x v="4"/>
    <x v="16"/>
    <n v="2"/>
    <n v="50.86"/>
    <n v="0.1"/>
    <n v="21.76"/>
    <n v="91.548000000000002"/>
    <n v="43.52"/>
    <n v="48.027999999999999"/>
    <n v="0.52462096386595003"/>
  </r>
  <r>
    <n v="3880"/>
    <d v="2026-03-31T00:00:00"/>
    <n v="2026"/>
    <x v="0"/>
    <n v="3"/>
    <x v="2"/>
    <x v="1"/>
    <x v="12"/>
    <x v="1"/>
    <s v="Business"/>
    <x v="3"/>
    <x v="19"/>
    <n v="12"/>
    <n v="124.86"/>
    <n v="0.1"/>
    <n v="60.82"/>
    <n v="1348.4880000000001"/>
    <n v="729.84"/>
    <n v="618.64800000000002"/>
    <n v="0.45877160197198641"/>
  </r>
  <r>
    <n v="422"/>
    <d v="2026-04-01T00:00:00"/>
    <n v="2026"/>
    <x v="1"/>
    <n v="4"/>
    <x v="3"/>
    <x v="3"/>
    <x v="4"/>
    <x v="0"/>
    <s v="Business"/>
    <x v="0"/>
    <x v="0"/>
    <n v="1"/>
    <n v="81.760000000000005"/>
    <n v="0.1"/>
    <n v="42.78"/>
    <n v="73.584000000000003"/>
    <n v="42.78"/>
    <n v="30.804000000000002"/>
    <n v="0.4186236138290933"/>
  </r>
  <r>
    <n v="495"/>
    <d v="2026-04-01T00:00:00"/>
    <n v="2026"/>
    <x v="1"/>
    <n v="4"/>
    <x v="3"/>
    <x v="1"/>
    <x v="14"/>
    <x v="2"/>
    <s v="Business"/>
    <x v="2"/>
    <x v="15"/>
    <n v="1"/>
    <n v="134.65"/>
    <n v="0"/>
    <n v="68.19"/>
    <n v="134.65"/>
    <n v="68.19"/>
    <n v="66.460000000000008"/>
    <n v="0.49357593761604163"/>
  </r>
  <r>
    <n v="1517"/>
    <d v="2026-04-01T00:00:00"/>
    <n v="2026"/>
    <x v="1"/>
    <n v="4"/>
    <x v="3"/>
    <x v="2"/>
    <x v="16"/>
    <x v="0"/>
    <s v="Business"/>
    <x v="0"/>
    <x v="6"/>
    <n v="1"/>
    <n v="41.21"/>
    <n v="0"/>
    <n v="16.34"/>
    <n v="41.21"/>
    <n v="16.34"/>
    <n v="24.87"/>
    <n v="0.60349429750060668"/>
  </r>
  <r>
    <n v="2391"/>
    <d v="2026-04-01T00:00:00"/>
    <n v="2026"/>
    <x v="1"/>
    <n v="4"/>
    <x v="3"/>
    <x v="1"/>
    <x v="12"/>
    <x v="0"/>
    <s v="Returning"/>
    <x v="4"/>
    <x v="10"/>
    <n v="2"/>
    <n v="40.590000000000003"/>
    <n v="0"/>
    <n v="15.01"/>
    <n v="81.180000000000007"/>
    <n v="30.02"/>
    <n v="51.160000000000011"/>
    <n v="0.63020448386302053"/>
  </r>
  <r>
    <n v="3809"/>
    <d v="2026-04-01T00:00:00"/>
    <n v="2026"/>
    <x v="1"/>
    <n v="4"/>
    <x v="3"/>
    <x v="0"/>
    <x v="15"/>
    <x v="0"/>
    <s v="New"/>
    <x v="3"/>
    <x v="19"/>
    <n v="3"/>
    <n v="124.08"/>
    <n v="0.05"/>
    <n v="62.41"/>
    <n v="353.62799999999999"/>
    <n v="187.23"/>
    <n v="166.398"/>
    <n v="0.47054531880959655"/>
  </r>
  <r>
    <n v="3958"/>
    <d v="2026-04-01T00:00:00"/>
    <n v="2026"/>
    <x v="1"/>
    <n v="4"/>
    <x v="3"/>
    <x v="1"/>
    <x v="1"/>
    <x v="0"/>
    <s v="Returning"/>
    <x v="3"/>
    <x v="19"/>
    <n v="2"/>
    <n v="125.35"/>
    <n v="0.15"/>
    <n v="60.73"/>
    <n v="213.095"/>
    <n v="121.46"/>
    <n v="91.635000000000005"/>
    <n v="0.43001947488209485"/>
  </r>
  <r>
    <n v="4418"/>
    <d v="2026-04-01T00:00:00"/>
    <n v="2026"/>
    <x v="1"/>
    <n v="4"/>
    <x v="3"/>
    <x v="1"/>
    <x v="14"/>
    <x v="3"/>
    <s v="New"/>
    <x v="4"/>
    <x v="14"/>
    <n v="3"/>
    <n v="36.090000000000003"/>
    <n v="0"/>
    <n v="14.03"/>
    <n v="108.27000000000001"/>
    <n v="42.089999999999996"/>
    <n v="66.180000000000007"/>
    <n v="0.61124965364366857"/>
  </r>
  <r>
    <n v="4693"/>
    <d v="2026-04-01T00:00:00"/>
    <n v="2026"/>
    <x v="1"/>
    <n v="4"/>
    <x v="3"/>
    <x v="1"/>
    <x v="12"/>
    <x v="1"/>
    <s v="Business"/>
    <x v="1"/>
    <x v="1"/>
    <n v="15"/>
    <n v="94.33"/>
    <n v="0.1"/>
    <n v="44.38"/>
    <n v="1273.4550000000002"/>
    <n v="665.7"/>
    <n v="607.75500000000011"/>
    <n v="0.47724890161018652"/>
  </r>
  <r>
    <n v="193"/>
    <d v="2026-04-02T00:00:00"/>
    <n v="2026"/>
    <x v="1"/>
    <n v="4"/>
    <x v="3"/>
    <x v="3"/>
    <x v="4"/>
    <x v="2"/>
    <s v="Returning"/>
    <x v="2"/>
    <x v="2"/>
    <n v="1"/>
    <n v="35.6"/>
    <n v="0.1"/>
    <n v="13.39"/>
    <n v="32.04"/>
    <n v="13.39"/>
    <n v="18.649999999999999"/>
    <n v="0.58208489388264661"/>
  </r>
  <r>
    <n v="2246"/>
    <d v="2026-04-02T00:00:00"/>
    <n v="2026"/>
    <x v="1"/>
    <n v="4"/>
    <x v="3"/>
    <x v="1"/>
    <x v="12"/>
    <x v="3"/>
    <s v="Returning"/>
    <x v="0"/>
    <x v="4"/>
    <n v="1"/>
    <n v="50.17"/>
    <n v="0"/>
    <n v="21.95"/>
    <n v="50.17"/>
    <n v="21.95"/>
    <n v="28.220000000000002"/>
    <n v="0.56248754235598963"/>
  </r>
  <r>
    <n v="2556"/>
    <d v="2026-04-02T00:00:00"/>
    <n v="2026"/>
    <x v="1"/>
    <n v="4"/>
    <x v="3"/>
    <x v="3"/>
    <x v="8"/>
    <x v="0"/>
    <s v="Returning"/>
    <x v="1"/>
    <x v="17"/>
    <n v="2"/>
    <n v="72.900000000000006"/>
    <n v="0"/>
    <n v="31.52"/>
    <n v="145.80000000000001"/>
    <n v="63.04"/>
    <n v="82.760000000000019"/>
    <n v="0.5676268861454048"/>
  </r>
  <r>
    <n v="169"/>
    <d v="2026-04-03T00:00:00"/>
    <n v="2026"/>
    <x v="1"/>
    <n v="4"/>
    <x v="3"/>
    <x v="2"/>
    <x v="16"/>
    <x v="0"/>
    <s v="New"/>
    <x v="1"/>
    <x v="1"/>
    <n v="2"/>
    <n v="93.48"/>
    <n v="0"/>
    <n v="45.15"/>
    <n v="186.96"/>
    <n v="90.3"/>
    <n v="96.660000000000011"/>
    <n v="0.51700898587933253"/>
  </r>
  <r>
    <n v="877"/>
    <d v="2026-04-03T00:00:00"/>
    <n v="2026"/>
    <x v="1"/>
    <n v="4"/>
    <x v="3"/>
    <x v="1"/>
    <x v="12"/>
    <x v="0"/>
    <s v="New"/>
    <x v="3"/>
    <x v="19"/>
    <n v="1"/>
    <n v="123.63"/>
    <n v="0"/>
    <n v="58.88"/>
    <n v="123.63"/>
    <n v="58.88"/>
    <n v="64.75"/>
    <n v="0.52374019250990866"/>
  </r>
  <r>
    <n v="2023"/>
    <d v="2026-04-03T00:00:00"/>
    <n v="2026"/>
    <x v="1"/>
    <n v="4"/>
    <x v="3"/>
    <x v="1"/>
    <x v="12"/>
    <x v="0"/>
    <s v="New"/>
    <x v="2"/>
    <x v="18"/>
    <n v="3"/>
    <n v="168.37"/>
    <n v="0"/>
    <n v="87.15"/>
    <n v="505.11"/>
    <n v="261.45000000000005"/>
    <n v="243.65999999999997"/>
    <n v="0.4823899744610084"/>
  </r>
  <r>
    <n v="2548"/>
    <d v="2026-04-03T00:00:00"/>
    <n v="2026"/>
    <x v="1"/>
    <n v="4"/>
    <x v="3"/>
    <x v="0"/>
    <x v="9"/>
    <x v="3"/>
    <s v="New"/>
    <x v="0"/>
    <x v="4"/>
    <n v="4"/>
    <n v="51.68"/>
    <n v="0.05"/>
    <n v="23.09"/>
    <n v="196.38399999999999"/>
    <n v="92.36"/>
    <n v="104.02399999999999"/>
    <n v="0.52969692031937421"/>
  </r>
  <r>
    <n v="2602"/>
    <d v="2026-04-03T00:00:00"/>
    <n v="2026"/>
    <x v="1"/>
    <n v="4"/>
    <x v="3"/>
    <x v="1"/>
    <x v="12"/>
    <x v="3"/>
    <s v="New"/>
    <x v="0"/>
    <x v="6"/>
    <n v="1"/>
    <n v="40.159999999999997"/>
    <n v="0"/>
    <n v="16.77"/>
    <n v="40.159999999999997"/>
    <n v="16.77"/>
    <n v="23.389999999999997"/>
    <n v="0.58242031872509958"/>
  </r>
  <r>
    <n v="3229"/>
    <d v="2026-04-03T00:00:00"/>
    <n v="2026"/>
    <x v="1"/>
    <n v="4"/>
    <x v="3"/>
    <x v="3"/>
    <x v="13"/>
    <x v="2"/>
    <s v="Returning"/>
    <x v="2"/>
    <x v="2"/>
    <n v="3"/>
    <n v="36.17"/>
    <n v="0.1"/>
    <n v="13.65"/>
    <n v="97.659000000000006"/>
    <n v="40.950000000000003"/>
    <n v="56.709000000000003"/>
    <n v="0.58068380794396834"/>
  </r>
  <r>
    <n v="3261"/>
    <d v="2026-04-03T00:00:00"/>
    <n v="2026"/>
    <x v="1"/>
    <n v="4"/>
    <x v="3"/>
    <x v="2"/>
    <x v="10"/>
    <x v="0"/>
    <s v="New"/>
    <x v="2"/>
    <x v="15"/>
    <n v="4"/>
    <n v="130.55000000000001"/>
    <n v="0"/>
    <n v="67.66"/>
    <n v="522.20000000000005"/>
    <n v="270.64"/>
    <n v="251.56000000000006"/>
    <n v="0.48173113749521262"/>
  </r>
  <r>
    <n v="3621"/>
    <d v="2026-04-03T00:00:00"/>
    <n v="2026"/>
    <x v="1"/>
    <n v="4"/>
    <x v="3"/>
    <x v="3"/>
    <x v="8"/>
    <x v="0"/>
    <s v="New"/>
    <x v="0"/>
    <x v="8"/>
    <n v="2"/>
    <n v="102.63"/>
    <n v="0"/>
    <n v="50.19"/>
    <n v="205.26"/>
    <n v="100.38"/>
    <n v="104.88"/>
    <n v="0.51096170710318622"/>
  </r>
  <r>
    <n v="4681"/>
    <d v="2026-04-03T00:00:00"/>
    <n v="2026"/>
    <x v="1"/>
    <n v="4"/>
    <x v="3"/>
    <x v="3"/>
    <x v="13"/>
    <x v="3"/>
    <s v="Returning"/>
    <x v="0"/>
    <x v="0"/>
    <n v="6"/>
    <n v="81.239999999999995"/>
    <n v="0"/>
    <n v="43.28"/>
    <n v="487.43999999999994"/>
    <n v="259.68"/>
    <n v="227.75999999999993"/>
    <n v="0.46725750861644505"/>
  </r>
  <r>
    <n v="4954"/>
    <d v="2026-04-03T00:00:00"/>
    <n v="2026"/>
    <x v="1"/>
    <n v="4"/>
    <x v="3"/>
    <x v="3"/>
    <x v="8"/>
    <x v="0"/>
    <s v="New"/>
    <x v="1"/>
    <x v="17"/>
    <n v="3"/>
    <n v="72.11"/>
    <n v="0.05"/>
    <n v="31.63"/>
    <n v="205.51349999999996"/>
    <n v="94.89"/>
    <n v="110.62349999999996"/>
    <n v="0.5382785072513484"/>
  </r>
  <r>
    <n v="1153"/>
    <d v="2026-04-04T00:00:00"/>
    <n v="2026"/>
    <x v="1"/>
    <n v="4"/>
    <x v="3"/>
    <x v="2"/>
    <x v="16"/>
    <x v="2"/>
    <s v="New"/>
    <x v="1"/>
    <x v="1"/>
    <n v="4"/>
    <n v="90.15"/>
    <n v="0"/>
    <n v="44.9"/>
    <n v="360.6"/>
    <n v="179.6"/>
    <n v="181.00000000000003"/>
    <n v="0.50194120909595119"/>
  </r>
  <r>
    <n v="1383"/>
    <d v="2026-04-04T00:00:00"/>
    <n v="2026"/>
    <x v="1"/>
    <n v="4"/>
    <x v="3"/>
    <x v="3"/>
    <x v="4"/>
    <x v="2"/>
    <s v="Returning"/>
    <x v="0"/>
    <x v="4"/>
    <n v="1"/>
    <n v="50.7"/>
    <n v="0.05"/>
    <n v="21.85"/>
    <n v="48.164999999999999"/>
    <n v="21.85"/>
    <n v="26.314999999999998"/>
    <n v="0.54635108481262329"/>
  </r>
  <r>
    <n v="2583"/>
    <d v="2026-04-04T00:00:00"/>
    <n v="2026"/>
    <x v="1"/>
    <n v="4"/>
    <x v="3"/>
    <x v="0"/>
    <x v="0"/>
    <x v="0"/>
    <s v="Returning"/>
    <x v="4"/>
    <x v="10"/>
    <n v="1"/>
    <n v="41.13"/>
    <n v="0"/>
    <n v="15.04"/>
    <n v="41.13"/>
    <n v="15.04"/>
    <n v="26.090000000000003"/>
    <n v="0.63433017262338931"/>
  </r>
  <r>
    <n v="4074"/>
    <d v="2026-04-04T00:00:00"/>
    <n v="2026"/>
    <x v="1"/>
    <n v="4"/>
    <x v="3"/>
    <x v="1"/>
    <x v="1"/>
    <x v="2"/>
    <s v="Returning"/>
    <x v="3"/>
    <x v="19"/>
    <n v="1"/>
    <n v="121.66"/>
    <n v="0"/>
    <n v="61.37"/>
    <n v="121.66"/>
    <n v="61.37"/>
    <n v="60.29"/>
    <n v="0.49556140062469178"/>
  </r>
  <r>
    <n v="4301"/>
    <d v="2026-04-04T00:00:00"/>
    <n v="2026"/>
    <x v="1"/>
    <n v="4"/>
    <x v="3"/>
    <x v="2"/>
    <x v="16"/>
    <x v="2"/>
    <s v="New"/>
    <x v="4"/>
    <x v="12"/>
    <n v="1"/>
    <n v="122.77"/>
    <n v="0.1"/>
    <n v="70.59"/>
    <n v="110.49299999999999"/>
    <n v="70.59"/>
    <n v="39.902999999999992"/>
    <n v="0.36113599956558329"/>
  </r>
  <r>
    <n v="4692"/>
    <d v="2026-04-04T00:00:00"/>
    <n v="2026"/>
    <x v="1"/>
    <n v="4"/>
    <x v="3"/>
    <x v="3"/>
    <x v="13"/>
    <x v="0"/>
    <s v="Returning"/>
    <x v="0"/>
    <x v="4"/>
    <n v="1"/>
    <n v="49.96"/>
    <n v="0"/>
    <n v="22.13"/>
    <n v="49.96"/>
    <n v="22.13"/>
    <n v="27.830000000000002"/>
    <n v="0.55704563650920735"/>
  </r>
  <r>
    <n v="1951"/>
    <d v="2026-04-05T00:00:00"/>
    <n v="2026"/>
    <x v="1"/>
    <n v="4"/>
    <x v="3"/>
    <x v="3"/>
    <x v="8"/>
    <x v="3"/>
    <s v="Returning"/>
    <x v="1"/>
    <x v="11"/>
    <n v="2"/>
    <n v="155.13"/>
    <n v="0.15"/>
    <n v="80.959999999999994"/>
    <n v="263.721"/>
    <n v="161.91999999999999"/>
    <n v="101.80100000000002"/>
    <n v="0.38601779911345707"/>
  </r>
  <r>
    <n v="2111"/>
    <d v="2026-04-05T00:00:00"/>
    <n v="2026"/>
    <x v="1"/>
    <n v="4"/>
    <x v="3"/>
    <x v="3"/>
    <x v="13"/>
    <x v="0"/>
    <s v="New"/>
    <x v="1"/>
    <x v="17"/>
    <n v="3"/>
    <n v="69.83"/>
    <n v="0.05"/>
    <n v="31.53"/>
    <n v="199.0155"/>
    <n v="94.59"/>
    <n v="104.4255"/>
    <n v="0.52471038687941396"/>
  </r>
  <r>
    <n v="2933"/>
    <d v="2026-04-05T00:00:00"/>
    <n v="2026"/>
    <x v="1"/>
    <n v="4"/>
    <x v="3"/>
    <x v="1"/>
    <x v="6"/>
    <x v="2"/>
    <s v="Returning"/>
    <x v="2"/>
    <x v="2"/>
    <n v="1"/>
    <n v="35.4"/>
    <n v="0"/>
    <n v="13.37"/>
    <n v="35.4"/>
    <n v="13.37"/>
    <n v="22.03"/>
    <n v="0.62231638418079105"/>
  </r>
  <r>
    <n v="3263"/>
    <d v="2026-04-05T00:00:00"/>
    <n v="2026"/>
    <x v="1"/>
    <n v="4"/>
    <x v="3"/>
    <x v="3"/>
    <x v="7"/>
    <x v="0"/>
    <s v="New"/>
    <x v="4"/>
    <x v="16"/>
    <n v="1"/>
    <n v="51.75"/>
    <n v="0.1"/>
    <n v="22.1"/>
    <n v="46.575000000000003"/>
    <n v="22.1"/>
    <n v="24.475000000000001"/>
    <n v="0.52549651100375738"/>
  </r>
  <r>
    <n v="4764"/>
    <d v="2026-04-05T00:00:00"/>
    <n v="2026"/>
    <x v="1"/>
    <n v="4"/>
    <x v="3"/>
    <x v="3"/>
    <x v="13"/>
    <x v="3"/>
    <s v="New"/>
    <x v="0"/>
    <x v="6"/>
    <n v="6"/>
    <n v="39.6"/>
    <n v="0.15"/>
    <n v="17.010000000000002"/>
    <n v="201.96"/>
    <n v="102.06"/>
    <n v="99.9"/>
    <n v="0.49465240641711233"/>
  </r>
  <r>
    <n v="28"/>
    <d v="2026-04-06T00:00:00"/>
    <n v="2026"/>
    <x v="1"/>
    <n v="4"/>
    <x v="3"/>
    <x v="1"/>
    <x v="6"/>
    <x v="2"/>
    <s v="New"/>
    <x v="4"/>
    <x v="12"/>
    <n v="2"/>
    <n v="125.94"/>
    <n v="0.05"/>
    <n v="70.94"/>
    <n v="239.28599999999997"/>
    <n v="141.88"/>
    <n v="97.405999999999977"/>
    <n v="0.40706936469329585"/>
  </r>
  <r>
    <n v="581"/>
    <d v="2026-04-06T00:00:00"/>
    <n v="2026"/>
    <x v="1"/>
    <n v="4"/>
    <x v="3"/>
    <x v="1"/>
    <x v="1"/>
    <x v="0"/>
    <s v="Returning"/>
    <x v="3"/>
    <x v="19"/>
    <n v="3"/>
    <n v="124.67"/>
    <n v="0"/>
    <n v="61.46"/>
    <n v="374.01"/>
    <n v="184.38"/>
    <n v="189.63"/>
    <n v="0.50701852891633914"/>
  </r>
  <r>
    <n v="643"/>
    <d v="2026-04-06T00:00:00"/>
    <n v="2026"/>
    <x v="1"/>
    <n v="4"/>
    <x v="3"/>
    <x v="3"/>
    <x v="8"/>
    <x v="0"/>
    <s v="Returning"/>
    <x v="1"/>
    <x v="17"/>
    <n v="2"/>
    <n v="72.260000000000005"/>
    <n v="0"/>
    <n v="33.21"/>
    <n v="144.52000000000001"/>
    <n v="66.42"/>
    <n v="78.100000000000009"/>
    <n v="0.54040963188486024"/>
  </r>
  <r>
    <n v="1907"/>
    <d v="2026-04-06T00:00:00"/>
    <n v="2026"/>
    <x v="1"/>
    <n v="4"/>
    <x v="3"/>
    <x v="1"/>
    <x v="12"/>
    <x v="1"/>
    <s v="Business"/>
    <x v="0"/>
    <x v="4"/>
    <n v="10"/>
    <n v="50.64"/>
    <n v="0.2"/>
    <n v="22.99"/>
    <n v="405.12"/>
    <n v="229.89999999999998"/>
    <n v="175.22000000000003"/>
    <n v="0.43251382306477099"/>
  </r>
  <r>
    <n v="1950"/>
    <d v="2026-04-06T00:00:00"/>
    <n v="2026"/>
    <x v="1"/>
    <n v="4"/>
    <x v="3"/>
    <x v="0"/>
    <x v="9"/>
    <x v="0"/>
    <s v="New"/>
    <x v="1"/>
    <x v="17"/>
    <n v="1"/>
    <n v="73"/>
    <n v="0"/>
    <n v="32.4"/>
    <n v="73"/>
    <n v="32.4"/>
    <n v="40.6"/>
    <n v="0.55616438356164388"/>
  </r>
  <r>
    <n v="2443"/>
    <d v="2026-04-06T00:00:00"/>
    <n v="2026"/>
    <x v="1"/>
    <n v="4"/>
    <x v="3"/>
    <x v="0"/>
    <x v="15"/>
    <x v="0"/>
    <s v="Returning"/>
    <x v="2"/>
    <x v="2"/>
    <n v="1"/>
    <n v="35.700000000000003"/>
    <n v="0"/>
    <n v="13.8"/>
    <n v="35.700000000000003"/>
    <n v="13.8"/>
    <n v="21.900000000000002"/>
    <n v="0.61344537815126055"/>
  </r>
  <r>
    <n v="2480"/>
    <d v="2026-04-06T00:00:00"/>
    <n v="2026"/>
    <x v="1"/>
    <n v="4"/>
    <x v="3"/>
    <x v="2"/>
    <x v="16"/>
    <x v="1"/>
    <s v="New"/>
    <x v="1"/>
    <x v="11"/>
    <n v="8"/>
    <n v="152.41999999999999"/>
    <n v="0.05"/>
    <n v="80.11"/>
    <n v="1158.3919999999998"/>
    <n v="640.88"/>
    <n v="517.51199999999983"/>
    <n v="0.44675032286134564"/>
  </r>
  <r>
    <n v="2515"/>
    <d v="2026-04-06T00:00:00"/>
    <n v="2026"/>
    <x v="1"/>
    <n v="4"/>
    <x v="3"/>
    <x v="3"/>
    <x v="8"/>
    <x v="0"/>
    <s v="Returning"/>
    <x v="0"/>
    <x v="0"/>
    <n v="1"/>
    <n v="81.78"/>
    <n v="0"/>
    <n v="42.82"/>
    <n v="81.78"/>
    <n v="42.82"/>
    <n v="38.96"/>
    <n v="0.47640009782342874"/>
  </r>
  <r>
    <n v="2829"/>
    <d v="2026-04-06T00:00:00"/>
    <n v="2026"/>
    <x v="1"/>
    <n v="4"/>
    <x v="3"/>
    <x v="1"/>
    <x v="6"/>
    <x v="0"/>
    <s v="Business"/>
    <x v="0"/>
    <x v="8"/>
    <n v="6"/>
    <n v="102.59"/>
    <n v="0.1"/>
    <n v="49.6"/>
    <n v="553.98599999999999"/>
    <n v="297.60000000000002"/>
    <n v="256.38599999999997"/>
    <n v="0.46280230908362302"/>
  </r>
  <r>
    <n v="4086"/>
    <d v="2026-04-06T00:00:00"/>
    <n v="2026"/>
    <x v="1"/>
    <n v="4"/>
    <x v="3"/>
    <x v="3"/>
    <x v="8"/>
    <x v="2"/>
    <s v="Returning"/>
    <x v="1"/>
    <x v="11"/>
    <n v="2"/>
    <n v="152.44"/>
    <n v="0.15"/>
    <n v="76.680000000000007"/>
    <n v="259.14799999999997"/>
    <n v="153.36000000000001"/>
    <n v="105.78799999999995"/>
    <n v="0.4082146109559015"/>
  </r>
  <r>
    <n v="4512"/>
    <d v="2026-04-06T00:00:00"/>
    <n v="2026"/>
    <x v="1"/>
    <n v="4"/>
    <x v="3"/>
    <x v="1"/>
    <x v="1"/>
    <x v="0"/>
    <s v="New"/>
    <x v="2"/>
    <x v="15"/>
    <n v="6"/>
    <n v="136.29"/>
    <n v="0"/>
    <n v="68.209999999999994"/>
    <n v="817.74"/>
    <n v="409.26"/>
    <n v="408.48"/>
    <n v="0.49952307579426225"/>
  </r>
  <r>
    <n v="4837"/>
    <d v="2026-04-06T00:00:00"/>
    <n v="2026"/>
    <x v="1"/>
    <n v="4"/>
    <x v="3"/>
    <x v="0"/>
    <x v="9"/>
    <x v="1"/>
    <s v="Business"/>
    <x v="1"/>
    <x v="11"/>
    <n v="4"/>
    <n v="157.51"/>
    <n v="0.2"/>
    <n v="79.209999999999994"/>
    <n v="504.03199999999998"/>
    <n v="316.83999999999997"/>
    <n v="187.19200000000001"/>
    <n v="0.37138911815122855"/>
  </r>
  <r>
    <n v="1580"/>
    <d v="2026-04-07T00:00:00"/>
    <n v="2026"/>
    <x v="1"/>
    <n v="4"/>
    <x v="3"/>
    <x v="2"/>
    <x v="3"/>
    <x v="0"/>
    <s v="New"/>
    <x v="3"/>
    <x v="19"/>
    <n v="2"/>
    <n v="120.5"/>
    <n v="0"/>
    <n v="61.42"/>
    <n v="241"/>
    <n v="122.84"/>
    <n v="118.16"/>
    <n v="0.49029045643153524"/>
  </r>
  <r>
    <n v="1962"/>
    <d v="2026-04-07T00:00:00"/>
    <n v="2026"/>
    <x v="1"/>
    <n v="4"/>
    <x v="3"/>
    <x v="0"/>
    <x v="0"/>
    <x v="0"/>
    <s v="Returning"/>
    <x v="1"/>
    <x v="11"/>
    <n v="3"/>
    <n v="152.62"/>
    <n v="0.05"/>
    <n v="77.75"/>
    <n v="434.96699999999998"/>
    <n v="233.25"/>
    <n v="201.71699999999998"/>
    <n v="0.46375242259757637"/>
  </r>
  <r>
    <n v="2381"/>
    <d v="2026-04-07T00:00:00"/>
    <n v="2026"/>
    <x v="1"/>
    <n v="4"/>
    <x v="3"/>
    <x v="1"/>
    <x v="11"/>
    <x v="0"/>
    <s v="Returning"/>
    <x v="2"/>
    <x v="15"/>
    <n v="2"/>
    <n v="134.16"/>
    <n v="0.05"/>
    <n v="67.08"/>
    <n v="254.90399999999997"/>
    <n v="134.16"/>
    <n v="120.74399999999997"/>
    <n v="0.47368421052631576"/>
  </r>
  <r>
    <n v="2655"/>
    <d v="2026-04-07T00:00:00"/>
    <n v="2026"/>
    <x v="1"/>
    <n v="4"/>
    <x v="3"/>
    <x v="3"/>
    <x v="13"/>
    <x v="2"/>
    <s v="Business"/>
    <x v="0"/>
    <x v="8"/>
    <n v="1"/>
    <n v="101.13"/>
    <n v="0"/>
    <n v="50.8"/>
    <n v="101.13"/>
    <n v="50.8"/>
    <n v="50.33"/>
    <n v="0.49767625828141998"/>
  </r>
  <r>
    <n v="2944"/>
    <d v="2026-04-07T00:00:00"/>
    <n v="2026"/>
    <x v="1"/>
    <n v="4"/>
    <x v="3"/>
    <x v="1"/>
    <x v="14"/>
    <x v="2"/>
    <s v="New"/>
    <x v="4"/>
    <x v="16"/>
    <n v="1"/>
    <n v="51.36"/>
    <n v="0"/>
    <n v="22.21"/>
    <n v="51.36"/>
    <n v="22.21"/>
    <n v="29.15"/>
    <n v="0.56756230529595009"/>
  </r>
  <r>
    <n v="4756"/>
    <d v="2026-04-07T00:00:00"/>
    <n v="2026"/>
    <x v="1"/>
    <n v="4"/>
    <x v="3"/>
    <x v="2"/>
    <x v="16"/>
    <x v="0"/>
    <s v="Business"/>
    <x v="1"/>
    <x v="11"/>
    <n v="5"/>
    <n v="151.88"/>
    <n v="0"/>
    <n v="80.56"/>
    <n v="759.4"/>
    <n v="402.8"/>
    <n v="356.59999999999997"/>
    <n v="0.46958124835396364"/>
  </r>
  <r>
    <n v="52"/>
    <d v="2026-04-08T00:00:00"/>
    <n v="2026"/>
    <x v="1"/>
    <n v="4"/>
    <x v="3"/>
    <x v="1"/>
    <x v="12"/>
    <x v="0"/>
    <s v="New"/>
    <x v="2"/>
    <x v="15"/>
    <n v="2"/>
    <n v="133.59"/>
    <n v="0"/>
    <n v="66.83"/>
    <n v="267.18"/>
    <n v="133.66"/>
    <n v="133.52000000000001"/>
    <n v="0.49973800434164234"/>
  </r>
  <r>
    <n v="556"/>
    <d v="2026-04-08T00:00:00"/>
    <n v="2026"/>
    <x v="1"/>
    <n v="4"/>
    <x v="3"/>
    <x v="3"/>
    <x v="8"/>
    <x v="0"/>
    <s v="New"/>
    <x v="3"/>
    <x v="19"/>
    <n v="2"/>
    <n v="124.39"/>
    <n v="0"/>
    <n v="61.27"/>
    <n v="248.78"/>
    <n v="122.54"/>
    <n v="126.24"/>
    <n v="0.50743628909076288"/>
  </r>
  <r>
    <n v="1233"/>
    <d v="2026-04-08T00:00:00"/>
    <n v="2026"/>
    <x v="1"/>
    <n v="4"/>
    <x v="3"/>
    <x v="0"/>
    <x v="15"/>
    <x v="0"/>
    <s v="New"/>
    <x v="0"/>
    <x v="4"/>
    <n v="5"/>
    <n v="50.22"/>
    <n v="0.1"/>
    <n v="22.31"/>
    <n v="225.99"/>
    <n v="111.55"/>
    <n v="114.44000000000001"/>
    <n v="0.50639408823399268"/>
  </r>
  <r>
    <n v="1492"/>
    <d v="2026-04-08T00:00:00"/>
    <n v="2026"/>
    <x v="1"/>
    <n v="4"/>
    <x v="3"/>
    <x v="1"/>
    <x v="14"/>
    <x v="0"/>
    <s v="Returning"/>
    <x v="0"/>
    <x v="6"/>
    <n v="2"/>
    <n v="41.08"/>
    <n v="0"/>
    <n v="16.79"/>
    <n v="82.16"/>
    <n v="33.58"/>
    <n v="48.58"/>
    <n v="0.59128529698149956"/>
  </r>
  <r>
    <n v="1619"/>
    <d v="2026-04-08T00:00:00"/>
    <n v="2026"/>
    <x v="1"/>
    <n v="4"/>
    <x v="3"/>
    <x v="3"/>
    <x v="8"/>
    <x v="2"/>
    <s v="New"/>
    <x v="2"/>
    <x v="9"/>
    <n v="5"/>
    <n v="46.11"/>
    <n v="0"/>
    <n v="18.88"/>
    <n v="230.55"/>
    <n v="94.399999999999991"/>
    <n v="136.15000000000003"/>
    <n v="0.5905443504662764"/>
  </r>
  <r>
    <n v="1631"/>
    <d v="2026-04-08T00:00:00"/>
    <n v="2026"/>
    <x v="1"/>
    <n v="4"/>
    <x v="3"/>
    <x v="3"/>
    <x v="8"/>
    <x v="0"/>
    <s v="Returning"/>
    <x v="2"/>
    <x v="9"/>
    <n v="1"/>
    <n v="45.54"/>
    <n v="0"/>
    <n v="18.36"/>
    <n v="45.54"/>
    <n v="18.36"/>
    <n v="27.18"/>
    <n v="0.59683794466403162"/>
  </r>
  <r>
    <n v="1844"/>
    <d v="2026-04-08T00:00:00"/>
    <n v="2026"/>
    <x v="1"/>
    <n v="4"/>
    <x v="3"/>
    <x v="1"/>
    <x v="14"/>
    <x v="2"/>
    <s v="New"/>
    <x v="4"/>
    <x v="14"/>
    <n v="2"/>
    <n v="37.1"/>
    <n v="0.1"/>
    <n v="14.17"/>
    <n v="66.78"/>
    <n v="28.34"/>
    <n v="38.44"/>
    <n v="0.57562144354597178"/>
  </r>
  <r>
    <n v="4246"/>
    <d v="2026-04-08T00:00:00"/>
    <n v="2026"/>
    <x v="1"/>
    <n v="4"/>
    <x v="3"/>
    <x v="3"/>
    <x v="8"/>
    <x v="1"/>
    <s v="Business"/>
    <x v="1"/>
    <x v="11"/>
    <n v="5"/>
    <n v="156.57"/>
    <n v="0.15"/>
    <n v="80.849999999999994"/>
    <n v="665.4224999999999"/>
    <n v="404.25"/>
    <n v="261.1724999999999"/>
    <n v="0.39249123677062309"/>
  </r>
  <r>
    <n v="5139"/>
    <d v="2026-04-08T00:00:00"/>
    <n v="2026"/>
    <x v="1"/>
    <n v="4"/>
    <x v="3"/>
    <x v="0"/>
    <x v="15"/>
    <x v="0"/>
    <s v="Returning"/>
    <x v="4"/>
    <x v="16"/>
    <n v="2"/>
    <n v="51.4"/>
    <n v="0"/>
    <n v="21.99"/>
    <n v="102.8"/>
    <n v="43.98"/>
    <n v="58.82"/>
    <n v="0.57217898832684821"/>
  </r>
  <r>
    <n v="186"/>
    <d v="2026-04-09T00:00:00"/>
    <n v="2026"/>
    <x v="1"/>
    <n v="4"/>
    <x v="3"/>
    <x v="0"/>
    <x v="0"/>
    <x v="0"/>
    <s v="New"/>
    <x v="2"/>
    <x v="9"/>
    <n v="2"/>
    <n v="46.42"/>
    <n v="0.1"/>
    <n v="18.73"/>
    <n v="83.556000000000012"/>
    <n v="37.46"/>
    <n v="46.096000000000011"/>
    <n v="0.55167791660682663"/>
  </r>
  <r>
    <n v="1742"/>
    <d v="2026-04-09T00:00:00"/>
    <n v="2026"/>
    <x v="1"/>
    <n v="4"/>
    <x v="3"/>
    <x v="3"/>
    <x v="4"/>
    <x v="3"/>
    <s v="Returning"/>
    <x v="3"/>
    <x v="19"/>
    <n v="2"/>
    <n v="120.75"/>
    <n v="0.05"/>
    <n v="60.31"/>
    <n v="229.42499999999998"/>
    <n v="120.62"/>
    <n v="108.80499999999998"/>
    <n v="0.47425084450256066"/>
  </r>
  <r>
    <n v="3189"/>
    <d v="2026-04-09T00:00:00"/>
    <n v="2026"/>
    <x v="1"/>
    <n v="4"/>
    <x v="3"/>
    <x v="1"/>
    <x v="11"/>
    <x v="1"/>
    <s v="Business"/>
    <x v="1"/>
    <x v="11"/>
    <n v="6"/>
    <n v="157.38999999999999"/>
    <n v="0.05"/>
    <n v="79.239999999999995"/>
    <n v="897.12299999999993"/>
    <n v="475.43999999999994"/>
    <n v="421.68299999999999"/>
    <n v="0.47003922539049831"/>
  </r>
  <r>
    <n v="3747"/>
    <d v="2026-04-09T00:00:00"/>
    <n v="2026"/>
    <x v="1"/>
    <n v="4"/>
    <x v="3"/>
    <x v="3"/>
    <x v="7"/>
    <x v="2"/>
    <s v="Returning"/>
    <x v="3"/>
    <x v="19"/>
    <n v="2"/>
    <n v="122.36"/>
    <n v="0.05"/>
    <n v="59.06"/>
    <n v="232.48399999999998"/>
    <n v="118.12"/>
    <n v="114.36399999999998"/>
    <n v="0.49192202474148755"/>
  </r>
  <r>
    <n v="3782"/>
    <d v="2026-04-09T00:00:00"/>
    <n v="2026"/>
    <x v="1"/>
    <n v="4"/>
    <x v="3"/>
    <x v="0"/>
    <x v="0"/>
    <x v="2"/>
    <s v="Returning"/>
    <x v="4"/>
    <x v="10"/>
    <n v="2"/>
    <n v="39.68"/>
    <n v="0.05"/>
    <n v="14.98"/>
    <n v="75.391999999999996"/>
    <n v="29.96"/>
    <n v="45.431999999999995"/>
    <n v="0.60261035653650252"/>
  </r>
  <r>
    <n v="4344"/>
    <d v="2026-04-09T00:00:00"/>
    <n v="2026"/>
    <x v="1"/>
    <n v="4"/>
    <x v="3"/>
    <x v="2"/>
    <x v="5"/>
    <x v="2"/>
    <s v="Business"/>
    <x v="3"/>
    <x v="19"/>
    <n v="3"/>
    <n v="121.56"/>
    <n v="0.15"/>
    <n v="61.31"/>
    <n v="309.97800000000001"/>
    <n v="183.93"/>
    <n v="126.048"/>
    <n v="0.40663530960261696"/>
  </r>
  <r>
    <n v="4901"/>
    <d v="2026-04-09T00:00:00"/>
    <n v="2026"/>
    <x v="1"/>
    <n v="4"/>
    <x v="3"/>
    <x v="0"/>
    <x v="0"/>
    <x v="3"/>
    <s v="New"/>
    <x v="0"/>
    <x v="0"/>
    <n v="1"/>
    <n v="80.19"/>
    <n v="0.1"/>
    <n v="42.15"/>
    <n v="72.171000000000006"/>
    <n v="42.15"/>
    <n v="30.021000000000008"/>
    <n v="0.4159704036247247"/>
  </r>
  <r>
    <n v="4969"/>
    <d v="2026-04-09T00:00:00"/>
    <n v="2026"/>
    <x v="1"/>
    <n v="4"/>
    <x v="3"/>
    <x v="3"/>
    <x v="7"/>
    <x v="3"/>
    <s v="Business"/>
    <x v="0"/>
    <x v="0"/>
    <n v="2"/>
    <n v="81.14"/>
    <n v="0"/>
    <n v="43.43"/>
    <n v="162.28"/>
    <n v="86.86"/>
    <n v="75.42"/>
    <n v="0.46475228000985952"/>
  </r>
  <r>
    <n v="673"/>
    <d v="2026-04-10T00:00:00"/>
    <n v="2026"/>
    <x v="1"/>
    <n v="4"/>
    <x v="3"/>
    <x v="3"/>
    <x v="8"/>
    <x v="2"/>
    <s v="New"/>
    <x v="3"/>
    <x v="7"/>
    <n v="2"/>
    <n v="191.11"/>
    <n v="0"/>
    <n v="103.58"/>
    <n v="382.22"/>
    <n v="207.16"/>
    <n v="175.06000000000003"/>
    <n v="0.45800847679346979"/>
  </r>
  <r>
    <n v="888"/>
    <d v="2026-04-10T00:00:00"/>
    <n v="2026"/>
    <x v="1"/>
    <n v="4"/>
    <x v="3"/>
    <x v="3"/>
    <x v="7"/>
    <x v="2"/>
    <s v="New"/>
    <x v="0"/>
    <x v="6"/>
    <n v="2"/>
    <n v="40.58"/>
    <n v="0.05"/>
    <n v="17.149999999999999"/>
    <n v="77.10199999999999"/>
    <n v="34.299999999999997"/>
    <n v="42.801999999999992"/>
    <n v="0.55513475655625011"/>
  </r>
  <r>
    <n v="1541"/>
    <d v="2026-04-10T00:00:00"/>
    <n v="2026"/>
    <x v="1"/>
    <n v="4"/>
    <x v="3"/>
    <x v="0"/>
    <x v="15"/>
    <x v="3"/>
    <s v="Returning"/>
    <x v="3"/>
    <x v="13"/>
    <n v="1"/>
    <n v="83.44"/>
    <n v="0"/>
    <n v="40.299999999999997"/>
    <n v="83.44"/>
    <n v="40.299999999999997"/>
    <n v="43.14"/>
    <n v="0.51701821668264625"/>
  </r>
  <r>
    <n v="1881"/>
    <d v="2026-04-10T00:00:00"/>
    <n v="2026"/>
    <x v="1"/>
    <n v="4"/>
    <x v="3"/>
    <x v="3"/>
    <x v="7"/>
    <x v="3"/>
    <s v="New"/>
    <x v="4"/>
    <x v="16"/>
    <n v="1"/>
    <n v="49.61"/>
    <n v="0"/>
    <n v="21.92"/>
    <n v="49.61"/>
    <n v="21.92"/>
    <n v="27.689999999999998"/>
    <n v="0.55815359806490628"/>
  </r>
  <r>
    <n v="2007"/>
    <d v="2026-04-10T00:00:00"/>
    <n v="2026"/>
    <x v="1"/>
    <n v="4"/>
    <x v="3"/>
    <x v="3"/>
    <x v="8"/>
    <x v="0"/>
    <s v="Returning"/>
    <x v="4"/>
    <x v="12"/>
    <n v="2"/>
    <n v="123.31"/>
    <n v="0"/>
    <n v="69.239999999999995"/>
    <n v="246.62"/>
    <n v="138.47999999999999"/>
    <n v="108.14000000000001"/>
    <n v="0.43848836266320662"/>
  </r>
  <r>
    <n v="2312"/>
    <d v="2026-04-10T00:00:00"/>
    <n v="2026"/>
    <x v="1"/>
    <n v="4"/>
    <x v="3"/>
    <x v="0"/>
    <x v="15"/>
    <x v="2"/>
    <s v="New"/>
    <x v="1"/>
    <x v="1"/>
    <n v="1"/>
    <n v="93.35"/>
    <n v="0.1"/>
    <n v="45.54"/>
    <n v="84.015000000000001"/>
    <n v="45.54"/>
    <n v="38.475000000000001"/>
    <n v="0.45795393679700053"/>
  </r>
  <r>
    <n v="4493"/>
    <d v="2026-04-10T00:00:00"/>
    <n v="2026"/>
    <x v="1"/>
    <n v="4"/>
    <x v="3"/>
    <x v="0"/>
    <x v="0"/>
    <x v="1"/>
    <s v="Business"/>
    <x v="1"/>
    <x v="1"/>
    <n v="5"/>
    <n v="92.63"/>
    <n v="0.15"/>
    <n v="46.33"/>
    <n v="393.67749999999995"/>
    <n v="231.64999999999998"/>
    <n v="162.02749999999997"/>
    <n v="0.41157419461361139"/>
  </r>
  <r>
    <n v="2072"/>
    <d v="2026-04-11T00:00:00"/>
    <n v="2026"/>
    <x v="1"/>
    <n v="4"/>
    <x v="3"/>
    <x v="0"/>
    <x v="9"/>
    <x v="0"/>
    <s v="New"/>
    <x v="3"/>
    <x v="19"/>
    <n v="4"/>
    <n v="124.87"/>
    <n v="0.1"/>
    <n v="62.03"/>
    <n v="449.53200000000004"/>
    <n v="248.12"/>
    <n v="201.41200000000003"/>
    <n v="0.44804819234225823"/>
  </r>
  <r>
    <n v="2142"/>
    <d v="2026-04-11T00:00:00"/>
    <n v="2026"/>
    <x v="1"/>
    <n v="4"/>
    <x v="3"/>
    <x v="3"/>
    <x v="4"/>
    <x v="3"/>
    <s v="New"/>
    <x v="3"/>
    <x v="5"/>
    <n v="1"/>
    <n v="339.64"/>
    <n v="0.1"/>
    <n v="195.81"/>
    <n v="305.67599999999999"/>
    <n v="195.81"/>
    <n v="109.86599999999999"/>
    <n v="0.35941977780394924"/>
  </r>
  <r>
    <n v="2911"/>
    <d v="2026-04-11T00:00:00"/>
    <n v="2026"/>
    <x v="1"/>
    <n v="4"/>
    <x v="3"/>
    <x v="2"/>
    <x v="2"/>
    <x v="2"/>
    <s v="New"/>
    <x v="0"/>
    <x v="4"/>
    <n v="1"/>
    <n v="50.86"/>
    <n v="0.05"/>
    <n v="22.1"/>
    <n v="48.317"/>
    <n v="22.1"/>
    <n v="26.216999999999999"/>
    <n v="0.54260405240391574"/>
  </r>
  <r>
    <n v="4276"/>
    <d v="2026-04-11T00:00:00"/>
    <n v="2026"/>
    <x v="1"/>
    <n v="4"/>
    <x v="3"/>
    <x v="3"/>
    <x v="8"/>
    <x v="0"/>
    <s v="New"/>
    <x v="2"/>
    <x v="18"/>
    <n v="2"/>
    <n v="167.01"/>
    <n v="0"/>
    <n v="89.8"/>
    <n v="334.02"/>
    <n v="179.6"/>
    <n v="154.41999999999999"/>
    <n v="0.46230764624872761"/>
  </r>
  <r>
    <n v="5077"/>
    <d v="2026-04-11T00:00:00"/>
    <n v="2026"/>
    <x v="1"/>
    <n v="4"/>
    <x v="3"/>
    <x v="3"/>
    <x v="8"/>
    <x v="3"/>
    <s v="Returning"/>
    <x v="1"/>
    <x v="1"/>
    <n v="2"/>
    <n v="92.63"/>
    <n v="0.15"/>
    <n v="44.96"/>
    <n v="157.47099999999998"/>
    <n v="89.92"/>
    <n v="67.550999999999974"/>
    <n v="0.42897422382533917"/>
  </r>
  <r>
    <n v="1259"/>
    <d v="2026-04-12T00:00:00"/>
    <n v="2026"/>
    <x v="1"/>
    <n v="4"/>
    <x v="3"/>
    <x v="1"/>
    <x v="12"/>
    <x v="3"/>
    <s v="New"/>
    <x v="1"/>
    <x v="11"/>
    <n v="2"/>
    <n v="151.01"/>
    <n v="0"/>
    <n v="80.209999999999994"/>
    <n v="302.02"/>
    <n v="160.41999999999999"/>
    <n v="141.6"/>
    <n v="0.4688431229719886"/>
  </r>
  <r>
    <n v="1720"/>
    <d v="2026-04-12T00:00:00"/>
    <n v="2026"/>
    <x v="1"/>
    <n v="4"/>
    <x v="3"/>
    <x v="0"/>
    <x v="15"/>
    <x v="0"/>
    <s v="New"/>
    <x v="1"/>
    <x v="1"/>
    <n v="2"/>
    <n v="92.07"/>
    <n v="0"/>
    <n v="44.1"/>
    <n v="184.14"/>
    <n v="88.2"/>
    <n v="95.939999999999984"/>
    <n v="0.52101661779081132"/>
  </r>
  <r>
    <n v="1975"/>
    <d v="2026-04-12T00:00:00"/>
    <n v="2026"/>
    <x v="1"/>
    <n v="4"/>
    <x v="3"/>
    <x v="0"/>
    <x v="15"/>
    <x v="0"/>
    <s v="Returning"/>
    <x v="4"/>
    <x v="14"/>
    <n v="1"/>
    <n v="36.840000000000003"/>
    <n v="0.1"/>
    <n v="13.86"/>
    <n v="33.156000000000006"/>
    <n v="13.86"/>
    <n v="19.296000000000006"/>
    <n v="0.58197611292073836"/>
  </r>
  <r>
    <n v="2848"/>
    <d v="2026-04-12T00:00:00"/>
    <n v="2026"/>
    <x v="1"/>
    <n v="4"/>
    <x v="3"/>
    <x v="1"/>
    <x v="6"/>
    <x v="0"/>
    <s v="New"/>
    <x v="1"/>
    <x v="17"/>
    <n v="1"/>
    <n v="71.64"/>
    <n v="0.05"/>
    <n v="32.729999999999997"/>
    <n v="68.057999999999993"/>
    <n v="32.729999999999997"/>
    <n v="35.327999999999996"/>
    <n v="0.51908666137706072"/>
  </r>
  <r>
    <n v="2979"/>
    <d v="2026-04-12T00:00:00"/>
    <n v="2026"/>
    <x v="1"/>
    <n v="4"/>
    <x v="3"/>
    <x v="1"/>
    <x v="14"/>
    <x v="0"/>
    <s v="New"/>
    <x v="4"/>
    <x v="12"/>
    <n v="1"/>
    <n v="124.18"/>
    <n v="0"/>
    <n v="67.42"/>
    <n v="124.18"/>
    <n v="67.42"/>
    <n v="56.760000000000005"/>
    <n v="0.45707843453052022"/>
  </r>
  <r>
    <n v="2996"/>
    <d v="2026-04-12T00:00:00"/>
    <n v="2026"/>
    <x v="1"/>
    <n v="4"/>
    <x v="3"/>
    <x v="1"/>
    <x v="12"/>
    <x v="2"/>
    <s v="New"/>
    <x v="2"/>
    <x v="15"/>
    <n v="1"/>
    <n v="134.94999999999999"/>
    <n v="0"/>
    <n v="67.849999999999994"/>
    <n v="134.94999999999999"/>
    <n v="67.849999999999994"/>
    <n v="67.099999999999994"/>
    <n v="0.49722119303445722"/>
  </r>
  <r>
    <n v="749"/>
    <d v="2026-04-13T00:00:00"/>
    <n v="2026"/>
    <x v="1"/>
    <n v="4"/>
    <x v="3"/>
    <x v="0"/>
    <x v="15"/>
    <x v="0"/>
    <s v="New"/>
    <x v="3"/>
    <x v="19"/>
    <n v="2"/>
    <n v="124"/>
    <n v="0"/>
    <n v="60.14"/>
    <n v="248"/>
    <n v="120.28"/>
    <n v="127.72"/>
    <n v="0.51500000000000001"/>
  </r>
  <r>
    <n v="1928"/>
    <d v="2026-04-13T00:00:00"/>
    <n v="2026"/>
    <x v="1"/>
    <n v="4"/>
    <x v="3"/>
    <x v="3"/>
    <x v="13"/>
    <x v="3"/>
    <s v="Returning"/>
    <x v="4"/>
    <x v="16"/>
    <n v="2"/>
    <n v="50.2"/>
    <n v="0.1"/>
    <n v="21.48"/>
    <n v="90.360000000000014"/>
    <n v="42.96"/>
    <n v="47.400000000000013"/>
    <n v="0.5245683930942896"/>
  </r>
  <r>
    <n v="2486"/>
    <d v="2026-04-13T00:00:00"/>
    <n v="2026"/>
    <x v="1"/>
    <n v="4"/>
    <x v="3"/>
    <x v="1"/>
    <x v="11"/>
    <x v="0"/>
    <s v="Business"/>
    <x v="1"/>
    <x v="1"/>
    <n v="1"/>
    <n v="93.65"/>
    <n v="0"/>
    <n v="44.15"/>
    <n v="93.65"/>
    <n v="44.15"/>
    <n v="49.500000000000007"/>
    <n v="0.5285638013881474"/>
  </r>
  <r>
    <n v="2688"/>
    <d v="2026-04-13T00:00:00"/>
    <n v="2026"/>
    <x v="1"/>
    <n v="4"/>
    <x v="3"/>
    <x v="2"/>
    <x v="16"/>
    <x v="3"/>
    <s v="New"/>
    <x v="2"/>
    <x v="9"/>
    <n v="5"/>
    <n v="47.25"/>
    <n v="0.1"/>
    <n v="17.93"/>
    <n v="212.625"/>
    <n v="89.65"/>
    <n v="122.97499999999999"/>
    <n v="0.57836566725455607"/>
  </r>
  <r>
    <n v="2712"/>
    <d v="2026-04-13T00:00:00"/>
    <n v="2026"/>
    <x v="1"/>
    <n v="4"/>
    <x v="3"/>
    <x v="2"/>
    <x v="5"/>
    <x v="0"/>
    <s v="Returning"/>
    <x v="4"/>
    <x v="14"/>
    <n v="1"/>
    <n v="35.69"/>
    <n v="0.05"/>
    <n v="13.53"/>
    <n v="33.905499999999996"/>
    <n v="13.53"/>
    <n v="20.375499999999995"/>
    <n v="0.60094969842650892"/>
  </r>
  <r>
    <n v="3853"/>
    <d v="2026-04-13T00:00:00"/>
    <n v="2026"/>
    <x v="1"/>
    <n v="4"/>
    <x v="3"/>
    <x v="3"/>
    <x v="13"/>
    <x v="0"/>
    <s v="Returning"/>
    <x v="2"/>
    <x v="15"/>
    <n v="3"/>
    <n v="136.12"/>
    <n v="0"/>
    <n v="66.58"/>
    <n v="408.36"/>
    <n v="199.74"/>
    <n v="208.62"/>
    <n v="0.51087275933000298"/>
  </r>
  <r>
    <n v="4043"/>
    <d v="2026-04-13T00:00:00"/>
    <n v="2026"/>
    <x v="1"/>
    <n v="4"/>
    <x v="3"/>
    <x v="3"/>
    <x v="7"/>
    <x v="3"/>
    <s v="New"/>
    <x v="1"/>
    <x v="11"/>
    <n v="1"/>
    <n v="155.88999999999999"/>
    <n v="0"/>
    <n v="77.260000000000005"/>
    <n v="155.88999999999999"/>
    <n v="77.260000000000005"/>
    <n v="78.629999999999981"/>
    <n v="0.50439412406183837"/>
  </r>
  <r>
    <n v="290"/>
    <d v="2026-04-14T00:00:00"/>
    <n v="2026"/>
    <x v="1"/>
    <n v="4"/>
    <x v="3"/>
    <x v="0"/>
    <x v="15"/>
    <x v="0"/>
    <s v="Business"/>
    <x v="2"/>
    <x v="15"/>
    <n v="1"/>
    <n v="130.81"/>
    <n v="0"/>
    <n v="67.86"/>
    <n v="130.81"/>
    <n v="67.86"/>
    <n v="62.95"/>
    <n v="0.48123232168794439"/>
  </r>
  <r>
    <n v="2953"/>
    <d v="2026-04-14T00:00:00"/>
    <n v="2026"/>
    <x v="1"/>
    <n v="4"/>
    <x v="3"/>
    <x v="0"/>
    <x v="0"/>
    <x v="0"/>
    <s v="Returning"/>
    <x v="2"/>
    <x v="9"/>
    <n v="2"/>
    <n v="47.56"/>
    <n v="0.05"/>
    <n v="18.649999999999999"/>
    <n v="90.364000000000004"/>
    <n v="37.299999999999997"/>
    <n v="53.064000000000007"/>
    <n v="0.58722500110663545"/>
  </r>
  <r>
    <n v="3179"/>
    <d v="2026-04-14T00:00:00"/>
    <n v="2026"/>
    <x v="1"/>
    <n v="4"/>
    <x v="3"/>
    <x v="1"/>
    <x v="14"/>
    <x v="0"/>
    <s v="New"/>
    <x v="1"/>
    <x v="3"/>
    <n v="2"/>
    <n v="140.65"/>
    <n v="0.05"/>
    <n v="78.900000000000006"/>
    <n v="267.23500000000001"/>
    <n v="157.80000000000001"/>
    <n v="109.435"/>
    <n v="0.40950848504125581"/>
  </r>
  <r>
    <n v="3301"/>
    <d v="2026-04-14T00:00:00"/>
    <n v="2026"/>
    <x v="1"/>
    <n v="4"/>
    <x v="3"/>
    <x v="3"/>
    <x v="4"/>
    <x v="2"/>
    <s v="New"/>
    <x v="0"/>
    <x v="0"/>
    <n v="1"/>
    <n v="82.75"/>
    <n v="0"/>
    <n v="43.18"/>
    <n v="82.75"/>
    <n v="43.18"/>
    <n v="39.57"/>
    <n v="0.47818731117824775"/>
  </r>
  <r>
    <n v="3349"/>
    <d v="2026-04-14T00:00:00"/>
    <n v="2026"/>
    <x v="1"/>
    <n v="4"/>
    <x v="3"/>
    <x v="3"/>
    <x v="8"/>
    <x v="0"/>
    <s v="Returning"/>
    <x v="4"/>
    <x v="10"/>
    <n v="2"/>
    <n v="40.909999999999997"/>
    <n v="0.1"/>
    <n v="14.95"/>
    <n v="73.637999999999991"/>
    <n v="29.9"/>
    <n v="43.737999999999992"/>
    <n v="0.59395964040305271"/>
  </r>
  <r>
    <n v="4874"/>
    <d v="2026-04-14T00:00:00"/>
    <n v="2026"/>
    <x v="1"/>
    <n v="4"/>
    <x v="3"/>
    <x v="0"/>
    <x v="0"/>
    <x v="2"/>
    <s v="Returning"/>
    <x v="2"/>
    <x v="9"/>
    <n v="1"/>
    <n v="46.62"/>
    <n v="0"/>
    <n v="18.86"/>
    <n v="46.62"/>
    <n v="18.86"/>
    <n v="27.759999999999998"/>
    <n v="0.59545259545259543"/>
  </r>
  <r>
    <n v="1045"/>
    <d v="2026-04-15T00:00:00"/>
    <n v="2026"/>
    <x v="1"/>
    <n v="4"/>
    <x v="3"/>
    <x v="0"/>
    <x v="15"/>
    <x v="0"/>
    <s v="Returning"/>
    <x v="3"/>
    <x v="7"/>
    <n v="2"/>
    <n v="196.57"/>
    <n v="0.05"/>
    <n v="106.2"/>
    <n v="373.48299999999995"/>
    <n v="212.4"/>
    <n v="161.08299999999994"/>
    <n v="0.43129941657317727"/>
  </r>
  <r>
    <n v="1703"/>
    <d v="2026-04-15T00:00:00"/>
    <n v="2026"/>
    <x v="1"/>
    <n v="4"/>
    <x v="3"/>
    <x v="1"/>
    <x v="1"/>
    <x v="0"/>
    <s v="Returning"/>
    <x v="1"/>
    <x v="1"/>
    <n v="1"/>
    <n v="90.52"/>
    <n v="0"/>
    <n v="46.5"/>
    <n v="90.52"/>
    <n v="46.5"/>
    <n v="44.019999999999996"/>
    <n v="0.4863013698630137"/>
  </r>
  <r>
    <n v="2107"/>
    <d v="2026-04-15T00:00:00"/>
    <n v="2026"/>
    <x v="1"/>
    <n v="4"/>
    <x v="3"/>
    <x v="0"/>
    <x v="15"/>
    <x v="0"/>
    <s v="Returning"/>
    <x v="2"/>
    <x v="18"/>
    <n v="5"/>
    <n v="165.35"/>
    <n v="0.05"/>
    <n v="89.38"/>
    <n v="785.41249999999991"/>
    <n v="446.9"/>
    <n v="338.51249999999993"/>
    <n v="0.43099963395031271"/>
  </r>
  <r>
    <n v="2265"/>
    <d v="2026-04-15T00:00:00"/>
    <n v="2026"/>
    <x v="1"/>
    <n v="4"/>
    <x v="3"/>
    <x v="1"/>
    <x v="11"/>
    <x v="2"/>
    <s v="Returning"/>
    <x v="2"/>
    <x v="2"/>
    <n v="2"/>
    <n v="36.35"/>
    <n v="0"/>
    <n v="13.55"/>
    <n v="72.7"/>
    <n v="27.1"/>
    <n v="45.6"/>
    <n v="0.6272352132049519"/>
  </r>
  <r>
    <n v="2839"/>
    <d v="2026-04-15T00:00:00"/>
    <n v="2026"/>
    <x v="1"/>
    <n v="4"/>
    <x v="3"/>
    <x v="1"/>
    <x v="14"/>
    <x v="2"/>
    <s v="New"/>
    <x v="2"/>
    <x v="9"/>
    <n v="1"/>
    <n v="47"/>
    <n v="0"/>
    <n v="18.64"/>
    <n v="47"/>
    <n v="18.64"/>
    <n v="28.36"/>
    <n v="0.60340425531914887"/>
  </r>
  <r>
    <n v="4742"/>
    <d v="2026-04-15T00:00:00"/>
    <n v="2026"/>
    <x v="1"/>
    <n v="4"/>
    <x v="3"/>
    <x v="3"/>
    <x v="13"/>
    <x v="3"/>
    <s v="Returning"/>
    <x v="2"/>
    <x v="9"/>
    <n v="1"/>
    <n v="46.86"/>
    <n v="0"/>
    <n v="18.190000000000001"/>
    <n v="46.86"/>
    <n v="18.190000000000001"/>
    <n v="28.669999999999998"/>
    <n v="0.61182244985061884"/>
  </r>
  <r>
    <n v="4899"/>
    <d v="2026-04-15T00:00:00"/>
    <n v="2026"/>
    <x v="1"/>
    <n v="4"/>
    <x v="3"/>
    <x v="0"/>
    <x v="9"/>
    <x v="0"/>
    <s v="New"/>
    <x v="3"/>
    <x v="13"/>
    <n v="2"/>
    <n v="82.13"/>
    <n v="0.05"/>
    <n v="39.909999999999997"/>
    <n v="156.047"/>
    <n v="79.819999999999993"/>
    <n v="76.227000000000004"/>
    <n v="0.48848744288579726"/>
  </r>
  <r>
    <n v="5042"/>
    <d v="2026-04-15T00:00:00"/>
    <n v="2026"/>
    <x v="1"/>
    <n v="4"/>
    <x v="3"/>
    <x v="1"/>
    <x v="6"/>
    <x v="2"/>
    <s v="Business"/>
    <x v="2"/>
    <x v="18"/>
    <n v="1"/>
    <n v="163.16"/>
    <n v="0"/>
    <n v="88.78"/>
    <n v="163.16"/>
    <n v="88.78"/>
    <n v="74.38"/>
    <n v="0.45587153714145623"/>
  </r>
  <r>
    <n v="2248"/>
    <d v="2026-04-16T00:00:00"/>
    <n v="2026"/>
    <x v="1"/>
    <n v="4"/>
    <x v="3"/>
    <x v="0"/>
    <x v="15"/>
    <x v="2"/>
    <s v="New"/>
    <x v="2"/>
    <x v="2"/>
    <n v="2"/>
    <n v="36.68"/>
    <n v="0.1"/>
    <n v="13.92"/>
    <n v="66.024000000000001"/>
    <n v="27.84"/>
    <n v="38.183999999999997"/>
    <n v="0.57833515085423481"/>
  </r>
  <r>
    <n v="2427"/>
    <d v="2026-04-16T00:00:00"/>
    <n v="2026"/>
    <x v="1"/>
    <n v="4"/>
    <x v="3"/>
    <x v="3"/>
    <x v="13"/>
    <x v="0"/>
    <s v="New"/>
    <x v="2"/>
    <x v="9"/>
    <n v="1"/>
    <n v="45.82"/>
    <n v="0.1"/>
    <n v="18.48"/>
    <n v="41.238"/>
    <n v="18.48"/>
    <n v="22.757999999999999"/>
    <n v="0.55186963480285167"/>
  </r>
  <r>
    <n v="2445"/>
    <d v="2026-04-16T00:00:00"/>
    <n v="2026"/>
    <x v="1"/>
    <n v="4"/>
    <x v="3"/>
    <x v="0"/>
    <x v="15"/>
    <x v="0"/>
    <s v="Returning"/>
    <x v="1"/>
    <x v="17"/>
    <n v="1"/>
    <n v="70.95"/>
    <n v="0"/>
    <n v="31.43"/>
    <n v="70.95"/>
    <n v="31.43"/>
    <n v="39.520000000000003"/>
    <n v="0.55701198026779419"/>
  </r>
  <r>
    <n v="3311"/>
    <d v="2026-04-16T00:00:00"/>
    <n v="2026"/>
    <x v="1"/>
    <n v="4"/>
    <x v="3"/>
    <x v="1"/>
    <x v="11"/>
    <x v="0"/>
    <s v="New"/>
    <x v="2"/>
    <x v="9"/>
    <n v="1"/>
    <n v="46.68"/>
    <n v="0.05"/>
    <n v="18.350000000000001"/>
    <n v="44.345999999999997"/>
    <n v="18.350000000000001"/>
    <n v="25.995999999999995"/>
    <n v="0.58620845172056102"/>
  </r>
  <r>
    <n v="3320"/>
    <d v="2026-04-16T00:00:00"/>
    <n v="2026"/>
    <x v="1"/>
    <n v="4"/>
    <x v="3"/>
    <x v="2"/>
    <x v="16"/>
    <x v="0"/>
    <s v="Business"/>
    <x v="2"/>
    <x v="18"/>
    <n v="5"/>
    <n v="164.31"/>
    <n v="0.05"/>
    <n v="85.41"/>
    <n v="780.47249999999997"/>
    <n v="427.04999999999995"/>
    <n v="353.42250000000001"/>
    <n v="0.45283145786686912"/>
  </r>
  <r>
    <n v="3321"/>
    <d v="2026-04-16T00:00:00"/>
    <n v="2026"/>
    <x v="1"/>
    <n v="4"/>
    <x v="3"/>
    <x v="1"/>
    <x v="6"/>
    <x v="0"/>
    <s v="Business"/>
    <x v="2"/>
    <x v="2"/>
    <n v="3"/>
    <n v="35.57"/>
    <n v="0"/>
    <n v="13.67"/>
    <n v="106.71000000000001"/>
    <n v="41.01"/>
    <n v="65.700000000000017"/>
    <n v="0.61568737700309262"/>
  </r>
  <r>
    <n v="5181"/>
    <d v="2026-04-16T00:00:00"/>
    <n v="2026"/>
    <x v="1"/>
    <n v="4"/>
    <x v="3"/>
    <x v="0"/>
    <x v="0"/>
    <x v="3"/>
    <s v="New"/>
    <x v="2"/>
    <x v="9"/>
    <n v="2"/>
    <n v="45.51"/>
    <n v="0.1"/>
    <n v="18.809999999999999"/>
    <n v="81.917999999999992"/>
    <n v="37.619999999999997"/>
    <n v="44.297999999999995"/>
    <n v="0.54076027246758951"/>
  </r>
  <r>
    <n v="5187"/>
    <d v="2026-04-16T00:00:00"/>
    <n v="2026"/>
    <x v="1"/>
    <n v="4"/>
    <x v="3"/>
    <x v="3"/>
    <x v="8"/>
    <x v="0"/>
    <s v="Returning"/>
    <x v="3"/>
    <x v="7"/>
    <n v="2"/>
    <n v="198.32"/>
    <n v="0"/>
    <n v="106.8"/>
    <n v="396.64"/>
    <n v="213.6"/>
    <n v="183.04"/>
    <n v="0.46147640177490923"/>
  </r>
  <r>
    <n v="605"/>
    <d v="2026-04-17T00:00:00"/>
    <n v="2026"/>
    <x v="1"/>
    <n v="4"/>
    <x v="3"/>
    <x v="3"/>
    <x v="8"/>
    <x v="3"/>
    <s v="Business"/>
    <x v="2"/>
    <x v="15"/>
    <n v="2"/>
    <n v="130.94"/>
    <n v="0"/>
    <n v="67.459999999999994"/>
    <n v="261.88"/>
    <n v="134.91999999999999"/>
    <n v="126.96000000000001"/>
    <n v="0.48480219948067821"/>
  </r>
  <r>
    <n v="3244"/>
    <d v="2026-04-17T00:00:00"/>
    <n v="2026"/>
    <x v="1"/>
    <n v="4"/>
    <x v="3"/>
    <x v="1"/>
    <x v="11"/>
    <x v="3"/>
    <s v="Returning"/>
    <x v="2"/>
    <x v="15"/>
    <n v="1"/>
    <n v="131.62"/>
    <n v="0"/>
    <n v="66.95"/>
    <n v="131.62"/>
    <n v="66.95"/>
    <n v="64.67"/>
    <n v="0.49133870232487464"/>
  </r>
  <r>
    <n v="4047"/>
    <d v="2026-04-17T00:00:00"/>
    <n v="2026"/>
    <x v="1"/>
    <n v="4"/>
    <x v="3"/>
    <x v="0"/>
    <x v="0"/>
    <x v="1"/>
    <s v="Business"/>
    <x v="2"/>
    <x v="18"/>
    <n v="8"/>
    <n v="168.34"/>
    <n v="0.15"/>
    <n v="88.7"/>
    <n v="1144.712"/>
    <n v="709.6"/>
    <n v="435.11199999999997"/>
    <n v="0.38010608781946897"/>
  </r>
  <r>
    <n v="4101"/>
    <d v="2026-04-17T00:00:00"/>
    <n v="2026"/>
    <x v="1"/>
    <n v="4"/>
    <x v="3"/>
    <x v="1"/>
    <x v="6"/>
    <x v="0"/>
    <s v="Returning"/>
    <x v="3"/>
    <x v="13"/>
    <n v="1"/>
    <n v="81.040000000000006"/>
    <n v="0"/>
    <n v="39.97"/>
    <n v="81.040000000000006"/>
    <n v="39.97"/>
    <n v="41.070000000000007"/>
    <n v="0.50678677196446209"/>
  </r>
  <r>
    <n v="4537"/>
    <d v="2026-04-17T00:00:00"/>
    <n v="2026"/>
    <x v="1"/>
    <n v="4"/>
    <x v="3"/>
    <x v="3"/>
    <x v="8"/>
    <x v="0"/>
    <s v="Business"/>
    <x v="3"/>
    <x v="13"/>
    <n v="3"/>
    <n v="81.53"/>
    <n v="0.05"/>
    <n v="38.630000000000003"/>
    <n v="232.3605"/>
    <n v="115.89000000000001"/>
    <n v="116.47049999999999"/>
    <n v="0.50124913657872139"/>
  </r>
  <r>
    <n v="754"/>
    <d v="2026-04-18T00:00:00"/>
    <n v="2026"/>
    <x v="1"/>
    <n v="4"/>
    <x v="3"/>
    <x v="2"/>
    <x v="10"/>
    <x v="3"/>
    <s v="Returning"/>
    <x v="0"/>
    <x v="8"/>
    <n v="3"/>
    <n v="104.8"/>
    <n v="0.1"/>
    <n v="50.59"/>
    <n v="282.95999999999998"/>
    <n v="151.77000000000001"/>
    <n v="131.18999999999997"/>
    <n v="0.46363443596268017"/>
  </r>
  <r>
    <n v="1340"/>
    <d v="2026-04-18T00:00:00"/>
    <n v="2026"/>
    <x v="1"/>
    <n v="4"/>
    <x v="3"/>
    <x v="3"/>
    <x v="8"/>
    <x v="0"/>
    <s v="New"/>
    <x v="4"/>
    <x v="16"/>
    <n v="2"/>
    <n v="51.24"/>
    <n v="0"/>
    <n v="22.52"/>
    <n v="102.48"/>
    <n v="45.04"/>
    <n v="57.440000000000005"/>
    <n v="0.56049960967993762"/>
  </r>
  <r>
    <n v="1444"/>
    <d v="2026-04-18T00:00:00"/>
    <n v="2026"/>
    <x v="1"/>
    <n v="4"/>
    <x v="3"/>
    <x v="2"/>
    <x v="10"/>
    <x v="2"/>
    <s v="Returning"/>
    <x v="3"/>
    <x v="19"/>
    <n v="1"/>
    <n v="120.52"/>
    <n v="0.1"/>
    <n v="59.01"/>
    <n v="108.468"/>
    <n v="59.01"/>
    <n v="49.458000000000006"/>
    <n v="0.45596858059519862"/>
  </r>
  <r>
    <n v="2390"/>
    <d v="2026-04-18T00:00:00"/>
    <n v="2026"/>
    <x v="1"/>
    <n v="4"/>
    <x v="3"/>
    <x v="3"/>
    <x v="8"/>
    <x v="2"/>
    <s v="Returning"/>
    <x v="3"/>
    <x v="13"/>
    <n v="1"/>
    <n v="80.98"/>
    <n v="0"/>
    <n v="40.19"/>
    <n v="80.98"/>
    <n v="40.19"/>
    <n v="40.790000000000006"/>
    <n v="0.50370461842430236"/>
  </r>
  <r>
    <n v="3076"/>
    <d v="2026-04-18T00:00:00"/>
    <n v="2026"/>
    <x v="1"/>
    <n v="4"/>
    <x v="3"/>
    <x v="2"/>
    <x v="2"/>
    <x v="0"/>
    <s v="Business"/>
    <x v="3"/>
    <x v="13"/>
    <n v="2"/>
    <n v="82.58"/>
    <n v="0.1"/>
    <n v="39.93"/>
    <n v="148.64400000000001"/>
    <n v="79.86"/>
    <n v="68.784000000000006"/>
    <n v="0.46274319851457174"/>
  </r>
  <r>
    <n v="3157"/>
    <d v="2026-04-18T00:00:00"/>
    <n v="2026"/>
    <x v="1"/>
    <n v="4"/>
    <x v="3"/>
    <x v="3"/>
    <x v="8"/>
    <x v="0"/>
    <s v="New"/>
    <x v="3"/>
    <x v="7"/>
    <n v="2"/>
    <n v="200.36"/>
    <n v="0"/>
    <n v="105.12"/>
    <n v="400.72"/>
    <n v="210.24"/>
    <n v="190.48000000000002"/>
    <n v="0.47534438011579161"/>
  </r>
  <r>
    <n v="4516"/>
    <d v="2026-04-18T00:00:00"/>
    <n v="2026"/>
    <x v="1"/>
    <n v="4"/>
    <x v="3"/>
    <x v="2"/>
    <x v="5"/>
    <x v="0"/>
    <s v="Returning"/>
    <x v="3"/>
    <x v="7"/>
    <n v="1"/>
    <n v="196.24"/>
    <n v="0"/>
    <n v="106.34"/>
    <n v="196.24"/>
    <n v="106.34"/>
    <n v="89.9"/>
    <n v="0.45811251528740321"/>
  </r>
  <r>
    <n v="5119"/>
    <d v="2026-04-18T00:00:00"/>
    <n v="2026"/>
    <x v="1"/>
    <n v="4"/>
    <x v="3"/>
    <x v="0"/>
    <x v="15"/>
    <x v="0"/>
    <s v="Business"/>
    <x v="1"/>
    <x v="1"/>
    <n v="1"/>
    <n v="93.32"/>
    <n v="0"/>
    <n v="44.82"/>
    <n v="93.32"/>
    <n v="44.82"/>
    <n v="48.499999999999993"/>
    <n v="0.51971710244320612"/>
  </r>
  <r>
    <n v="125"/>
    <d v="2026-04-19T00:00:00"/>
    <n v="2026"/>
    <x v="1"/>
    <n v="4"/>
    <x v="3"/>
    <x v="3"/>
    <x v="7"/>
    <x v="0"/>
    <s v="Returning"/>
    <x v="0"/>
    <x v="8"/>
    <n v="2"/>
    <n v="101.61"/>
    <n v="0"/>
    <n v="49.9"/>
    <n v="203.22"/>
    <n v="99.8"/>
    <n v="103.42"/>
    <n v="0.50890660368074014"/>
  </r>
  <r>
    <n v="728"/>
    <d v="2026-04-19T00:00:00"/>
    <n v="2026"/>
    <x v="1"/>
    <n v="4"/>
    <x v="3"/>
    <x v="1"/>
    <x v="14"/>
    <x v="0"/>
    <s v="Returning"/>
    <x v="0"/>
    <x v="8"/>
    <n v="1"/>
    <n v="104.91"/>
    <n v="0"/>
    <n v="51.68"/>
    <n v="104.91"/>
    <n v="51.68"/>
    <n v="53.23"/>
    <n v="0.50738728433895719"/>
  </r>
  <r>
    <n v="1271"/>
    <d v="2026-04-19T00:00:00"/>
    <n v="2026"/>
    <x v="1"/>
    <n v="4"/>
    <x v="3"/>
    <x v="2"/>
    <x v="2"/>
    <x v="1"/>
    <s v="Business"/>
    <x v="4"/>
    <x v="10"/>
    <n v="8"/>
    <n v="39.99"/>
    <n v="0.15"/>
    <n v="14.92"/>
    <n v="271.93200000000002"/>
    <n v="119.36"/>
    <n v="152.572"/>
    <n v="0.56106673727255341"/>
  </r>
  <r>
    <n v="1284"/>
    <d v="2026-04-19T00:00:00"/>
    <n v="2026"/>
    <x v="1"/>
    <n v="4"/>
    <x v="3"/>
    <x v="1"/>
    <x v="12"/>
    <x v="2"/>
    <s v="New"/>
    <x v="2"/>
    <x v="15"/>
    <n v="1"/>
    <n v="136.01"/>
    <n v="0"/>
    <n v="66.59"/>
    <n v="136.01"/>
    <n v="66.59"/>
    <n v="69.419999999999987"/>
    <n v="0.51040364679067707"/>
  </r>
  <r>
    <n v="1657"/>
    <d v="2026-04-19T00:00:00"/>
    <n v="2026"/>
    <x v="1"/>
    <n v="4"/>
    <x v="3"/>
    <x v="0"/>
    <x v="0"/>
    <x v="1"/>
    <s v="Business"/>
    <x v="3"/>
    <x v="19"/>
    <n v="15"/>
    <n v="122.1"/>
    <n v="0.15"/>
    <n v="62.33"/>
    <n v="1556.7749999999999"/>
    <n v="934.94999999999993"/>
    <n v="621.82499999999993"/>
    <n v="0.39943151707857588"/>
  </r>
  <r>
    <n v="2240"/>
    <d v="2026-04-19T00:00:00"/>
    <n v="2026"/>
    <x v="1"/>
    <n v="4"/>
    <x v="3"/>
    <x v="0"/>
    <x v="15"/>
    <x v="3"/>
    <s v="Returning"/>
    <x v="3"/>
    <x v="5"/>
    <n v="4"/>
    <n v="341.75"/>
    <n v="0.1"/>
    <n v="191.91"/>
    <n v="1230.3"/>
    <n v="767.64"/>
    <n v="462.65999999999997"/>
    <n v="0.37605462082418922"/>
  </r>
  <r>
    <n v="3050"/>
    <d v="2026-04-19T00:00:00"/>
    <n v="2026"/>
    <x v="1"/>
    <n v="4"/>
    <x v="3"/>
    <x v="3"/>
    <x v="13"/>
    <x v="2"/>
    <s v="Returning"/>
    <x v="1"/>
    <x v="11"/>
    <n v="3"/>
    <n v="156.16"/>
    <n v="0.05"/>
    <n v="77.81"/>
    <n v="445.05599999999998"/>
    <n v="233.43"/>
    <n v="211.62599999999998"/>
    <n v="0.47550420621225192"/>
  </r>
  <r>
    <n v="3213"/>
    <d v="2026-04-19T00:00:00"/>
    <n v="2026"/>
    <x v="1"/>
    <n v="4"/>
    <x v="3"/>
    <x v="0"/>
    <x v="15"/>
    <x v="0"/>
    <s v="Returning"/>
    <x v="2"/>
    <x v="15"/>
    <n v="2"/>
    <n v="132.53"/>
    <n v="0.05"/>
    <n v="66.39"/>
    <n v="251.80699999999999"/>
    <n v="132.78"/>
    <n v="119.02699999999999"/>
    <n v="0.47269138665724142"/>
  </r>
  <r>
    <n v="3367"/>
    <d v="2026-04-19T00:00:00"/>
    <n v="2026"/>
    <x v="1"/>
    <n v="4"/>
    <x v="3"/>
    <x v="2"/>
    <x v="3"/>
    <x v="0"/>
    <s v="Returning"/>
    <x v="2"/>
    <x v="9"/>
    <n v="3"/>
    <n v="45.79"/>
    <n v="0"/>
    <n v="17.98"/>
    <n v="137.37"/>
    <n v="53.94"/>
    <n v="83.43"/>
    <n v="0.60733784669141733"/>
  </r>
  <r>
    <n v="3885"/>
    <d v="2026-04-19T00:00:00"/>
    <n v="2026"/>
    <x v="1"/>
    <n v="4"/>
    <x v="3"/>
    <x v="0"/>
    <x v="15"/>
    <x v="0"/>
    <s v="New"/>
    <x v="2"/>
    <x v="15"/>
    <n v="2"/>
    <n v="133.97"/>
    <n v="0.15"/>
    <n v="67.36"/>
    <n v="227.749"/>
    <n v="134.72"/>
    <n v="93.028999999999996"/>
    <n v="0.40847160690057915"/>
  </r>
  <r>
    <n v="4372"/>
    <d v="2026-04-19T00:00:00"/>
    <n v="2026"/>
    <x v="1"/>
    <n v="4"/>
    <x v="3"/>
    <x v="0"/>
    <x v="15"/>
    <x v="0"/>
    <s v="New"/>
    <x v="4"/>
    <x v="14"/>
    <n v="1"/>
    <n v="37.11"/>
    <n v="0.1"/>
    <n v="14.27"/>
    <n v="33.399000000000001"/>
    <n v="14.27"/>
    <n v="19.129000000000001"/>
    <n v="0.5727416988532591"/>
  </r>
  <r>
    <n v="4417"/>
    <d v="2026-04-19T00:00:00"/>
    <n v="2026"/>
    <x v="1"/>
    <n v="4"/>
    <x v="3"/>
    <x v="3"/>
    <x v="8"/>
    <x v="2"/>
    <s v="New"/>
    <x v="3"/>
    <x v="5"/>
    <n v="3"/>
    <n v="334.01"/>
    <n v="0.15"/>
    <n v="192.17"/>
    <n v="851.72550000000001"/>
    <n v="576.51"/>
    <n v="275.21550000000002"/>
    <n v="0.32312699337990941"/>
  </r>
  <r>
    <n v="1147"/>
    <d v="2026-04-20T00:00:00"/>
    <n v="2026"/>
    <x v="1"/>
    <n v="4"/>
    <x v="3"/>
    <x v="3"/>
    <x v="7"/>
    <x v="0"/>
    <s v="New"/>
    <x v="2"/>
    <x v="15"/>
    <n v="1"/>
    <n v="131.46"/>
    <n v="0"/>
    <n v="67.77"/>
    <n v="131.46"/>
    <n v="67.77"/>
    <n v="63.690000000000012"/>
    <n v="0.48448197170241902"/>
  </r>
  <r>
    <n v="1514"/>
    <d v="2026-04-20T00:00:00"/>
    <n v="2026"/>
    <x v="1"/>
    <n v="4"/>
    <x v="3"/>
    <x v="2"/>
    <x v="3"/>
    <x v="2"/>
    <s v="Returning"/>
    <x v="1"/>
    <x v="17"/>
    <n v="3"/>
    <n v="72.48"/>
    <n v="0"/>
    <n v="32.36"/>
    <n v="217.44"/>
    <n v="97.08"/>
    <n v="120.36"/>
    <n v="0.55353200883002207"/>
  </r>
  <r>
    <n v="1538"/>
    <d v="2026-04-20T00:00:00"/>
    <n v="2026"/>
    <x v="1"/>
    <n v="4"/>
    <x v="3"/>
    <x v="2"/>
    <x v="2"/>
    <x v="3"/>
    <s v="New"/>
    <x v="0"/>
    <x v="0"/>
    <n v="1"/>
    <n v="81.98"/>
    <n v="0"/>
    <n v="43.15"/>
    <n v="81.98"/>
    <n v="43.15"/>
    <n v="38.830000000000005"/>
    <n v="0.47365211027079779"/>
  </r>
  <r>
    <n v="1679"/>
    <d v="2026-04-20T00:00:00"/>
    <n v="2026"/>
    <x v="1"/>
    <n v="4"/>
    <x v="3"/>
    <x v="3"/>
    <x v="13"/>
    <x v="3"/>
    <s v="Returning"/>
    <x v="2"/>
    <x v="9"/>
    <n v="1"/>
    <n v="46.71"/>
    <n v="0"/>
    <n v="18.18"/>
    <n v="46.71"/>
    <n v="18.18"/>
    <n v="28.53"/>
    <n v="0.61078998073217727"/>
  </r>
  <r>
    <n v="1708"/>
    <d v="2026-04-20T00:00:00"/>
    <n v="2026"/>
    <x v="1"/>
    <n v="4"/>
    <x v="3"/>
    <x v="2"/>
    <x v="5"/>
    <x v="3"/>
    <s v="New"/>
    <x v="4"/>
    <x v="10"/>
    <n v="1"/>
    <n v="41.01"/>
    <n v="0"/>
    <n v="14.5"/>
    <n v="41.01"/>
    <n v="14.5"/>
    <n v="26.509999999999998"/>
    <n v="0.64642770056083876"/>
  </r>
  <r>
    <n v="2686"/>
    <d v="2026-04-20T00:00:00"/>
    <n v="2026"/>
    <x v="1"/>
    <n v="4"/>
    <x v="3"/>
    <x v="1"/>
    <x v="12"/>
    <x v="0"/>
    <s v="Returning"/>
    <x v="1"/>
    <x v="17"/>
    <n v="1"/>
    <n v="70.45"/>
    <n v="0.05"/>
    <n v="31.98"/>
    <n v="66.927499999999995"/>
    <n v="31.98"/>
    <n v="34.947499999999991"/>
    <n v="0.52216951178514059"/>
  </r>
  <r>
    <n v="3307"/>
    <d v="2026-04-20T00:00:00"/>
    <n v="2026"/>
    <x v="1"/>
    <n v="4"/>
    <x v="3"/>
    <x v="3"/>
    <x v="13"/>
    <x v="2"/>
    <s v="Business"/>
    <x v="0"/>
    <x v="4"/>
    <n v="2"/>
    <n v="51.39"/>
    <n v="0.05"/>
    <n v="22.28"/>
    <n v="97.640999999999991"/>
    <n v="44.56"/>
    <n v="53.080999999999989"/>
    <n v="0.54363433393758764"/>
  </r>
  <r>
    <n v="3772"/>
    <d v="2026-04-20T00:00:00"/>
    <n v="2026"/>
    <x v="1"/>
    <n v="4"/>
    <x v="3"/>
    <x v="0"/>
    <x v="15"/>
    <x v="2"/>
    <s v="Returning"/>
    <x v="3"/>
    <x v="19"/>
    <n v="2"/>
    <n v="122.03"/>
    <n v="0"/>
    <n v="59.43"/>
    <n v="244.06"/>
    <n v="118.86"/>
    <n v="125.2"/>
    <n v="0.51298860935835455"/>
  </r>
  <r>
    <n v="3877"/>
    <d v="2026-04-20T00:00:00"/>
    <n v="2026"/>
    <x v="1"/>
    <n v="4"/>
    <x v="3"/>
    <x v="3"/>
    <x v="4"/>
    <x v="0"/>
    <s v="New"/>
    <x v="2"/>
    <x v="15"/>
    <n v="3"/>
    <n v="132.07"/>
    <n v="0.05"/>
    <n v="66.41"/>
    <n v="376.39949999999999"/>
    <n v="199.23"/>
    <n v="177.1695"/>
    <n v="0.47069536489819991"/>
  </r>
  <r>
    <n v="4117"/>
    <d v="2026-04-20T00:00:00"/>
    <n v="2026"/>
    <x v="1"/>
    <n v="4"/>
    <x v="3"/>
    <x v="3"/>
    <x v="7"/>
    <x v="3"/>
    <s v="Returning"/>
    <x v="0"/>
    <x v="6"/>
    <n v="1"/>
    <n v="41.04"/>
    <n v="0.1"/>
    <n v="17.02"/>
    <n v="36.936"/>
    <n v="17.02"/>
    <n v="19.916"/>
    <n v="0.53920294563569415"/>
  </r>
  <r>
    <n v="4562"/>
    <d v="2026-04-20T00:00:00"/>
    <n v="2026"/>
    <x v="1"/>
    <n v="4"/>
    <x v="3"/>
    <x v="1"/>
    <x v="1"/>
    <x v="2"/>
    <s v="New"/>
    <x v="4"/>
    <x v="10"/>
    <n v="2"/>
    <n v="40.56"/>
    <n v="0"/>
    <n v="15.09"/>
    <n v="81.12"/>
    <n v="30.18"/>
    <n v="50.940000000000005"/>
    <n v="0.62795857988165682"/>
  </r>
  <r>
    <n v="4683"/>
    <d v="2026-04-20T00:00:00"/>
    <n v="2026"/>
    <x v="1"/>
    <n v="4"/>
    <x v="3"/>
    <x v="2"/>
    <x v="16"/>
    <x v="0"/>
    <s v="Business"/>
    <x v="4"/>
    <x v="16"/>
    <n v="3"/>
    <n v="51.36"/>
    <n v="0"/>
    <n v="22.05"/>
    <n v="154.07999999999998"/>
    <n v="66.150000000000006"/>
    <n v="87.929999999999978"/>
    <n v="0.57067757009345788"/>
  </r>
  <r>
    <n v="308"/>
    <d v="2026-04-21T00:00:00"/>
    <n v="2026"/>
    <x v="1"/>
    <n v="4"/>
    <x v="3"/>
    <x v="3"/>
    <x v="7"/>
    <x v="0"/>
    <s v="Returning"/>
    <x v="1"/>
    <x v="1"/>
    <n v="6"/>
    <n v="93.58"/>
    <n v="0"/>
    <n v="46.68"/>
    <n v="561.48"/>
    <n v="280.08"/>
    <n v="281.40000000000003"/>
    <n v="0.5011754648429152"/>
  </r>
  <r>
    <n v="773"/>
    <d v="2026-04-21T00:00:00"/>
    <n v="2026"/>
    <x v="1"/>
    <n v="4"/>
    <x v="3"/>
    <x v="3"/>
    <x v="7"/>
    <x v="0"/>
    <s v="Business"/>
    <x v="0"/>
    <x v="0"/>
    <n v="5"/>
    <n v="80.16"/>
    <n v="0.1"/>
    <n v="42.5"/>
    <n v="360.71999999999997"/>
    <n v="212.5"/>
    <n v="148.21999999999997"/>
    <n v="0.41090042137946325"/>
  </r>
  <r>
    <n v="1303"/>
    <d v="2026-04-21T00:00:00"/>
    <n v="2026"/>
    <x v="1"/>
    <n v="4"/>
    <x v="3"/>
    <x v="1"/>
    <x v="12"/>
    <x v="0"/>
    <s v="New"/>
    <x v="1"/>
    <x v="3"/>
    <n v="1"/>
    <n v="142.22999999999999"/>
    <n v="0.05"/>
    <n v="77.66"/>
    <n v="135.11849999999998"/>
    <n v="77.66"/>
    <n v="57.458499999999987"/>
    <n v="0.42524524768999061"/>
  </r>
  <r>
    <n v="1348"/>
    <d v="2026-04-21T00:00:00"/>
    <n v="2026"/>
    <x v="1"/>
    <n v="4"/>
    <x v="3"/>
    <x v="1"/>
    <x v="14"/>
    <x v="0"/>
    <s v="Returning"/>
    <x v="1"/>
    <x v="17"/>
    <n v="2"/>
    <n v="71.77"/>
    <n v="0"/>
    <n v="32.450000000000003"/>
    <n v="143.54"/>
    <n v="64.900000000000006"/>
    <n v="78.639999999999986"/>
    <n v="0.54786122335237553"/>
  </r>
  <r>
    <n v="1496"/>
    <d v="2026-04-21T00:00:00"/>
    <n v="2026"/>
    <x v="1"/>
    <n v="4"/>
    <x v="3"/>
    <x v="0"/>
    <x v="0"/>
    <x v="3"/>
    <s v="Returning"/>
    <x v="1"/>
    <x v="17"/>
    <n v="1"/>
    <n v="71.23"/>
    <n v="0.05"/>
    <n v="33.28"/>
    <n v="67.668499999999995"/>
    <n v="33.28"/>
    <n v="34.388499999999993"/>
    <n v="0.50819066478494423"/>
  </r>
  <r>
    <n v="1695"/>
    <d v="2026-04-21T00:00:00"/>
    <n v="2026"/>
    <x v="1"/>
    <n v="4"/>
    <x v="3"/>
    <x v="0"/>
    <x v="0"/>
    <x v="2"/>
    <s v="Returning"/>
    <x v="1"/>
    <x v="17"/>
    <n v="1"/>
    <n v="71.239999999999995"/>
    <n v="0.1"/>
    <n v="33.07"/>
    <n v="64.116"/>
    <n v="33.07"/>
    <n v="31.045999999999999"/>
    <n v="0.48421610830369954"/>
  </r>
  <r>
    <n v="2812"/>
    <d v="2026-04-21T00:00:00"/>
    <n v="2026"/>
    <x v="1"/>
    <n v="4"/>
    <x v="3"/>
    <x v="1"/>
    <x v="6"/>
    <x v="0"/>
    <s v="New"/>
    <x v="0"/>
    <x v="4"/>
    <n v="1"/>
    <n v="51.39"/>
    <n v="0"/>
    <n v="22.08"/>
    <n v="51.39"/>
    <n v="22.08"/>
    <n v="29.310000000000002"/>
    <n v="0.57034442498540572"/>
  </r>
  <r>
    <n v="3017"/>
    <d v="2026-04-21T00:00:00"/>
    <n v="2026"/>
    <x v="1"/>
    <n v="4"/>
    <x v="3"/>
    <x v="1"/>
    <x v="12"/>
    <x v="0"/>
    <s v="Returning"/>
    <x v="0"/>
    <x v="8"/>
    <n v="1"/>
    <n v="102.64"/>
    <n v="0"/>
    <n v="51.86"/>
    <n v="102.64"/>
    <n v="51.86"/>
    <n v="50.78"/>
    <n v="0.49473889321901793"/>
  </r>
  <r>
    <n v="3719"/>
    <d v="2026-04-21T00:00:00"/>
    <n v="2026"/>
    <x v="1"/>
    <n v="4"/>
    <x v="3"/>
    <x v="2"/>
    <x v="2"/>
    <x v="0"/>
    <s v="New"/>
    <x v="4"/>
    <x v="14"/>
    <n v="2"/>
    <n v="35.56"/>
    <n v="0.1"/>
    <n v="13.85"/>
    <n v="64.00800000000001"/>
    <n v="27.7"/>
    <n v="36.308000000000007"/>
    <n v="0.56724159480064995"/>
  </r>
  <r>
    <n v="3920"/>
    <d v="2026-04-21T00:00:00"/>
    <n v="2026"/>
    <x v="1"/>
    <n v="4"/>
    <x v="3"/>
    <x v="1"/>
    <x v="11"/>
    <x v="0"/>
    <s v="Returning"/>
    <x v="0"/>
    <x v="8"/>
    <n v="2"/>
    <n v="100.39"/>
    <n v="0"/>
    <n v="49.05"/>
    <n v="200.78"/>
    <n v="98.1"/>
    <n v="102.68"/>
    <n v="0.51140551847793603"/>
  </r>
  <r>
    <n v="4654"/>
    <d v="2026-04-21T00:00:00"/>
    <n v="2026"/>
    <x v="1"/>
    <n v="4"/>
    <x v="3"/>
    <x v="0"/>
    <x v="15"/>
    <x v="2"/>
    <s v="Returning"/>
    <x v="3"/>
    <x v="7"/>
    <n v="2"/>
    <n v="191.51"/>
    <n v="0.1"/>
    <n v="101.25"/>
    <n v="344.71800000000002"/>
    <n v="202.5"/>
    <n v="142.21800000000002"/>
    <n v="0.41256331262075091"/>
  </r>
  <r>
    <n v="4920"/>
    <d v="2026-04-21T00:00:00"/>
    <n v="2026"/>
    <x v="1"/>
    <n v="4"/>
    <x v="3"/>
    <x v="1"/>
    <x v="12"/>
    <x v="2"/>
    <s v="New"/>
    <x v="1"/>
    <x v="3"/>
    <n v="2"/>
    <n v="147.30000000000001"/>
    <n v="0"/>
    <n v="81.2"/>
    <n v="294.60000000000002"/>
    <n v="162.4"/>
    <n v="132.20000000000002"/>
    <n v="0.44874405974202308"/>
  </r>
  <r>
    <n v="5191"/>
    <d v="2026-04-21T00:00:00"/>
    <n v="2026"/>
    <x v="1"/>
    <n v="4"/>
    <x v="3"/>
    <x v="1"/>
    <x v="11"/>
    <x v="2"/>
    <s v="Returning"/>
    <x v="0"/>
    <x v="0"/>
    <n v="1"/>
    <n v="79.92"/>
    <n v="0.1"/>
    <n v="43.13"/>
    <n v="71.927999999999997"/>
    <n v="43.13"/>
    <n v="28.797999999999995"/>
    <n v="0.40037259481703918"/>
  </r>
  <r>
    <n v="413"/>
    <d v="2026-04-22T00:00:00"/>
    <n v="2026"/>
    <x v="1"/>
    <n v="4"/>
    <x v="3"/>
    <x v="1"/>
    <x v="1"/>
    <x v="0"/>
    <s v="Returning"/>
    <x v="3"/>
    <x v="5"/>
    <n v="2"/>
    <n v="344.29"/>
    <n v="0.1"/>
    <n v="192.66"/>
    <n v="619.72200000000009"/>
    <n v="385.32"/>
    <n v="234.4020000000001"/>
    <n v="0.37823733867766524"/>
  </r>
  <r>
    <n v="1658"/>
    <d v="2026-04-22T00:00:00"/>
    <n v="2026"/>
    <x v="1"/>
    <n v="4"/>
    <x v="3"/>
    <x v="2"/>
    <x v="5"/>
    <x v="0"/>
    <s v="Returning"/>
    <x v="1"/>
    <x v="11"/>
    <n v="1"/>
    <n v="151.15"/>
    <n v="0"/>
    <n v="77.680000000000007"/>
    <n v="151.15"/>
    <n v="77.680000000000007"/>
    <n v="73.47"/>
    <n v="0.48607343698312933"/>
  </r>
  <r>
    <n v="2024"/>
    <d v="2026-04-22T00:00:00"/>
    <n v="2026"/>
    <x v="1"/>
    <n v="4"/>
    <x v="3"/>
    <x v="1"/>
    <x v="6"/>
    <x v="2"/>
    <s v="New"/>
    <x v="3"/>
    <x v="13"/>
    <n v="1"/>
    <n v="81.73"/>
    <n v="0.05"/>
    <n v="39.979999999999997"/>
    <n v="77.643500000000003"/>
    <n v="39.979999999999997"/>
    <n v="37.663500000000006"/>
    <n v="0.48508246021882068"/>
  </r>
  <r>
    <n v="3980"/>
    <d v="2026-04-22T00:00:00"/>
    <n v="2026"/>
    <x v="1"/>
    <n v="4"/>
    <x v="3"/>
    <x v="3"/>
    <x v="4"/>
    <x v="2"/>
    <s v="New"/>
    <x v="1"/>
    <x v="3"/>
    <n v="1"/>
    <n v="142.53"/>
    <n v="0.05"/>
    <n v="77.77"/>
    <n v="135.40350000000001"/>
    <n v="77.77"/>
    <n v="57.633500000000012"/>
    <n v="0.4256426163282338"/>
  </r>
  <r>
    <n v="4239"/>
    <d v="2026-04-22T00:00:00"/>
    <n v="2026"/>
    <x v="1"/>
    <n v="4"/>
    <x v="3"/>
    <x v="1"/>
    <x v="1"/>
    <x v="0"/>
    <s v="New"/>
    <x v="3"/>
    <x v="13"/>
    <n v="2"/>
    <n v="83.24"/>
    <n v="0"/>
    <n v="40.03"/>
    <n v="166.48"/>
    <n v="80.06"/>
    <n v="86.419999999999987"/>
    <n v="0.51910139356078799"/>
  </r>
  <r>
    <n v="4761"/>
    <d v="2026-04-22T00:00:00"/>
    <n v="2026"/>
    <x v="1"/>
    <n v="4"/>
    <x v="3"/>
    <x v="0"/>
    <x v="0"/>
    <x v="3"/>
    <s v="New"/>
    <x v="1"/>
    <x v="3"/>
    <n v="1"/>
    <n v="141.99"/>
    <n v="0.05"/>
    <n v="79.7"/>
    <n v="134.8905"/>
    <n v="79.7"/>
    <n v="55.1905"/>
    <n v="0.40915038494186023"/>
  </r>
  <r>
    <n v="5160"/>
    <d v="2026-04-22T00:00:00"/>
    <n v="2026"/>
    <x v="1"/>
    <n v="4"/>
    <x v="3"/>
    <x v="1"/>
    <x v="12"/>
    <x v="0"/>
    <s v="New"/>
    <x v="4"/>
    <x v="14"/>
    <n v="2"/>
    <n v="35.94"/>
    <n v="0.05"/>
    <n v="14.17"/>
    <n v="68.285999999999987"/>
    <n v="28.34"/>
    <n v="39.945999999999984"/>
    <n v="0.5849808159798493"/>
  </r>
  <r>
    <n v="2224"/>
    <d v="2026-04-23T00:00:00"/>
    <n v="2026"/>
    <x v="1"/>
    <n v="4"/>
    <x v="3"/>
    <x v="1"/>
    <x v="1"/>
    <x v="0"/>
    <s v="New"/>
    <x v="4"/>
    <x v="16"/>
    <n v="3"/>
    <n v="49.55"/>
    <n v="0"/>
    <n v="22.55"/>
    <n v="148.64999999999998"/>
    <n v="67.650000000000006"/>
    <n v="80.999999999999972"/>
    <n v="0.54490413723511588"/>
  </r>
  <r>
    <n v="2832"/>
    <d v="2026-04-23T00:00:00"/>
    <n v="2026"/>
    <x v="1"/>
    <n v="4"/>
    <x v="3"/>
    <x v="3"/>
    <x v="8"/>
    <x v="3"/>
    <s v="Returning"/>
    <x v="4"/>
    <x v="10"/>
    <n v="1"/>
    <n v="39.89"/>
    <n v="0.05"/>
    <n v="15.06"/>
    <n v="37.895499999999998"/>
    <n v="15.06"/>
    <n v="22.835499999999996"/>
    <n v="0.60259133670224685"/>
  </r>
  <r>
    <n v="3000"/>
    <d v="2026-04-23T00:00:00"/>
    <n v="2026"/>
    <x v="1"/>
    <n v="4"/>
    <x v="3"/>
    <x v="3"/>
    <x v="7"/>
    <x v="3"/>
    <s v="New"/>
    <x v="4"/>
    <x v="10"/>
    <n v="1"/>
    <n v="40.630000000000003"/>
    <n v="0.1"/>
    <n v="14.67"/>
    <n v="36.567"/>
    <n v="14.67"/>
    <n v="21.896999999999998"/>
    <n v="0.59881860694068423"/>
  </r>
  <r>
    <n v="3206"/>
    <d v="2026-04-23T00:00:00"/>
    <n v="2026"/>
    <x v="1"/>
    <n v="4"/>
    <x v="3"/>
    <x v="3"/>
    <x v="8"/>
    <x v="3"/>
    <s v="Returning"/>
    <x v="0"/>
    <x v="6"/>
    <n v="4"/>
    <n v="39.78"/>
    <n v="0.05"/>
    <n v="16.7"/>
    <n v="151.16399999999999"/>
    <n v="66.8"/>
    <n v="84.36399999999999"/>
    <n v="0.55809584292556425"/>
  </r>
  <r>
    <n v="3777"/>
    <d v="2026-04-23T00:00:00"/>
    <n v="2026"/>
    <x v="1"/>
    <n v="4"/>
    <x v="3"/>
    <x v="3"/>
    <x v="4"/>
    <x v="3"/>
    <s v="Business"/>
    <x v="1"/>
    <x v="1"/>
    <n v="1"/>
    <n v="92.74"/>
    <n v="0"/>
    <n v="46.1"/>
    <n v="92.74"/>
    <n v="46.1"/>
    <n v="46.639999999999993"/>
    <n v="0.50291136510675005"/>
  </r>
  <r>
    <n v="4980"/>
    <d v="2026-04-23T00:00:00"/>
    <n v="2026"/>
    <x v="1"/>
    <n v="4"/>
    <x v="3"/>
    <x v="1"/>
    <x v="6"/>
    <x v="2"/>
    <s v="Returning"/>
    <x v="3"/>
    <x v="19"/>
    <n v="2"/>
    <n v="120.49"/>
    <n v="0.1"/>
    <n v="62.23"/>
    <n v="216.88200000000001"/>
    <n v="124.46"/>
    <n v="92.422000000000011"/>
    <n v="0.42613955976060719"/>
  </r>
  <r>
    <n v="1102"/>
    <d v="2026-04-24T00:00:00"/>
    <n v="2026"/>
    <x v="1"/>
    <n v="4"/>
    <x v="3"/>
    <x v="1"/>
    <x v="6"/>
    <x v="0"/>
    <s v="Business"/>
    <x v="1"/>
    <x v="17"/>
    <n v="2"/>
    <n v="70.53"/>
    <n v="0"/>
    <n v="32.229999999999997"/>
    <n v="141.06"/>
    <n v="64.459999999999994"/>
    <n v="76.600000000000009"/>
    <n v="0.54303133418403526"/>
  </r>
  <r>
    <n v="1333"/>
    <d v="2026-04-24T00:00:00"/>
    <n v="2026"/>
    <x v="1"/>
    <n v="4"/>
    <x v="3"/>
    <x v="1"/>
    <x v="14"/>
    <x v="0"/>
    <s v="New"/>
    <x v="1"/>
    <x v="1"/>
    <n v="1"/>
    <n v="90.87"/>
    <n v="0.1"/>
    <n v="44.4"/>
    <n v="81.783000000000001"/>
    <n v="44.4"/>
    <n v="37.383000000000003"/>
    <n v="0.45709988628443565"/>
  </r>
  <r>
    <n v="1369"/>
    <d v="2026-04-24T00:00:00"/>
    <n v="2026"/>
    <x v="1"/>
    <n v="4"/>
    <x v="3"/>
    <x v="1"/>
    <x v="14"/>
    <x v="1"/>
    <s v="Returning"/>
    <x v="4"/>
    <x v="12"/>
    <n v="3"/>
    <n v="124.31"/>
    <n v="0.2"/>
    <n v="67.97"/>
    <n v="298.34399999999999"/>
    <n v="203.91"/>
    <n v="94.433999999999997"/>
    <n v="0.31652723031131846"/>
  </r>
  <r>
    <n v="1712"/>
    <d v="2026-04-24T00:00:00"/>
    <n v="2026"/>
    <x v="1"/>
    <n v="4"/>
    <x v="3"/>
    <x v="1"/>
    <x v="1"/>
    <x v="1"/>
    <s v="Returning"/>
    <x v="0"/>
    <x v="6"/>
    <n v="15"/>
    <n v="41.21"/>
    <n v="0.15"/>
    <n v="16.760000000000002"/>
    <n v="525.42750000000001"/>
    <n v="251.40000000000003"/>
    <n v="274.02749999999997"/>
    <n v="0.52153246642020068"/>
  </r>
  <r>
    <n v="2229"/>
    <d v="2026-04-24T00:00:00"/>
    <n v="2026"/>
    <x v="1"/>
    <n v="4"/>
    <x v="3"/>
    <x v="0"/>
    <x v="0"/>
    <x v="0"/>
    <s v="New"/>
    <x v="1"/>
    <x v="3"/>
    <n v="2"/>
    <n v="145.75"/>
    <n v="0.1"/>
    <n v="78.900000000000006"/>
    <n v="262.35000000000002"/>
    <n v="157.80000000000001"/>
    <n v="104.55000000000001"/>
    <n v="0.39851343624928531"/>
  </r>
  <r>
    <n v="3458"/>
    <d v="2026-04-24T00:00:00"/>
    <n v="2026"/>
    <x v="1"/>
    <n v="4"/>
    <x v="3"/>
    <x v="2"/>
    <x v="3"/>
    <x v="0"/>
    <s v="New"/>
    <x v="2"/>
    <x v="15"/>
    <n v="1"/>
    <n v="134.86000000000001"/>
    <n v="0"/>
    <n v="66.040000000000006"/>
    <n v="134.86000000000001"/>
    <n v="66.040000000000006"/>
    <n v="68.820000000000007"/>
    <n v="0.51030698502150373"/>
  </r>
  <r>
    <n v="4637"/>
    <d v="2026-04-24T00:00:00"/>
    <n v="2026"/>
    <x v="1"/>
    <n v="4"/>
    <x v="3"/>
    <x v="3"/>
    <x v="13"/>
    <x v="2"/>
    <s v="New"/>
    <x v="2"/>
    <x v="15"/>
    <n v="1"/>
    <n v="136.07"/>
    <n v="0"/>
    <n v="65.17"/>
    <n v="136.07"/>
    <n v="65.17"/>
    <n v="70.899999999999991"/>
    <n v="0.52105533916366575"/>
  </r>
  <r>
    <n v="4726"/>
    <d v="2026-04-24T00:00:00"/>
    <n v="2026"/>
    <x v="1"/>
    <n v="4"/>
    <x v="3"/>
    <x v="0"/>
    <x v="15"/>
    <x v="2"/>
    <s v="Business"/>
    <x v="2"/>
    <x v="9"/>
    <n v="1"/>
    <n v="47.25"/>
    <n v="0.1"/>
    <n v="18.25"/>
    <n v="42.524999999999999"/>
    <n v="18.25"/>
    <n v="24.274999999999999"/>
    <n v="0.57084068195179305"/>
  </r>
  <r>
    <n v="4838"/>
    <d v="2026-04-24T00:00:00"/>
    <n v="2026"/>
    <x v="1"/>
    <n v="4"/>
    <x v="3"/>
    <x v="0"/>
    <x v="0"/>
    <x v="0"/>
    <s v="Business"/>
    <x v="0"/>
    <x v="6"/>
    <n v="2"/>
    <n v="41.32"/>
    <n v="0.1"/>
    <n v="16.66"/>
    <n v="74.376000000000005"/>
    <n v="33.32"/>
    <n v="41.056000000000004"/>
    <n v="0.5520060234484242"/>
  </r>
  <r>
    <n v="5075"/>
    <d v="2026-04-24T00:00:00"/>
    <n v="2026"/>
    <x v="1"/>
    <n v="4"/>
    <x v="3"/>
    <x v="0"/>
    <x v="15"/>
    <x v="3"/>
    <s v="New"/>
    <x v="0"/>
    <x v="0"/>
    <n v="2"/>
    <n v="81.75"/>
    <n v="0"/>
    <n v="41.92"/>
    <n v="163.5"/>
    <n v="83.84"/>
    <n v="79.66"/>
    <n v="0.48721712538226297"/>
  </r>
  <r>
    <n v="149"/>
    <d v="2026-04-25T00:00:00"/>
    <n v="2026"/>
    <x v="1"/>
    <n v="4"/>
    <x v="3"/>
    <x v="1"/>
    <x v="12"/>
    <x v="0"/>
    <s v="Returning"/>
    <x v="2"/>
    <x v="2"/>
    <n v="1"/>
    <n v="36.020000000000003"/>
    <n v="0.05"/>
    <n v="13.72"/>
    <n v="34.219000000000001"/>
    <n v="13.72"/>
    <n v="20.499000000000002"/>
    <n v="0.59905315760250155"/>
  </r>
  <r>
    <n v="449"/>
    <d v="2026-04-25T00:00:00"/>
    <n v="2026"/>
    <x v="1"/>
    <n v="4"/>
    <x v="3"/>
    <x v="2"/>
    <x v="5"/>
    <x v="0"/>
    <s v="Business"/>
    <x v="2"/>
    <x v="2"/>
    <n v="1"/>
    <n v="36.68"/>
    <n v="0"/>
    <n v="13.27"/>
    <n v="36.68"/>
    <n v="13.27"/>
    <n v="23.41"/>
    <n v="0.63822246455834242"/>
  </r>
  <r>
    <n v="1422"/>
    <d v="2026-04-25T00:00:00"/>
    <n v="2026"/>
    <x v="1"/>
    <n v="4"/>
    <x v="3"/>
    <x v="3"/>
    <x v="8"/>
    <x v="1"/>
    <s v="Business"/>
    <x v="3"/>
    <x v="5"/>
    <n v="6"/>
    <n v="348.16"/>
    <n v="0.1"/>
    <n v="198.24"/>
    <n v="1880.0640000000001"/>
    <n v="1189.44"/>
    <n v="690.62400000000002"/>
    <n v="0.36734068627450978"/>
  </r>
  <r>
    <n v="3248"/>
    <d v="2026-04-25T00:00:00"/>
    <n v="2026"/>
    <x v="1"/>
    <n v="4"/>
    <x v="3"/>
    <x v="2"/>
    <x v="16"/>
    <x v="0"/>
    <s v="Returning"/>
    <x v="0"/>
    <x v="6"/>
    <n v="2"/>
    <n v="39.799999999999997"/>
    <n v="0.05"/>
    <n v="16.23"/>
    <n v="75.61999999999999"/>
    <n v="32.46"/>
    <n v="43.159999999999989"/>
    <n v="0.57074847923829664"/>
  </r>
  <r>
    <n v="3445"/>
    <d v="2026-04-25T00:00:00"/>
    <n v="2026"/>
    <x v="1"/>
    <n v="4"/>
    <x v="3"/>
    <x v="0"/>
    <x v="15"/>
    <x v="0"/>
    <s v="Returning"/>
    <x v="0"/>
    <x v="6"/>
    <n v="5"/>
    <n v="39.369999999999997"/>
    <n v="0.05"/>
    <n v="16.760000000000002"/>
    <n v="187.00749999999999"/>
    <n v="83.800000000000011"/>
    <n v="103.20749999999998"/>
    <n v="0.55188963009504954"/>
  </r>
  <r>
    <n v="3930"/>
    <d v="2026-04-25T00:00:00"/>
    <n v="2026"/>
    <x v="1"/>
    <n v="4"/>
    <x v="3"/>
    <x v="1"/>
    <x v="12"/>
    <x v="3"/>
    <s v="Returning"/>
    <x v="4"/>
    <x v="10"/>
    <n v="2"/>
    <n v="40.85"/>
    <n v="0"/>
    <n v="14.99"/>
    <n v="81.7"/>
    <n v="29.98"/>
    <n v="51.72"/>
    <n v="0.633047735618115"/>
  </r>
  <r>
    <n v="3969"/>
    <d v="2026-04-25T00:00:00"/>
    <n v="2026"/>
    <x v="1"/>
    <n v="4"/>
    <x v="3"/>
    <x v="3"/>
    <x v="8"/>
    <x v="3"/>
    <s v="Returning"/>
    <x v="1"/>
    <x v="1"/>
    <n v="1"/>
    <n v="92.91"/>
    <n v="0.05"/>
    <n v="46"/>
    <n v="88.264499999999998"/>
    <n v="46"/>
    <n v="42.264499999999998"/>
    <n v="0.4788391709010984"/>
  </r>
  <r>
    <n v="4190"/>
    <d v="2026-04-25T00:00:00"/>
    <n v="2026"/>
    <x v="1"/>
    <n v="4"/>
    <x v="3"/>
    <x v="3"/>
    <x v="13"/>
    <x v="0"/>
    <s v="New"/>
    <x v="1"/>
    <x v="11"/>
    <n v="1"/>
    <n v="152.01"/>
    <n v="0"/>
    <n v="80.33"/>
    <n v="152.01"/>
    <n v="80.33"/>
    <n v="71.679999999999993"/>
    <n v="0.47154792447865268"/>
  </r>
  <r>
    <n v="4442"/>
    <d v="2026-04-25T00:00:00"/>
    <n v="2026"/>
    <x v="1"/>
    <n v="4"/>
    <x v="3"/>
    <x v="1"/>
    <x v="6"/>
    <x v="3"/>
    <s v="New"/>
    <x v="2"/>
    <x v="2"/>
    <n v="1"/>
    <n v="36.65"/>
    <n v="0"/>
    <n v="13.28"/>
    <n v="36.65"/>
    <n v="13.28"/>
    <n v="23.369999999999997"/>
    <n v="0.63765347885402446"/>
  </r>
  <r>
    <n v="228"/>
    <d v="2026-04-26T00:00:00"/>
    <n v="2026"/>
    <x v="1"/>
    <n v="4"/>
    <x v="3"/>
    <x v="3"/>
    <x v="8"/>
    <x v="0"/>
    <s v="Returning"/>
    <x v="3"/>
    <x v="13"/>
    <n v="5"/>
    <n v="80.819999999999993"/>
    <n v="0"/>
    <n v="40.47"/>
    <n v="404.09999999999997"/>
    <n v="202.35"/>
    <n v="201.74999999999997"/>
    <n v="0.49925760950259834"/>
  </r>
  <r>
    <n v="2101"/>
    <d v="2026-04-26T00:00:00"/>
    <n v="2026"/>
    <x v="1"/>
    <n v="4"/>
    <x v="3"/>
    <x v="3"/>
    <x v="4"/>
    <x v="0"/>
    <s v="New"/>
    <x v="1"/>
    <x v="3"/>
    <n v="4"/>
    <n v="144.69999999999999"/>
    <n v="0"/>
    <n v="79.41"/>
    <n v="578.79999999999995"/>
    <n v="317.64"/>
    <n v="261.15999999999997"/>
    <n v="0.45120939875604699"/>
  </r>
  <r>
    <n v="2590"/>
    <d v="2026-04-26T00:00:00"/>
    <n v="2026"/>
    <x v="1"/>
    <n v="4"/>
    <x v="3"/>
    <x v="1"/>
    <x v="6"/>
    <x v="2"/>
    <s v="New"/>
    <x v="4"/>
    <x v="14"/>
    <n v="2"/>
    <n v="36.51"/>
    <n v="0.1"/>
    <n v="14.18"/>
    <n v="65.718000000000004"/>
    <n v="28.36"/>
    <n v="37.358000000000004"/>
    <n v="0.56845917404668433"/>
  </r>
  <r>
    <n v="2957"/>
    <d v="2026-04-26T00:00:00"/>
    <n v="2026"/>
    <x v="1"/>
    <n v="4"/>
    <x v="3"/>
    <x v="3"/>
    <x v="7"/>
    <x v="3"/>
    <s v="New"/>
    <x v="2"/>
    <x v="2"/>
    <n v="3"/>
    <n v="36.58"/>
    <n v="0.05"/>
    <n v="13.71"/>
    <n v="104.25299999999999"/>
    <n v="41.13"/>
    <n v="63.122999999999983"/>
    <n v="0.60547897902218628"/>
  </r>
  <r>
    <n v="4270"/>
    <d v="2026-04-26T00:00:00"/>
    <n v="2026"/>
    <x v="1"/>
    <n v="4"/>
    <x v="3"/>
    <x v="3"/>
    <x v="7"/>
    <x v="2"/>
    <s v="Business"/>
    <x v="3"/>
    <x v="7"/>
    <n v="2"/>
    <n v="191.59"/>
    <n v="0"/>
    <n v="102.52"/>
    <n v="383.18"/>
    <n v="205.04"/>
    <n v="178.14000000000001"/>
    <n v="0.46489900307949272"/>
  </r>
  <r>
    <n v="4324"/>
    <d v="2026-04-26T00:00:00"/>
    <n v="2026"/>
    <x v="1"/>
    <n v="4"/>
    <x v="3"/>
    <x v="3"/>
    <x v="8"/>
    <x v="1"/>
    <s v="Business"/>
    <x v="3"/>
    <x v="5"/>
    <n v="6"/>
    <n v="337.24"/>
    <n v="0.05"/>
    <n v="198.63"/>
    <n v="1922.268"/>
    <n v="1191.78"/>
    <n v="730.48800000000006"/>
    <n v="0.38001360892445801"/>
  </r>
  <r>
    <n v="5010"/>
    <d v="2026-04-26T00:00:00"/>
    <n v="2026"/>
    <x v="1"/>
    <n v="4"/>
    <x v="3"/>
    <x v="3"/>
    <x v="7"/>
    <x v="1"/>
    <s v="Business"/>
    <x v="2"/>
    <x v="9"/>
    <n v="3"/>
    <n v="46.2"/>
    <n v="0.1"/>
    <n v="18.149999999999999"/>
    <n v="124.74000000000002"/>
    <n v="54.449999999999996"/>
    <n v="70.29000000000002"/>
    <n v="0.5634920634920636"/>
  </r>
  <r>
    <n v="5092"/>
    <d v="2026-04-26T00:00:00"/>
    <n v="2026"/>
    <x v="1"/>
    <n v="4"/>
    <x v="3"/>
    <x v="1"/>
    <x v="1"/>
    <x v="3"/>
    <s v="Business"/>
    <x v="4"/>
    <x v="16"/>
    <n v="4"/>
    <n v="50.84"/>
    <n v="0.05"/>
    <n v="22.63"/>
    <n v="193.19200000000001"/>
    <n v="90.52"/>
    <n v="102.67200000000001"/>
    <n v="0.53145057766367143"/>
  </r>
  <r>
    <n v="1061"/>
    <d v="2026-04-27T00:00:00"/>
    <n v="2026"/>
    <x v="1"/>
    <n v="4"/>
    <x v="3"/>
    <x v="3"/>
    <x v="13"/>
    <x v="0"/>
    <s v="Returning"/>
    <x v="2"/>
    <x v="18"/>
    <n v="1"/>
    <n v="166.5"/>
    <n v="0"/>
    <n v="85.55"/>
    <n v="166.5"/>
    <n v="85.55"/>
    <n v="80.95"/>
    <n v="0.4861861861861862"/>
  </r>
  <r>
    <n v="1099"/>
    <d v="2026-04-27T00:00:00"/>
    <n v="2026"/>
    <x v="1"/>
    <n v="4"/>
    <x v="3"/>
    <x v="3"/>
    <x v="4"/>
    <x v="3"/>
    <s v="New"/>
    <x v="1"/>
    <x v="17"/>
    <n v="1"/>
    <n v="70.2"/>
    <n v="0"/>
    <n v="32.06"/>
    <n v="70.2"/>
    <n v="32.06"/>
    <n v="38.14"/>
    <n v="0.5433048433048433"/>
  </r>
  <r>
    <n v="3500"/>
    <d v="2026-04-27T00:00:00"/>
    <n v="2026"/>
    <x v="1"/>
    <n v="4"/>
    <x v="3"/>
    <x v="1"/>
    <x v="12"/>
    <x v="0"/>
    <s v="New"/>
    <x v="4"/>
    <x v="16"/>
    <n v="4"/>
    <n v="50.67"/>
    <n v="0"/>
    <n v="22.62"/>
    <n v="202.68"/>
    <n v="90.48"/>
    <n v="112.2"/>
    <n v="0.55358200118413259"/>
  </r>
  <r>
    <n v="3856"/>
    <d v="2026-04-27T00:00:00"/>
    <n v="2026"/>
    <x v="1"/>
    <n v="4"/>
    <x v="3"/>
    <x v="1"/>
    <x v="11"/>
    <x v="2"/>
    <s v="New"/>
    <x v="2"/>
    <x v="18"/>
    <n v="3"/>
    <n v="161.05000000000001"/>
    <n v="0.05"/>
    <n v="87.43"/>
    <n v="458.99250000000001"/>
    <n v="262.29000000000002"/>
    <n v="196.70249999999999"/>
    <n v="0.4285527541299694"/>
  </r>
  <r>
    <n v="4044"/>
    <d v="2026-04-27T00:00:00"/>
    <n v="2026"/>
    <x v="1"/>
    <n v="4"/>
    <x v="3"/>
    <x v="1"/>
    <x v="6"/>
    <x v="1"/>
    <s v="New"/>
    <x v="4"/>
    <x v="12"/>
    <n v="10"/>
    <n v="124.59"/>
    <n v="0.15"/>
    <n v="67.14"/>
    <n v="1059.0150000000001"/>
    <n v="671.4"/>
    <n v="387.61500000000012"/>
    <n v="0.36601464568490538"/>
  </r>
  <r>
    <n v="4235"/>
    <d v="2026-04-27T00:00:00"/>
    <n v="2026"/>
    <x v="1"/>
    <n v="4"/>
    <x v="3"/>
    <x v="2"/>
    <x v="16"/>
    <x v="0"/>
    <s v="Business"/>
    <x v="4"/>
    <x v="16"/>
    <n v="1"/>
    <n v="50.18"/>
    <n v="0"/>
    <n v="22.05"/>
    <n v="50.18"/>
    <n v="22.05"/>
    <n v="28.13"/>
    <n v="0.56058190514149064"/>
  </r>
  <r>
    <n v="122"/>
    <d v="2026-04-28T00:00:00"/>
    <n v="2026"/>
    <x v="1"/>
    <n v="4"/>
    <x v="3"/>
    <x v="1"/>
    <x v="11"/>
    <x v="0"/>
    <s v="New"/>
    <x v="3"/>
    <x v="13"/>
    <n v="1"/>
    <n v="83.38"/>
    <n v="0"/>
    <n v="38.979999999999997"/>
    <n v="83.38"/>
    <n v="38.979999999999997"/>
    <n v="44.4"/>
    <n v="0.53250179899256422"/>
  </r>
  <r>
    <n v="239"/>
    <d v="2026-04-28T00:00:00"/>
    <n v="2026"/>
    <x v="1"/>
    <n v="4"/>
    <x v="3"/>
    <x v="3"/>
    <x v="7"/>
    <x v="0"/>
    <s v="Returning"/>
    <x v="2"/>
    <x v="2"/>
    <n v="1"/>
    <n v="35.549999999999997"/>
    <n v="0.05"/>
    <n v="13.25"/>
    <n v="33.772499999999994"/>
    <n v="13.25"/>
    <n v="20.522499999999994"/>
    <n v="0.60766896143311855"/>
  </r>
  <r>
    <n v="356"/>
    <d v="2026-04-28T00:00:00"/>
    <n v="2026"/>
    <x v="1"/>
    <n v="4"/>
    <x v="3"/>
    <x v="3"/>
    <x v="8"/>
    <x v="2"/>
    <s v="New"/>
    <x v="1"/>
    <x v="11"/>
    <n v="1"/>
    <n v="154.36000000000001"/>
    <n v="0"/>
    <n v="77.760000000000005"/>
    <n v="154.36000000000001"/>
    <n v="77.760000000000005"/>
    <n v="76.600000000000009"/>
    <n v="0.49624254988338951"/>
  </r>
  <r>
    <n v="785"/>
    <d v="2026-04-28T00:00:00"/>
    <n v="2026"/>
    <x v="1"/>
    <n v="4"/>
    <x v="3"/>
    <x v="0"/>
    <x v="9"/>
    <x v="3"/>
    <s v="New"/>
    <x v="1"/>
    <x v="11"/>
    <n v="1"/>
    <n v="155.68"/>
    <n v="0"/>
    <n v="77.97"/>
    <n v="155.68"/>
    <n v="77.97"/>
    <n v="77.710000000000008"/>
    <n v="0.49916495375128472"/>
  </r>
  <r>
    <n v="2325"/>
    <d v="2026-04-28T00:00:00"/>
    <n v="2026"/>
    <x v="1"/>
    <n v="4"/>
    <x v="3"/>
    <x v="0"/>
    <x v="0"/>
    <x v="0"/>
    <s v="Returning"/>
    <x v="4"/>
    <x v="10"/>
    <n v="1"/>
    <n v="40.950000000000003"/>
    <n v="0.15"/>
    <n v="14.89"/>
    <n v="34.807500000000005"/>
    <n v="14.89"/>
    <n v="19.917500000000004"/>
    <n v="0.57221863104216053"/>
  </r>
  <r>
    <n v="2566"/>
    <d v="2026-04-28T00:00:00"/>
    <n v="2026"/>
    <x v="1"/>
    <n v="4"/>
    <x v="3"/>
    <x v="3"/>
    <x v="13"/>
    <x v="3"/>
    <s v="Returning"/>
    <x v="2"/>
    <x v="9"/>
    <n v="3"/>
    <n v="47.28"/>
    <n v="0.05"/>
    <n v="18.52"/>
    <n v="134.74799999999999"/>
    <n v="55.56"/>
    <n v="79.187999999999988"/>
    <n v="0.58767477068305274"/>
  </r>
  <r>
    <n v="3105"/>
    <d v="2026-04-28T00:00:00"/>
    <n v="2026"/>
    <x v="1"/>
    <n v="4"/>
    <x v="3"/>
    <x v="3"/>
    <x v="7"/>
    <x v="0"/>
    <s v="Returning"/>
    <x v="4"/>
    <x v="16"/>
    <n v="4"/>
    <n v="51.57"/>
    <n v="0.1"/>
    <n v="22.58"/>
    <n v="185.65200000000002"/>
    <n v="90.32"/>
    <n v="95.332000000000022"/>
    <n v="0.51349837330058401"/>
  </r>
  <r>
    <n v="3167"/>
    <d v="2026-04-28T00:00:00"/>
    <n v="2026"/>
    <x v="1"/>
    <n v="4"/>
    <x v="3"/>
    <x v="3"/>
    <x v="8"/>
    <x v="0"/>
    <s v="Business"/>
    <x v="0"/>
    <x v="4"/>
    <n v="1"/>
    <n v="51.61"/>
    <n v="0"/>
    <n v="23"/>
    <n v="51.61"/>
    <n v="23"/>
    <n v="28.61"/>
    <n v="0.55434993218368533"/>
  </r>
  <r>
    <n v="4396"/>
    <d v="2026-04-28T00:00:00"/>
    <n v="2026"/>
    <x v="1"/>
    <n v="4"/>
    <x v="3"/>
    <x v="0"/>
    <x v="15"/>
    <x v="2"/>
    <s v="Returning"/>
    <x v="4"/>
    <x v="16"/>
    <n v="1"/>
    <n v="50.56"/>
    <n v="0.05"/>
    <n v="22.06"/>
    <n v="48.031999999999996"/>
    <n v="22.06"/>
    <n v="25.971999999999998"/>
    <n v="0.54072285143237842"/>
  </r>
  <r>
    <n v="4475"/>
    <d v="2026-04-28T00:00:00"/>
    <n v="2026"/>
    <x v="1"/>
    <n v="4"/>
    <x v="3"/>
    <x v="2"/>
    <x v="5"/>
    <x v="3"/>
    <s v="Business"/>
    <x v="2"/>
    <x v="18"/>
    <n v="2"/>
    <n v="165.74"/>
    <n v="0"/>
    <n v="87.73"/>
    <n v="331.48"/>
    <n v="175.46"/>
    <n v="156.02000000000001"/>
    <n v="0.47067696391939184"/>
  </r>
  <r>
    <n v="4482"/>
    <d v="2026-04-28T00:00:00"/>
    <n v="2026"/>
    <x v="1"/>
    <n v="4"/>
    <x v="3"/>
    <x v="2"/>
    <x v="2"/>
    <x v="0"/>
    <s v="Business"/>
    <x v="4"/>
    <x v="14"/>
    <n v="3"/>
    <n v="36.770000000000003"/>
    <n v="0"/>
    <n v="13.63"/>
    <n v="110.31"/>
    <n v="40.89"/>
    <n v="69.42"/>
    <n v="0.62931737829752521"/>
  </r>
  <r>
    <n v="5022"/>
    <d v="2026-04-28T00:00:00"/>
    <n v="2026"/>
    <x v="1"/>
    <n v="4"/>
    <x v="3"/>
    <x v="3"/>
    <x v="7"/>
    <x v="0"/>
    <s v="Business"/>
    <x v="3"/>
    <x v="7"/>
    <n v="2"/>
    <n v="196.37"/>
    <n v="0"/>
    <n v="101.73"/>
    <n v="392.74"/>
    <n v="203.46"/>
    <n v="189.28"/>
    <n v="0.48194734429902736"/>
  </r>
  <r>
    <n v="1304"/>
    <d v="2026-04-29T00:00:00"/>
    <n v="2026"/>
    <x v="1"/>
    <n v="4"/>
    <x v="3"/>
    <x v="0"/>
    <x v="0"/>
    <x v="3"/>
    <s v="Returning"/>
    <x v="2"/>
    <x v="2"/>
    <n v="2"/>
    <n v="35.33"/>
    <n v="0"/>
    <n v="13.69"/>
    <n v="70.66"/>
    <n v="27.38"/>
    <n v="43.28"/>
    <n v="0.61251061420888764"/>
  </r>
  <r>
    <n v="3008"/>
    <d v="2026-04-29T00:00:00"/>
    <n v="2026"/>
    <x v="1"/>
    <n v="4"/>
    <x v="3"/>
    <x v="2"/>
    <x v="2"/>
    <x v="1"/>
    <s v="Business"/>
    <x v="2"/>
    <x v="9"/>
    <n v="4"/>
    <n v="46.43"/>
    <n v="0.1"/>
    <n v="18.04"/>
    <n v="167.148"/>
    <n v="72.16"/>
    <n v="94.988"/>
    <n v="0.56828678775695796"/>
  </r>
  <r>
    <n v="4140"/>
    <d v="2026-04-29T00:00:00"/>
    <n v="2026"/>
    <x v="1"/>
    <n v="4"/>
    <x v="3"/>
    <x v="3"/>
    <x v="7"/>
    <x v="3"/>
    <s v="New"/>
    <x v="4"/>
    <x v="12"/>
    <n v="1"/>
    <n v="125.25"/>
    <n v="0"/>
    <n v="70.88"/>
    <n v="125.25"/>
    <n v="70.88"/>
    <n v="54.370000000000005"/>
    <n v="0.43409181636726552"/>
  </r>
  <r>
    <n v="4151"/>
    <d v="2026-04-29T00:00:00"/>
    <n v="2026"/>
    <x v="1"/>
    <n v="4"/>
    <x v="3"/>
    <x v="1"/>
    <x v="14"/>
    <x v="0"/>
    <s v="Returning"/>
    <x v="3"/>
    <x v="5"/>
    <n v="1"/>
    <n v="341.98"/>
    <n v="0"/>
    <n v="192.43"/>
    <n v="341.98"/>
    <n v="192.43"/>
    <n v="149.55000000000001"/>
    <n v="0.43730627522077314"/>
  </r>
  <r>
    <n v="4650"/>
    <d v="2026-04-29T00:00:00"/>
    <n v="2026"/>
    <x v="1"/>
    <n v="4"/>
    <x v="3"/>
    <x v="1"/>
    <x v="6"/>
    <x v="3"/>
    <s v="Business"/>
    <x v="4"/>
    <x v="10"/>
    <n v="1"/>
    <n v="40.04"/>
    <n v="0"/>
    <n v="14.72"/>
    <n v="40.04"/>
    <n v="14.72"/>
    <n v="25.32"/>
    <n v="0.63236763236763238"/>
  </r>
  <r>
    <n v="4897"/>
    <d v="2026-04-29T00:00:00"/>
    <n v="2026"/>
    <x v="1"/>
    <n v="4"/>
    <x v="3"/>
    <x v="3"/>
    <x v="13"/>
    <x v="0"/>
    <s v="Returning"/>
    <x v="0"/>
    <x v="6"/>
    <n v="3"/>
    <n v="40.47"/>
    <n v="0.05"/>
    <n v="17.14"/>
    <n v="115.33949999999999"/>
    <n v="51.42"/>
    <n v="63.919499999999985"/>
    <n v="0.5541856866034619"/>
  </r>
  <r>
    <n v="792"/>
    <d v="2026-04-30T00:00:00"/>
    <n v="2026"/>
    <x v="1"/>
    <n v="4"/>
    <x v="3"/>
    <x v="3"/>
    <x v="8"/>
    <x v="1"/>
    <s v="Returning"/>
    <x v="3"/>
    <x v="13"/>
    <n v="6"/>
    <n v="83.7"/>
    <n v="0.2"/>
    <n v="38.58"/>
    <n v="401.76000000000005"/>
    <n v="231.48"/>
    <n v="170.28000000000006"/>
    <n v="0.42383512544802876"/>
  </r>
  <r>
    <n v="1796"/>
    <d v="2026-04-30T00:00:00"/>
    <n v="2026"/>
    <x v="1"/>
    <n v="4"/>
    <x v="3"/>
    <x v="0"/>
    <x v="15"/>
    <x v="0"/>
    <s v="Returning"/>
    <x v="3"/>
    <x v="13"/>
    <n v="4"/>
    <n v="83.27"/>
    <n v="0"/>
    <n v="39.979999999999997"/>
    <n v="333.08"/>
    <n v="159.91999999999999"/>
    <n v="173.16"/>
    <n v="0.51987510507986068"/>
  </r>
  <r>
    <n v="3222"/>
    <d v="2026-04-30T00:00:00"/>
    <n v="2026"/>
    <x v="1"/>
    <n v="4"/>
    <x v="3"/>
    <x v="2"/>
    <x v="16"/>
    <x v="1"/>
    <s v="Business"/>
    <x v="3"/>
    <x v="19"/>
    <n v="3"/>
    <n v="126.03"/>
    <n v="0.1"/>
    <n v="61.75"/>
    <n v="340.28100000000006"/>
    <n v="185.25"/>
    <n v="155.03100000000006"/>
    <n v="0.45559699189787273"/>
  </r>
  <r>
    <n v="3237"/>
    <d v="2026-04-30T00:00:00"/>
    <n v="2026"/>
    <x v="1"/>
    <n v="4"/>
    <x v="3"/>
    <x v="1"/>
    <x v="14"/>
    <x v="0"/>
    <s v="New"/>
    <x v="3"/>
    <x v="19"/>
    <n v="1"/>
    <n v="122.86"/>
    <n v="0.05"/>
    <n v="59.22"/>
    <n v="116.717"/>
    <n v="59.22"/>
    <n v="57.497"/>
    <n v="0.49261889870370212"/>
  </r>
  <r>
    <n v="3695"/>
    <d v="2026-04-30T00:00:00"/>
    <n v="2026"/>
    <x v="1"/>
    <n v="4"/>
    <x v="3"/>
    <x v="2"/>
    <x v="2"/>
    <x v="0"/>
    <s v="New"/>
    <x v="0"/>
    <x v="6"/>
    <n v="1"/>
    <n v="39.44"/>
    <n v="0.1"/>
    <n v="16.63"/>
    <n v="35.496000000000002"/>
    <n v="16.63"/>
    <n v="18.866000000000003"/>
    <n v="0.53149650664863657"/>
  </r>
  <r>
    <n v="5148"/>
    <d v="2026-04-30T00:00:00"/>
    <n v="2026"/>
    <x v="1"/>
    <n v="4"/>
    <x v="3"/>
    <x v="2"/>
    <x v="10"/>
    <x v="0"/>
    <s v="Returning"/>
    <x v="2"/>
    <x v="15"/>
    <n v="1"/>
    <n v="130.34"/>
    <n v="0.1"/>
    <n v="66.680000000000007"/>
    <n v="117.30600000000001"/>
    <n v="66.680000000000007"/>
    <n v="50.626000000000005"/>
    <n v="0.43157212759790631"/>
  </r>
  <r>
    <n v="534"/>
    <d v="2026-05-01T00:00:00"/>
    <n v="2026"/>
    <x v="1"/>
    <n v="5"/>
    <x v="4"/>
    <x v="1"/>
    <x v="12"/>
    <x v="0"/>
    <s v="Business"/>
    <x v="1"/>
    <x v="11"/>
    <n v="1"/>
    <n v="154.86000000000001"/>
    <n v="0"/>
    <n v="78.37"/>
    <n v="154.86000000000001"/>
    <n v="78.37"/>
    <n v="76.490000000000009"/>
    <n v="0.49393000129148912"/>
  </r>
  <r>
    <n v="551"/>
    <d v="2026-05-01T00:00:00"/>
    <n v="2026"/>
    <x v="1"/>
    <n v="5"/>
    <x v="4"/>
    <x v="3"/>
    <x v="8"/>
    <x v="2"/>
    <s v="Returning"/>
    <x v="0"/>
    <x v="8"/>
    <n v="4"/>
    <n v="103.64"/>
    <n v="0"/>
    <n v="50.59"/>
    <n v="414.56"/>
    <n v="202.36"/>
    <n v="212.2"/>
    <n v="0.51186800463141646"/>
  </r>
  <r>
    <n v="2110"/>
    <d v="2026-05-01T00:00:00"/>
    <n v="2026"/>
    <x v="1"/>
    <n v="5"/>
    <x v="4"/>
    <x v="0"/>
    <x v="15"/>
    <x v="0"/>
    <s v="Returning"/>
    <x v="2"/>
    <x v="18"/>
    <n v="1"/>
    <n v="164.49"/>
    <n v="0.05"/>
    <n v="87.81"/>
    <n v="156.2655"/>
    <n v="87.81"/>
    <n v="68.455500000000001"/>
    <n v="0.43807174328306631"/>
  </r>
  <r>
    <n v="2217"/>
    <d v="2026-05-01T00:00:00"/>
    <n v="2026"/>
    <x v="1"/>
    <n v="5"/>
    <x v="4"/>
    <x v="3"/>
    <x v="8"/>
    <x v="1"/>
    <s v="Returning"/>
    <x v="2"/>
    <x v="18"/>
    <n v="3"/>
    <n v="163.44999999999999"/>
    <n v="0.05"/>
    <n v="87.54"/>
    <n v="465.83249999999992"/>
    <n v="262.62"/>
    <n v="203.21249999999992"/>
    <n v="0.4362351274331438"/>
  </r>
  <r>
    <n v="2544"/>
    <d v="2026-05-01T00:00:00"/>
    <n v="2026"/>
    <x v="1"/>
    <n v="5"/>
    <x v="4"/>
    <x v="3"/>
    <x v="4"/>
    <x v="0"/>
    <s v="Returning"/>
    <x v="1"/>
    <x v="17"/>
    <n v="1"/>
    <n v="71.87"/>
    <n v="0.05"/>
    <n v="31.97"/>
    <n v="68.276499999999999"/>
    <n v="31.97"/>
    <n v="36.3065"/>
    <n v="0.53175690025118449"/>
  </r>
  <r>
    <n v="3678"/>
    <d v="2026-05-01T00:00:00"/>
    <n v="2026"/>
    <x v="1"/>
    <n v="5"/>
    <x v="4"/>
    <x v="1"/>
    <x v="14"/>
    <x v="3"/>
    <s v="Returning"/>
    <x v="3"/>
    <x v="7"/>
    <n v="2"/>
    <n v="194.97"/>
    <n v="0"/>
    <n v="101.14"/>
    <n v="389.94"/>
    <n v="202.28"/>
    <n v="187.66"/>
    <n v="0.48125352618351541"/>
  </r>
  <r>
    <n v="3726"/>
    <d v="2026-05-01T00:00:00"/>
    <n v="2026"/>
    <x v="1"/>
    <n v="5"/>
    <x v="4"/>
    <x v="3"/>
    <x v="8"/>
    <x v="3"/>
    <s v="Returning"/>
    <x v="0"/>
    <x v="4"/>
    <n v="2"/>
    <n v="49.53"/>
    <n v="0"/>
    <n v="22.91"/>
    <n v="99.06"/>
    <n v="45.82"/>
    <n v="53.24"/>
    <n v="0.53745204926307288"/>
  </r>
  <r>
    <n v="3897"/>
    <d v="2026-05-01T00:00:00"/>
    <n v="2026"/>
    <x v="1"/>
    <n v="5"/>
    <x v="4"/>
    <x v="3"/>
    <x v="8"/>
    <x v="1"/>
    <s v="Business"/>
    <x v="4"/>
    <x v="14"/>
    <n v="4"/>
    <n v="35.619999999999997"/>
    <n v="0.15"/>
    <n v="13.76"/>
    <n v="121.10799999999999"/>
    <n v="55.04"/>
    <n v="66.067999999999984"/>
    <n v="0.54552960993493405"/>
  </r>
  <r>
    <n v="1262"/>
    <d v="2026-05-02T00:00:00"/>
    <n v="2026"/>
    <x v="1"/>
    <n v="5"/>
    <x v="4"/>
    <x v="3"/>
    <x v="7"/>
    <x v="2"/>
    <s v="Returning"/>
    <x v="2"/>
    <x v="9"/>
    <n v="2"/>
    <n v="45.47"/>
    <n v="0"/>
    <n v="18.37"/>
    <n v="90.94"/>
    <n v="36.74"/>
    <n v="54.199999999999996"/>
    <n v="0.59599736089729494"/>
  </r>
  <r>
    <n v="2657"/>
    <d v="2026-05-02T00:00:00"/>
    <n v="2026"/>
    <x v="1"/>
    <n v="5"/>
    <x v="4"/>
    <x v="0"/>
    <x v="0"/>
    <x v="2"/>
    <s v="New"/>
    <x v="1"/>
    <x v="3"/>
    <n v="1"/>
    <n v="145.68"/>
    <n v="0"/>
    <n v="77.8"/>
    <n v="145.68"/>
    <n v="77.8"/>
    <n v="67.88000000000001"/>
    <n v="0.46595277320153766"/>
  </r>
  <r>
    <n v="3238"/>
    <d v="2026-05-02T00:00:00"/>
    <n v="2026"/>
    <x v="1"/>
    <n v="5"/>
    <x v="4"/>
    <x v="3"/>
    <x v="8"/>
    <x v="3"/>
    <s v="Returning"/>
    <x v="3"/>
    <x v="13"/>
    <n v="2"/>
    <n v="82.65"/>
    <n v="0.05"/>
    <n v="40.46"/>
    <n v="157.035"/>
    <n v="80.92"/>
    <n v="76.114999999999995"/>
    <n v="0.48470086286496639"/>
  </r>
  <r>
    <n v="3607"/>
    <d v="2026-05-02T00:00:00"/>
    <n v="2026"/>
    <x v="1"/>
    <n v="5"/>
    <x v="4"/>
    <x v="1"/>
    <x v="6"/>
    <x v="0"/>
    <s v="Business"/>
    <x v="2"/>
    <x v="2"/>
    <n v="1"/>
    <n v="36.270000000000003"/>
    <n v="0"/>
    <n v="13.8"/>
    <n v="36.270000000000003"/>
    <n v="13.8"/>
    <n v="22.470000000000002"/>
    <n v="0.61952026468155497"/>
  </r>
  <r>
    <n v="5070"/>
    <d v="2026-05-02T00:00:00"/>
    <n v="2026"/>
    <x v="1"/>
    <n v="5"/>
    <x v="4"/>
    <x v="2"/>
    <x v="16"/>
    <x v="2"/>
    <s v="New"/>
    <x v="3"/>
    <x v="13"/>
    <n v="1"/>
    <n v="80.819999999999993"/>
    <n v="0"/>
    <n v="39.950000000000003"/>
    <n v="80.819999999999993"/>
    <n v="39.950000000000003"/>
    <n v="40.86999999999999"/>
    <n v="0.50569166048007907"/>
  </r>
  <r>
    <n v="5171"/>
    <d v="2026-05-02T00:00:00"/>
    <n v="2026"/>
    <x v="1"/>
    <n v="5"/>
    <x v="4"/>
    <x v="1"/>
    <x v="1"/>
    <x v="2"/>
    <s v="New"/>
    <x v="1"/>
    <x v="11"/>
    <n v="2"/>
    <n v="157.84"/>
    <n v="0.1"/>
    <n v="79.28"/>
    <n v="284.11200000000002"/>
    <n v="158.56"/>
    <n v="125.55200000000002"/>
    <n v="0.44191023258433298"/>
  </r>
  <r>
    <n v="617"/>
    <d v="2026-05-03T00:00:00"/>
    <n v="2026"/>
    <x v="1"/>
    <n v="5"/>
    <x v="4"/>
    <x v="1"/>
    <x v="14"/>
    <x v="3"/>
    <s v="Returning"/>
    <x v="4"/>
    <x v="14"/>
    <n v="4"/>
    <n v="36.909999999999997"/>
    <n v="0.1"/>
    <n v="13.85"/>
    <n v="132.876"/>
    <n v="55.4"/>
    <n v="77.475999999999999"/>
    <n v="0.58306992985941775"/>
  </r>
  <r>
    <n v="849"/>
    <d v="2026-05-03T00:00:00"/>
    <n v="2026"/>
    <x v="1"/>
    <n v="5"/>
    <x v="4"/>
    <x v="1"/>
    <x v="14"/>
    <x v="1"/>
    <s v="Business"/>
    <x v="3"/>
    <x v="7"/>
    <n v="3"/>
    <n v="193.18"/>
    <n v="0.1"/>
    <n v="102.31"/>
    <n v="521.58600000000001"/>
    <n v="306.93"/>
    <n v="214.65600000000001"/>
    <n v="0.41154478839539405"/>
  </r>
  <r>
    <n v="956"/>
    <d v="2026-05-03T00:00:00"/>
    <n v="2026"/>
    <x v="1"/>
    <n v="5"/>
    <x v="4"/>
    <x v="0"/>
    <x v="15"/>
    <x v="0"/>
    <s v="Business"/>
    <x v="1"/>
    <x v="11"/>
    <n v="1"/>
    <n v="157.59"/>
    <n v="0.05"/>
    <n v="77.599999999999994"/>
    <n v="149.7105"/>
    <n v="77.599999999999994"/>
    <n v="72.110500000000002"/>
    <n v="0.48166628259206939"/>
  </r>
  <r>
    <n v="1896"/>
    <d v="2026-05-03T00:00:00"/>
    <n v="2026"/>
    <x v="1"/>
    <n v="5"/>
    <x v="4"/>
    <x v="1"/>
    <x v="12"/>
    <x v="3"/>
    <s v="New"/>
    <x v="4"/>
    <x v="16"/>
    <n v="2"/>
    <n v="49.97"/>
    <n v="0"/>
    <n v="22.63"/>
    <n v="99.94"/>
    <n v="45.26"/>
    <n v="54.68"/>
    <n v="0.54712827696617972"/>
  </r>
  <r>
    <n v="2317"/>
    <d v="2026-05-03T00:00:00"/>
    <n v="2026"/>
    <x v="1"/>
    <n v="5"/>
    <x v="4"/>
    <x v="0"/>
    <x v="15"/>
    <x v="1"/>
    <s v="Business"/>
    <x v="1"/>
    <x v="11"/>
    <n v="5"/>
    <n v="155.54"/>
    <n v="0.1"/>
    <n v="78.02"/>
    <n v="699.93"/>
    <n v="390.09999999999997"/>
    <n v="309.83"/>
    <n v="0.44265855156944267"/>
  </r>
  <r>
    <n v="2542"/>
    <d v="2026-05-03T00:00:00"/>
    <n v="2026"/>
    <x v="1"/>
    <n v="5"/>
    <x v="4"/>
    <x v="3"/>
    <x v="8"/>
    <x v="2"/>
    <s v="New"/>
    <x v="2"/>
    <x v="15"/>
    <n v="1"/>
    <n v="131.13"/>
    <n v="0.05"/>
    <n v="67.010000000000005"/>
    <n v="124.5735"/>
    <n v="67.010000000000005"/>
    <n v="57.563499999999991"/>
    <n v="0.46208463276700096"/>
  </r>
  <r>
    <n v="4535"/>
    <d v="2026-05-03T00:00:00"/>
    <n v="2026"/>
    <x v="1"/>
    <n v="5"/>
    <x v="4"/>
    <x v="2"/>
    <x v="5"/>
    <x v="0"/>
    <s v="New"/>
    <x v="2"/>
    <x v="2"/>
    <n v="1"/>
    <n v="36.82"/>
    <n v="0.1"/>
    <n v="13.4"/>
    <n v="33.137999999999998"/>
    <n v="13.4"/>
    <n v="19.738"/>
    <n v="0.5956303941094816"/>
  </r>
  <r>
    <n v="4988"/>
    <d v="2026-05-03T00:00:00"/>
    <n v="2026"/>
    <x v="1"/>
    <n v="5"/>
    <x v="4"/>
    <x v="2"/>
    <x v="10"/>
    <x v="2"/>
    <s v="New"/>
    <x v="4"/>
    <x v="12"/>
    <n v="1"/>
    <n v="122.28"/>
    <n v="0"/>
    <n v="67.28"/>
    <n v="122.28"/>
    <n v="67.28"/>
    <n v="55"/>
    <n v="0.44978737324174028"/>
  </r>
  <r>
    <n v="253"/>
    <d v="2026-05-04T00:00:00"/>
    <n v="2026"/>
    <x v="1"/>
    <n v="5"/>
    <x v="4"/>
    <x v="2"/>
    <x v="10"/>
    <x v="2"/>
    <s v="Business"/>
    <x v="1"/>
    <x v="1"/>
    <n v="1"/>
    <n v="90.92"/>
    <n v="0.15"/>
    <n v="44.93"/>
    <n v="77.281999999999996"/>
    <n v="44.93"/>
    <n v="32.351999999999997"/>
    <n v="0.41862270645169636"/>
  </r>
  <r>
    <n v="1743"/>
    <d v="2026-05-04T00:00:00"/>
    <n v="2026"/>
    <x v="1"/>
    <n v="5"/>
    <x v="4"/>
    <x v="1"/>
    <x v="12"/>
    <x v="0"/>
    <s v="New"/>
    <x v="4"/>
    <x v="16"/>
    <n v="1"/>
    <n v="51.02"/>
    <n v="0"/>
    <n v="21.83"/>
    <n v="51.02"/>
    <n v="21.83"/>
    <n v="29.190000000000005"/>
    <n v="0.5721285770286163"/>
  </r>
  <r>
    <n v="1801"/>
    <d v="2026-05-04T00:00:00"/>
    <n v="2026"/>
    <x v="1"/>
    <n v="5"/>
    <x v="4"/>
    <x v="2"/>
    <x v="2"/>
    <x v="0"/>
    <s v="Business"/>
    <x v="2"/>
    <x v="2"/>
    <n v="2"/>
    <n v="36.299999999999997"/>
    <n v="0.05"/>
    <n v="13.9"/>
    <n v="68.969999999999985"/>
    <n v="27.8"/>
    <n v="41.169999999999987"/>
    <n v="0.59692619979701311"/>
  </r>
  <r>
    <n v="2511"/>
    <d v="2026-05-04T00:00:00"/>
    <n v="2026"/>
    <x v="1"/>
    <n v="5"/>
    <x v="4"/>
    <x v="2"/>
    <x v="10"/>
    <x v="1"/>
    <s v="Business"/>
    <x v="3"/>
    <x v="7"/>
    <n v="8"/>
    <n v="195.03"/>
    <n v="0.15"/>
    <n v="101.13"/>
    <n v="1326.204"/>
    <n v="809.04"/>
    <n v="517.16399999999999"/>
    <n v="0.38995810599274322"/>
  </r>
  <r>
    <n v="3186"/>
    <d v="2026-05-04T00:00:00"/>
    <n v="2026"/>
    <x v="1"/>
    <n v="5"/>
    <x v="4"/>
    <x v="1"/>
    <x v="6"/>
    <x v="0"/>
    <s v="New"/>
    <x v="1"/>
    <x v="3"/>
    <n v="1"/>
    <n v="143.66"/>
    <n v="0.1"/>
    <n v="79.25"/>
    <n v="129.29400000000001"/>
    <n v="79.25"/>
    <n v="50.044000000000011"/>
    <n v="0.38705585719368268"/>
  </r>
  <r>
    <n v="3378"/>
    <d v="2026-05-04T00:00:00"/>
    <n v="2026"/>
    <x v="1"/>
    <n v="5"/>
    <x v="4"/>
    <x v="0"/>
    <x v="0"/>
    <x v="1"/>
    <s v="Business"/>
    <x v="4"/>
    <x v="12"/>
    <n v="3"/>
    <n v="120.28"/>
    <n v="0.2"/>
    <n v="69.23"/>
    <n v="288.67200000000003"/>
    <n v="207.69"/>
    <n v="80.982000000000028"/>
    <n v="0.28053292317924849"/>
  </r>
  <r>
    <n v="4255"/>
    <d v="2026-05-04T00:00:00"/>
    <n v="2026"/>
    <x v="1"/>
    <n v="5"/>
    <x v="4"/>
    <x v="3"/>
    <x v="7"/>
    <x v="3"/>
    <s v="Returning"/>
    <x v="2"/>
    <x v="2"/>
    <n v="6"/>
    <n v="36.04"/>
    <n v="0"/>
    <n v="13.38"/>
    <n v="216.24"/>
    <n v="80.28"/>
    <n v="135.96"/>
    <n v="0.62874583795782468"/>
  </r>
  <r>
    <n v="4587"/>
    <d v="2026-05-04T00:00:00"/>
    <n v="2026"/>
    <x v="1"/>
    <n v="5"/>
    <x v="4"/>
    <x v="2"/>
    <x v="2"/>
    <x v="3"/>
    <s v="Returning"/>
    <x v="1"/>
    <x v="1"/>
    <n v="2"/>
    <n v="91.72"/>
    <n v="0"/>
    <n v="45.67"/>
    <n v="183.44"/>
    <n v="91.34"/>
    <n v="92.1"/>
    <n v="0.50207152202354988"/>
  </r>
  <r>
    <n v="830"/>
    <d v="2026-05-05T00:00:00"/>
    <n v="2026"/>
    <x v="1"/>
    <n v="5"/>
    <x v="4"/>
    <x v="3"/>
    <x v="8"/>
    <x v="0"/>
    <s v="Business"/>
    <x v="0"/>
    <x v="4"/>
    <n v="2"/>
    <n v="50.4"/>
    <n v="0"/>
    <n v="22.21"/>
    <n v="100.8"/>
    <n v="44.42"/>
    <n v="56.379999999999995"/>
    <n v="0.55932539682539684"/>
  </r>
  <r>
    <n v="4320"/>
    <d v="2026-05-05T00:00:00"/>
    <n v="2026"/>
    <x v="1"/>
    <n v="5"/>
    <x v="4"/>
    <x v="1"/>
    <x v="6"/>
    <x v="0"/>
    <s v="Returning"/>
    <x v="2"/>
    <x v="18"/>
    <n v="2"/>
    <n v="165.17"/>
    <n v="0"/>
    <n v="87.78"/>
    <n v="330.34"/>
    <n v="175.56"/>
    <n v="154.77999999999997"/>
    <n v="0.46854755706242052"/>
  </r>
  <r>
    <n v="4386"/>
    <d v="2026-05-05T00:00:00"/>
    <n v="2026"/>
    <x v="1"/>
    <n v="5"/>
    <x v="4"/>
    <x v="0"/>
    <x v="15"/>
    <x v="0"/>
    <s v="Returning"/>
    <x v="1"/>
    <x v="17"/>
    <n v="1"/>
    <n v="69.819999999999993"/>
    <n v="0.05"/>
    <n v="33.29"/>
    <n v="66.328999999999994"/>
    <n v="33.29"/>
    <n v="33.038999999999994"/>
    <n v="0.49810791659756665"/>
  </r>
  <r>
    <n v="4602"/>
    <d v="2026-05-05T00:00:00"/>
    <n v="2026"/>
    <x v="1"/>
    <n v="5"/>
    <x v="4"/>
    <x v="1"/>
    <x v="12"/>
    <x v="3"/>
    <s v="New"/>
    <x v="2"/>
    <x v="15"/>
    <n v="2"/>
    <n v="131.36000000000001"/>
    <n v="0.1"/>
    <n v="65.3"/>
    <n v="236.44800000000004"/>
    <n v="130.6"/>
    <n v="105.84800000000004"/>
    <n v="0.4476586818243336"/>
  </r>
  <r>
    <n v="5190"/>
    <d v="2026-05-05T00:00:00"/>
    <n v="2026"/>
    <x v="1"/>
    <n v="5"/>
    <x v="4"/>
    <x v="3"/>
    <x v="8"/>
    <x v="1"/>
    <s v="Returning"/>
    <x v="1"/>
    <x v="1"/>
    <n v="15"/>
    <n v="93.65"/>
    <n v="0.1"/>
    <n v="44.89"/>
    <n v="1264.2750000000001"/>
    <n v="673.35"/>
    <n v="590.92500000000007"/>
    <n v="0.46740226612089936"/>
  </r>
  <r>
    <n v="393"/>
    <d v="2026-05-06T00:00:00"/>
    <n v="2026"/>
    <x v="1"/>
    <n v="5"/>
    <x v="4"/>
    <x v="1"/>
    <x v="12"/>
    <x v="3"/>
    <s v="New"/>
    <x v="3"/>
    <x v="7"/>
    <n v="3"/>
    <n v="199.93"/>
    <n v="0"/>
    <n v="104.86"/>
    <n v="599.79"/>
    <n v="314.58"/>
    <n v="285.20999999999998"/>
    <n v="0.47551643075076278"/>
  </r>
  <r>
    <n v="812"/>
    <d v="2026-05-06T00:00:00"/>
    <n v="2026"/>
    <x v="1"/>
    <n v="5"/>
    <x v="4"/>
    <x v="0"/>
    <x v="0"/>
    <x v="0"/>
    <s v="New"/>
    <x v="1"/>
    <x v="17"/>
    <n v="5"/>
    <n v="70.150000000000006"/>
    <n v="0"/>
    <n v="32.700000000000003"/>
    <n v="350.75"/>
    <n v="163.5"/>
    <n v="187.25"/>
    <n v="0.53385602280826805"/>
  </r>
  <r>
    <n v="1297"/>
    <d v="2026-05-06T00:00:00"/>
    <n v="2026"/>
    <x v="1"/>
    <n v="5"/>
    <x v="4"/>
    <x v="2"/>
    <x v="2"/>
    <x v="2"/>
    <s v="New"/>
    <x v="4"/>
    <x v="14"/>
    <n v="2"/>
    <n v="35.86"/>
    <n v="0"/>
    <n v="13.9"/>
    <n v="71.72"/>
    <n v="27.8"/>
    <n v="43.92"/>
    <n v="0.61238148354712774"/>
  </r>
  <r>
    <n v="1574"/>
    <d v="2026-05-06T00:00:00"/>
    <n v="2026"/>
    <x v="1"/>
    <n v="5"/>
    <x v="4"/>
    <x v="1"/>
    <x v="6"/>
    <x v="0"/>
    <s v="Returning"/>
    <x v="1"/>
    <x v="1"/>
    <n v="1"/>
    <n v="92.27"/>
    <n v="0"/>
    <n v="46.5"/>
    <n v="92.27"/>
    <n v="46.5"/>
    <n v="45.769999999999996"/>
    <n v="0.49604421805570603"/>
  </r>
  <r>
    <n v="3060"/>
    <d v="2026-05-06T00:00:00"/>
    <n v="2026"/>
    <x v="1"/>
    <n v="5"/>
    <x v="4"/>
    <x v="1"/>
    <x v="6"/>
    <x v="1"/>
    <s v="Business"/>
    <x v="1"/>
    <x v="11"/>
    <n v="6"/>
    <n v="157.31"/>
    <n v="0.15"/>
    <n v="80.34"/>
    <n v="802.28099999999995"/>
    <n v="482.04"/>
    <n v="320.24099999999993"/>
    <n v="0.3991631361081715"/>
  </r>
  <r>
    <n v="3490"/>
    <d v="2026-05-06T00:00:00"/>
    <n v="2026"/>
    <x v="1"/>
    <n v="5"/>
    <x v="4"/>
    <x v="1"/>
    <x v="11"/>
    <x v="0"/>
    <s v="New"/>
    <x v="2"/>
    <x v="9"/>
    <n v="2"/>
    <n v="46.18"/>
    <n v="0.05"/>
    <n v="17.899999999999999"/>
    <n v="87.74199999999999"/>
    <n v="35.799999999999997"/>
    <n v="51.941999999999993"/>
    <n v="0.59198559412823959"/>
  </r>
  <r>
    <n v="3654"/>
    <d v="2026-05-06T00:00:00"/>
    <n v="2026"/>
    <x v="1"/>
    <n v="5"/>
    <x v="4"/>
    <x v="2"/>
    <x v="10"/>
    <x v="0"/>
    <s v="Business"/>
    <x v="0"/>
    <x v="4"/>
    <n v="1"/>
    <n v="51.44"/>
    <n v="0.1"/>
    <n v="22.88"/>
    <n v="46.295999999999999"/>
    <n v="22.88"/>
    <n v="23.416"/>
    <n v="0.50578883704855715"/>
  </r>
  <r>
    <n v="4209"/>
    <d v="2026-05-06T00:00:00"/>
    <n v="2026"/>
    <x v="1"/>
    <n v="5"/>
    <x v="4"/>
    <x v="1"/>
    <x v="1"/>
    <x v="0"/>
    <s v="New"/>
    <x v="4"/>
    <x v="16"/>
    <n v="2"/>
    <n v="50.97"/>
    <n v="0.05"/>
    <n v="21.67"/>
    <n v="96.842999999999989"/>
    <n v="43.34"/>
    <n v="53.502999999999986"/>
    <n v="0.55247152607829153"/>
  </r>
  <r>
    <n v="4227"/>
    <d v="2026-05-06T00:00:00"/>
    <n v="2026"/>
    <x v="1"/>
    <n v="5"/>
    <x v="4"/>
    <x v="1"/>
    <x v="1"/>
    <x v="0"/>
    <s v="New"/>
    <x v="0"/>
    <x v="6"/>
    <n v="2"/>
    <n v="40.549999999999997"/>
    <n v="0"/>
    <n v="16.52"/>
    <n v="81.099999999999994"/>
    <n v="33.04"/>
    <n v="48.059999999999995"/>
    <n v="0.59260172626387175"/>
  </r>
  <r>
    <n v="4247"/>
    <d v="2026-05-06T00:00:00"/>
    <n v="2026"/>
    <x v="1"/>
    <n v="5"/>
    <x v="4"/>
    <x v="2"/>
    <x v="16"/>
    <x v="0"/>
    <s v="New"/>
    <x v="0"/>
    <x v="4"/>
    <n v="2"/>
    <n v="51.3"/>
    <n v="0"/>
    <n v="23.12"/>
    <n v="102.6"/>
    <n v="46.24"/>
    <n v="56.359999999999992"/>
    <n v="0.54931773879142298"/>
  </r>
  <r>
    <n v="5196"/>
    <d v="2026-05-06T00:00:00"/>
    <n v="2026"/>
    <x v="1"/>
    <n v="5"/>
    <x v="4"/>
    <x v="3"/>
    <x v="8"/>
    <x v="0"/>
    <s v="New"/>
    <x v="3"/>
    <x v="13"/>
    <n v="3"/>
    <n v="82.56"/>
    <n v="0"/>
    <n v="39.99"/>
    <n v="247.68"/>
    <n v="119.97"/>
    <n v="127.71000000000001"/>
    <n v="0.515625"/>
  </r>
  <r>
    <n v="400"/>
    <d v="2026-05-07T00:00:00"/>
    <n v="2026"/>
    <x v="1"/>
    <n v="5"/>
    <x v="4"/>
    <x v="1"/>
    <x v="12"/>
    <x v="1"/>
    <s v="Business"/>
    <x v="1"/>
    <x v="1"/>
    <n v="6"/>
    <n v="92.66"/>
    <n v="0.15"/>
    <n v="44.71"/>
    <n v="472.56600000000003"/>
    <n v="268.26"/>
    <n v="204.30600000000004"/>
    <n v="0.43233326138571126"/>
  </r>
  <r>
    <n v="829"/>
    <d v="2026-05-07T00:00:00"/>
    <n v="2026"/>
    <x v="1"/>
    <n v="5"/>
    <x v="4"/>
    <x v="2"/>
    <x v="16"/>
    <x v="3"/>
    <s v="New"/>
    <x v="4"/>
    <x v="10"/>
    <n v="1"/>
    <n v="39.42"/>
    <n v="0"/>
    <n v="14.86"/>
    <n v="39.42"/>
    <n v="14.86"/>
    <n v="24.560000000000002"/>
    <n v="0.62303399289700667"/>
  </r>
  <r>
    <n v="1236"/>
    <d v="2026-05-07T00:00:00"/>
    <n v="2026"/>
    <x v="1"/>
    <n v="5"/>
    <x v="4"/>
    <x v="0"/>
    <x v="9"/>
    <x v="2"/>
    <s v="Returning"/>
    <x v="4"/>
    <x v="12"/>
    <n v="2"/>
    <n v="124.25"/>
    <n v="0"/>
    <n v="69.510000000000005"/>
    <n v="248.5"/>
    <n v="139.02000000000001"/>
    <n v="109.47999999999999"/>
    <n v="0.44056338028169012"/>
  </r>
  <r>
    <n v="1364"/>
    <d v="2026-05-07T00:00:00"/>
    <n v="2026"/>
    <x v="1"/>
    <n v="5"/>
    <x v="4"/>
    <x v="1"/>
    <x v="14"/>
    <x v="0"/>
    <s v="New"/>
    <x v="1"/>
    <x v="11"/>
    <n v="2"/>
    <n v="156.43"/>
    <n v="0"/>
    <n v="78.569999999999993"/>
    <n v="312.86"/>
    <n v="157.13999999999999"/>
    <n v="155.72000000000003"/>
    <n v="0.49773061433228927"/>
  </r>
  <r>
    <n v="2105"/>
    <d v="2026-05-07T00:00:00"/>
    <n v="2026"/>
    <x v="1"/>
    <n v="5"/>
    <x v="4"/>
    <x v="1"/>
    <x v="14"/>
    <x v="2"/>
    <s v="New"/>
    <x v="3"/>
    <x v="13"/>
    <n v="1"/>
    <n v="80.3"/>
    <n v="0"/>
    <n v="40.020000000000003"/>
    <n v="80.3"/>
    <n v="40.020000000000003"/>
    <n v="40.279999999999994"/>
    <n v="0.50161892901618921"/>
  </r>
  <r>
    <n v="4706"/>
    <d v="2026-05-07T00:00:00"/>
    <n v="2026"/>
    <x v="1"/>
    <n v="5"/>
    <x v="4"/>
    <x v="3"/>
    <x v="13"/>
    <x v="2"/>
    <s v="New"/>
    <x v="3"/>
    <x v="13"/>
    <n v="1"/>
    <n v="79.89"/>
    <n v="0"/>
    <n v="39.549999999999997"/>
    <n v="79.89"/>
    <n v="39.549999999999997"/>
    <n v="40.340000000000003"/>
    <n v="0.50494429841031419"/>
  </r>
  <r>
    <n v="68"/>
    <d v="2026-05-08T00:00:00"/>
    <n v="2026"/>
    <x v="1"/>
    <n v="5"/>
    <x v="4"/>
    <x v="3"/>
    <x v="7"/>
    <x v="2"/>
    <s v="New"/>
    <x v="4"/>
    <x v="10"/>
    <n v="1"/>
    <n v="39.5"/>
    <n v="0"/>
    <n v="14.68"/>
    <n v="39.5"/>
    <n v="14.68"/>
    <n v="24.82"/>
    <n v="0.62835443037974681"/>
  </r>
  <r>
    <n v="1352"/>
    <d v="2026-05-08T00:00:00"/>
    <n v="2026"/>
    <x v="1"/>
    <n v="5"/>
    <x v="4"/>
    <x v="3"/>
    <x v="7"/>
    <x v="0"/>
    <s v="Returning"/>
    <x v="0"/>
    <x v="0"/>
    <n v="1"/>
    <n v="80.7"/>
    <n v="0"/>
    <n v="41.88"/>
    <n v="80.7"/>
    <n v="41.88"/>
    <n v="38.82"/>
    <n v="0.48104089219330853"/>
  </r>
  <r>
    <n v="2526"/>
    <d v="2026-05-08T00:00:00"/>
    <n v="2026"/>
    <x v="1"/>
    <n v="5"/>
    <x v="4"/>
    <x v="1"/>
    <x v="14"/>
    <x v="0"/>
    <s v="New"/>
    <x v="3"/>
    <x v="13"/>
    <n v="1"/>
    <n v="80.86"/>
    <n v="0"/>
    <n v="38.44"/>
    <n v="80.86"/>
    <n v="38.44"/>
    <n v="42.42"/>
    <n v="0.52461043779371752"/>
  </r>
  <r>
    <n v="3298"/>
    <d v="2026-05-08T00:00:00"/>
    <n v="2026"/>
    <x v="1"/>
    <n v="5"/>
    <x v="4"/>
    <x v="1"/>
    <x v="14"/>
    <x v="3"/>
    <s v="New"/>
    <x v="3"/>
    <x v="5"/>
    <n v="2"/>
    <n v="337.7"/>
    <n v="0.1"/>
    <n v="192.16"/>
    <n v="607.86"/>
    <n v="384.32"/>
    <n v="223.54000000000002"/>
    <n v="0.36774915276543946"/>
  </r>
  <r>
    <n v="3510"/>
    <d v="2026-05-08T00:00:00"/>
    <n v="2026"/>
    <x v="1"/>
    <n v="5"/>
    <x v="4"/>
    <x v="2"/>
    <x v="2"/>
    <x v="0"/>
    <s v="Returning"/>
    <x v="3"/>
    <x v="19"/>
    <n v="4"/>
    <n v="121.81"/>
    <n v="0"/>
    <n v="58.95"/>
    <n v="487.24"/>
    <n v="235.8"/>
    <n v="251.44"/>
    <n v="0.5160495854199163"/>
  </r>
  <r>
    <n v="3638"/>
    <d v="2026-05-08T00:00:00"/>
    <n v="2026"/>
    <x v="1"/>
    <n v="5"/>
    <x v="4"/>
    <x v="3"/>
    <x v="7"/>
    <x v="1"/>
    <s v="Business"/>
    <x v="2"/>
    <x v="18"/>
    <n v="10"/>
    <n v="168.55"/>
    <n v="0.1"/>
    <n v="88.85"/>
    <n v="1516.95"/>
    <n v="888.5"/>
    <n v="628.45000000000005"/>
    <n v="0.41428524341606515"/>
  </r>
  <r>
    <n v="3754"/>
    <d v="2026-05-08T00:00:00"/>
    <n v="2026"/>
    <x v="1"/>
    <n v="5"/>
    <x v="4"/>
    <x v="1"/>
    <x v="12"/>
    <x v="0"/>
    <s v="Returning"/>
    <x v="0"/>
    <x v="6"/>
    <n v="1"/>
    <n v="39.42"/>
    <n v="0.05"/>
    <n v="16.77"/>
    <n v="37.448999999999998"/>
    <n v="16.77"/>
    <n v="20.678999999999998"/>
    <n v="0.55219097973243614"/>
  </r>
  <r>
    <n v="4029"/>
    <d v="2026-05-08T00:00:00"/>
    <n v="2026"/>
    <x v="1"/>
    <n v="5"/>
    <x v="4"/>
    <x v="3"/>
    <x v="13"/>
    <x v="2"/>
    <s v="New"/>
    <x v="2"/>
    <x v="18"/>
    <n v="1"/>
    <n v="161.36000000000001"/>
    <n v="0"/>
    <n v="87"/>
    <n v="161.36000000000001"/>
    <n v="87"/>
    <n v="74.360000000000014"/>
    <n v="0.46083292017848293"/>
  </r>
  <r>
    <n v="4651"/>
    <d v="2026-05-08T00:00:00"/>
    <n v="2026"/>
    <x v="1"/>
    <n v="5"/>
    <x v="4"/>
    <x v="1"/>
    <x v="11"/>
    <x v="0"/>
    <s v="Business"/>
    <x v="3"/>
    <x v="19"/>
    <n v="1"/>
    <n v="123.68"/>
    <n v="0"/>
    <n v="59.26"/>
    <n v="123.68"/>
    <n v="59.26"/>
    <n v="64.420000000000016"/>
    <n v="0.52086028460543343"/>
  </r>
  <r>
    <n v="4886"/>
    <d v="2026-05-08T00:00:00"/>
    <n v="2026"/>
    <x v="1"/>
    <n v="5"/>
    <x v="4"/>
    <x v="3"/>
    <x v="8"/>
    <x v="3"/>
    <s v="Returning"/>
    <x v="1"/>
    <x v="3"/>
    <n v="1"/>
    <n v="146.29"/>
    <n v="0"/>
    <n v="81.16"/>
    <n v="146.29"/>
    <n v="81.16"/>
    <n v="65.13"/>
    <n v="0.44521156606740037"/>
  </r>
  <r>
    <n v="162"/>
    <d v="2026-05-09T00:00:00"/>
    <n v="2026"/>
    <x v="1"/>
    <n v="5"/>
    <x v="4"/>
    <x v="0"/>
    <x v="0"/>
    <x v="0"/>
    <s v="New"/>
    <x v="2"/>
    <x v="18"/>
    <n v="2"/>
    <n v="164.95"/>
    <n v="0.1"/>
    <n v="86.27"/>
    <n v="296.90999999999997"/>
    <n v="172.54"/>
    <n v="124.36999999999998"/>
    <n v="0.41888114243373409"/>
  </r>
  <r>
    <n v="184"/>
    <d v="2026-05-09T00:00:00"/>
    <n v="2026"/>
    <x v="1"/>
    <n v="5"/>
    <x v="4"/>
    <x v="0"/>
    <x v="15"/>
    <x v="2"/>
    <s v="Business"/>
    <x v="1"/>
    <x v="1"/>
    <n v="2"/>
    <n v="91.59"/>
    <n v="0"/>
    <n v="44.97"/>
    <n v="183.18"/>
    <n v="89.94"/>
    <n v="93.240000000000009"/>
    <n v="0.50900753357353423"/>
  </r>
  <r>
    <n v="328"/>
    <d v="2026-05-09T00:00:00"/>
    <n v="2026"/>
    <x v="1"/>
    <n v="5"/>
    <x v="4"/>
    <x v="3"/>
    <x v="13"/>
    <x v="0"/>
    <s v="Returning"/>
    <x v="4"/>
    <x v="16"/>
    <n v="1"/>
    <n v="51.78"/>
    <n v="0.1"/>
    <n v="21.63"/>
    <n v="46.602000000000004"/>
    <n v="21.63"/>
    <n v="24.972000000000005"/>
    <n v="0.53585683017896235"/>
  </r>
  <r>
    <n v="908"/>
    <d v="2026-05-09T00:00:00"/>
    <n v="2026"/>
    <x v="1"/>
    <n v="5"/>
    <x v="4"/>
    <x v="3"/>
    <x v="8"/>
    <x v="2"/>
    <s v="Returning"/>
    <x v="2"/>
    <x v="9"/>
    <n v="2"/>
    <n v="46.25"/>
    <n v="0"/>
    <n v="18.12"/>
    <n v="92.5"/>
    <n v="36.24"/>
    <n v="56.26"/>
    <n v="0.60821621621621624"/>
  </r>
  <r>
    <n v="3159"/>
    <d v="2026-05-09T00:00:00"/>
    <n v="2026"/>
    <x v="1"/>
    <n v="5"/>
    <x v="4"/>
    <x v="0"/>
    <x v="0"/>
    <x v="0"/>
    <s v="Returning"/>
    <x v="3"/>
    <x v="7"/>
    <n v="3"/>
    <n v="198.5"/>
    <n v="0"/>
    <n v="102.23"/>
    <n v="595.5"/>
    <n v="306.69"/>
    <n v="288.81"/>
    <n v="0.48498740554156172"/>
  </r>
  <r>
    <n v="4509"/>
    <d v="2026-05-09T00:00:00"/>
    <n v="2026"/>
    <x v="1"/>
    <n v="5"/>
    <x v="4"/>
    <x v="3"/>
    <x v="8"/>
    <x v="0"/>
    <s v="New"/>
    <x v="1"/>
    <x v="11"/>
    <n v="1"/>
    <n v="152.80000000000001"/>
    <n v="0.1"/>
    <n v="77.67"/>
    <n v="137.52000000000001"/>
    <n v="77.67"/>
    <n v="59.850000000000009"/>
    <n v="0.43520942408376967"/>
  </r>
  <r>
    <n v="4677"/>
    <d v="2026-05-09T00:00:00"/>
    <n v="2026"/>
    <x v="1"/>
    <n v="5"/>
    <x v="4"/>
    <x v="1"/>
    <x v="14"/>
    <x v="0"/>
    <s v="Business"/>
    <x v="2"/>
    <x v="18"/>
    <n v="2"/>
    <n v="161.47999999999999"/>
    <n v="0"/>
    <n v="85.03"/>
    <n v="322.95999999999998"/>
    <n v="170.06"/>
    <n v="152.89999999999998"/>
    <n v="0.47343324250681196"/>
  </r>
  <r>
    <n v="4867"/>
    <d v="2026-05-09T00:00:00"/>
    <n v="2026"/>
    <x v="1"/>
    <n v="5"/>
    <x v="4"/>
    <x v="1"/>
    <x v="6"/>
    <x v="2"/>
    <s v="Returning"/>
    <x v="0"/>
    <x v="0"/>
    <n v="1"/>
    <n v="82.86"/>
    <n v="0"/>
    <n v="42.67"/>
    <n v="82.86"/>
    <n v="42.67"/>
    <n v="40.19"/>
    <n v="0.48503499879314504"/>
  </r>
  <r>
    <n v="1615"/>
    <d v="2026-05-10T00:00:00"/>
    <n v="2026"/>
    <x v="1"/>
    <n v="5"/>
    <x v="4"/>
    <x v="3"/>
    <x v="4"/>
    <x v="0"/>
    <s v="New"/>
    <x v="4"/>
    <x v="16"/>
    <n v="1"/>
    <n v="51.15"/>
    <n v="0"/>
    <n v="21.39"/>
    <n v="51.15"/>
    <n v="21.39"/>
    <n v="29.759999999999998"/>
    <n v="0.58181818181818179"/>
  </r>
  <r>
    <n v="1812"/>
    <d v="2026-05-10T00:00:00"/>
    <n v="2026"/>
    <x v="1"/>
    <n v="5"/>
    <x v="4"/>
    <x v="2"/>
    <x v="2"/>
    <x v="1"/>
    <s v="Business"/>
    <x v="4"/>
    <x v="16"/>
    <n v="12"/>
    <n v="50.53"/>
    <n v="0.1"/>
    <n v="22.09"/>
    <n v="545.72400000000005"/>
    <n v="265.08"/>
    <n v="280.64400000000006"/>
    <n v="0.5142599555819426"/>
  </r>
  <r>
    <n v="3645"/>
    <d v="2026-05-10T00:00:00"/>
    <n v="2026"/>
    <x v="1"/>
    <n v="5"/>
    <x v="4"/>
    <x v="1"/>
    <x v="1"/>
    <x v="3"/>
    <s v="Returning"/>
    <x v="0"/>
    <x v="4"/>
    <n v="2"/>
    <n v="50.93"/>
    <n v="0"/>
    <n v="22.91"/>
    <n v="101.86"/>
    <n v="45.82"/>
    <n v="56.04"/>
    <n v="0.55016689573924993"/>
  </r>
  <r>
    <n v="3804"/>
    <d v="2026-05-10T00:00:00"/>
    <n v="2026"/>
    <x v="1"/>
    <n v="5"/>
    <x v="4"/>
    <x v="2"/>
    <x v="5"/>
    <x v="0"/>
    <s v="Returning"/>
    <x v="4"/>
    <x v="16"/>
    <n v="2"/>
    <n v="50.79"/>
    <n v="0.05"/>
    <n v="21.83"/>
    <n v="96.500999999999991"/>
    <n v="43.66"/>
    <n v="52.840999999999994"/>
    <n v="0.54756945523880585"/>
  </r>
  <r>
    <n v="4367"/>
    <d v="2026-05-10T00:00:00"/>
    <n v="2026"/>
    <x v="1"/>
    <n v="5"/>
    <x v="4"/>
    <x v="3"/>
    <x v="8"/>
    <x v="0"/>
    <s v="Business"/>
    <x v="2"/>
    <x v="18"/>
    <n v="5"/>
    <n v="160.94"/>
    <n v="0.1"/>
    <n v="88.89"/>
    <n v="724.23"/>
    <n v="444.45"/>
    <n v="279.78000000000003"/>
    <n v="0.38631374011018604"/>
  </r>
  <r>
    <n v="4746"/>
    <d v="2026-05-10T00:00:00"/>
    <n v="2026"/>
    <x v="1"/>
    <n v="5"/>
    <x v="4"/>
    <x v="1"/>
    <x v="1"/>
    <x v="0"/>
    <s v="Returning"/>
    <x v="4"/>
    <x v="14"/>
    <n v="2"/>
    <n v="36.409999999999997"/>
    <n v="0"/>
    <n v="13.92"/>
    <n v="72.819999999999993"/>
    <n v="27.84"/>
    <n v="44.97999999999999"/>
    <n v="0.61768744850315838"/>
  </r>
  <r>
    <n v="4795"/>
    <d v="2026-05-10T00:00:00"/>
    <n v="2026"/>
    <x v="1"/>
    <n v="5"/>
    <x v="4"/>
    <x v="3"/>
    <x v="4"/>
    <x v="3"/>
    <s v="Returning"/>
    <x v="1"/>
    <x v="17"/>
    <n v="2"/>
    <n v="72.25"/>
    <n v="0"/>
    <n v="32.25"/>
    <n v="144.5"/>
    <n v="64.5"/>
    <n v="80"/>
    <n v="0.55363321799307963"/>
  </r>
  <r>
    <n v="4800"/>
    <d v="2026-05-10T00:00:00"/>
    <n v="2026"/>
    <x v="1"/>
    <n v="5"/>
    <x v="4"/>
    <x v="3"/>
    <x v="8"/>
    <x v="2"/>
    <s v="New"/>
    <x v="0"/>
    <x v="8"/>
    <n v="4"/>
    <n v="103.36"/>
    <n v="0"/>
    <n v="51.59"/>
    <n v="413.44"/>
    <n v="206.36"/>
    <n v="207.07999999999998"/>
    <n v="0.50087074303405565"/>
  </r>
  <r>
    <n v="5018"/>
    <d v="2026-05-10T00:00:00"/>
    <n v="2026"/>
    <x v="1"/>
    <n v="5"/>
    <x v="4"/>
    <x v="2"/>
    <x v="2"/>
    <x v="1"/>
    <s v="Business"/>
    <x v="1"/>
    <x v="3"/>
    <n v="4"/>
    <n v="145.85"/>
    <n v="0.15"/>
    <n v="79.69"/>
    <n v="495.89"/>
    <n v="318.76"/>
    <n v="177.13"/>
    <n v="0.35719615237250196"/>
  </r>
  <r>
    <n v="474"/>
    <d v="2026-05-11T00:00:00"/>
    <n v="2026"/>
    <x v="1"/>
    <n v="5"/>
    <x v="4"/>
    <x v="1"/>
    <x v="12"/>
    <x v="0"/>
    <s v="Returning"/>
    <x v="0"/>
    <x v="8"/>
    <n v="2"/>
    <n v="100.49"/>
    <n v="0.1"/>
    <n v="50.11"/>
    <n v="180.88200000000001"/>
    <n v="100.22"/>
    <n v="80.662000000000006"/>
    <n v="0.44593713028383147"/>
  </r>
  <r>
    <n v="1175"/>
    <d v="2026-05-11T00:00:00"/>
    <n v="2026"/>
    <x v="1"/>
    <n v="5"/>
    <x v="4"/>
    <x v="2"/>
    <x v="16"/>
    <x v="1"/>
    <s v="Returning"/>
    <x v="3"/>
    <x v="5"/>
    <n v="4"/>
    <n v="332.89"/>
    <n v="0.1"/>
    <n v="198.06"/>
    <n v="1198.404"/>
    <n v="792.24"/>
    <n v="406.16399999999999"/>
    <n v="0.33892076461694054"/>
  </r>
  <r>
    <n v="2015"/>
    <d v="2026-05-11T00:00:00"/>
    <n v="2026"/>
    <x v="1"/>
    <n v="5"/>
    <x v="4"/>
    <x v="1"/>
    <x v="12"/>
    <x v="0"/>
    <s v="New"/>
    <x v="1"/>
    <x v="11"/>
    <n v="1"/>
    <n v="154.6"/>
    <n v="0"/>
    <n v="80.05"/>
    <n v="154.6"/>
    <n v="80.05"/>
    <n v="74.55"/>
    <n v="0.48221216041397152"/>
  </r>
  <r>
    <n v="2196"/>
    <d v="2026-05-11T00:00:00"/>
    <n v="2026"/>
    <x v="1"/>
    <n v="5"/>
    <x v="4"/>
    <x v="3"/>
    <x v="4"/>
    <x v="3"/>
    <s v="Returning"/>
    <x v="0"/>
    <x v="0"/>
    <n v="1"/>
    <n v="83.23"/>
    <n v="0.05"/>
    <n v="43.82"/>
    <n v="79.0685"/>
    <n v="43.82"/>
    <n v="35.2485"/>
    <n v="0.44579699880483376"/>
  </r>
  <r>
    <n v="3508"/>
    <d v="2026-05-11T00:00:00"/>
    <n v="2026"/>
    <x v="1"/>
    <n v="5"/>
    <x v="4"/>
    <x v="1"/>
    <x v="12"/>
    <x v="3"/>
    <s v="Returning"/>
    <x v="2"/>
    <x v="9"/>
    <n v="3"/>
    <n v="46.23"/>
    <n v="0"/>
    <n v="18.47"/>
    <n v="138.69"/>
    <n v="55.41"/>
    <n v="83.28"/>
    <n v="0.60047588146225395"/>
  </r>
  <r>
    <n v="3516"/>
    <d v="2026-05-11T00:00:00"/>
    <n v="2026"/>
    <x v="1"/>
    <n v="5"/>
    <x v="4"/>
    <x v="3"/>
    <x v="7"/>
    <x v="3"/>
    <s v="Returning"/>
    <x v="3"/>
    <x v="19"/>
    <n v="1"/>
    <n v="125.3"/>
    <n v="0.05"/>
    <n v="59.62"/>
    <n v="119.035"/>
    <n v="59.62"/>
    <n v="59.414999999999999"/>
    <n v="0.49913890872432476"/>
  </r>
  <r>
    <n v="3570"/>
    <d v="2026-05-11T00:00:00"/>
    <n v="2026"/>
    <x v="1"/>
    <n v="5"/>
    <x v="4"/>
    <x v="1"/>
    <x v="12"/>
    <x v="0"/>
    <s v="Business"/>
    <x v="2"/>
    <x v="2"/>
    <n v="1"/>
    <n v="36.159999999999997"/>
    <n v="0.1"/>
    <n v="13.38"/>
    <n v="32.543999999999997"/>
    <n v="13.38"/>
    <n v="19.163999999999994"/>
    <n v="0.58886430678466062"/>
  </r>
  <r>
    <n v="4799"/>
    <d v="2026-05-11T00:00:00"/>
    <n v="2026"/>
    <x v="1"/>
    <n v="5"/>
    <x v="4"/>
    <x v="3"/>
    <x v="13"/>
    <x v="0"/>
    <s v="Returning"/>
    <x v="3"/>
    <x v="19"/>
    <n v="1"/>
    <n v="121.41"/>
    <n v="0.05"/>
    <n v="60.75"/>
    <n v="115.33949999999999"/>
    <n v="60.75"/>
    <n v="54.589499999999987"/>
    <n v="0.47329405797666879"/>
  </r>
  <r>
    <n v="5156"/>
    <d v="2026-05-11T00:00:00"/>
    <n v="2026"/>
    <x v="1"/>
    <n v="5"/>
    <x v="4"/>
    <x v="0"/>
    <x v="0"/>
    <x v="2"/>
    <s v="New"/>
    <x v="2"/>
    <x v="15"/>
    <n v="3"/>
    <n v="132.58000000000001"/>
    <n v="0.1"/>
    <n v="67.88"/>
    <n v="357.96600000000001"/>
    <n v="203.64"/>
    <n v="154.32600000000002"/>
    <n v="0.43111915656794225"/>
  </r>
  <r>
    <n v="526"/>
    <d v="2026-05-12T00:00:00"/>
    <n v="2026"/>
    <x v="1"/>
    <n v="5"/>
    <x v="4"/>
    <x v="1"/>
    <x v="1"/>
    <x v="2"/>
    <s v="Returning"/>
    <x v="3"/>
    <x v="13"/>
    <n v="2"/>
    <n v="81.11"/>
    <n v="0.05"/>
    <n v="40.049999999999997"/>
    <n v="154.10899999999998"/>
    <n v="80.099999999999994"/>
    <n v="74.008999999999986"/>
    <n v="0.48023801335418437"/>
  </r>
  <r>
    <n v="712"/>
    <d v="2026-05-12T00:00:00"/>
    <n v="2026"/>
    <x v="1"/>
    <n v="5"/>
    <x v="4"/>
    <x v="1"/>
    <x v="14"/>
    <x v="3"/>
    <s v="Business"/>
    <x v="0"/>
    <x v="8"/>
    <n v="3"/>
    <n v="104.54"/>
    <n v="0"/>
    <n v="51.45"/>
    <n v="313.62"/>
    <n v="154.35000000000002"/>
    <n v="159.26999999999998"/>
    <n v="0.50784388750717424"/>
  </r>
  <r>
    <n v="1533"/>
    <d v="2026-05-12T00:00:00"/>
    <n v="2026"/>
    <x v="1"/>
    <n v="5"/>
    <x v="4"/>
    <x v="2"/>
    <x v="16"/>
    <x v="2"/>
    <s v="New"/>
    <x v="1"/>
    <x v="3"/>
    <n v="3"/>
    <n v="143.87"/>
    <n v="0"/>
    <n v="79.2"/>
    <n v="431.61"/>
    <n v="237.60000000000002"/>
    <n v="194.01"/>
    <n v="0.44950302356293875"/>
  </r>
  <r>
    <n v="1933"/>
    <d v="2026-05-12T00:00:00"/>
    <n v="2026"/>
    <x v="1"/>
    <n v="5"/>
    <x v="4"/>
    <x v="3"/>
    <x v="13"/>
    <x v="0"/>
    <s v="Returning"/>
    <x v="2"/>
    <x v="2"/>
    <n v="1"/>
    <n v="36.950000000000003"/>
    <n v="0.1"/>
    <n v="13.26"/>
    <n v="33.255000000000003"/>
    <n v="13.26"/>
    <n v="19.995000000000005"/>
    <n v="0.60126296797474077"/>
  </r>
  <r>
    <n v="3128"/>
    <d v="2026-05-12T00:00:00"/>
    <n v="2026"/>
    <x v="1"/>
    <n v="5"/>
    <x v="4"/>
    <x v="2"/>
    <x v="5"/>
    <x v="0"/>
    <s v="New"/>
    <x v="3"/>
    <x v="19"/>
    <n v="1"/>
    <n v="121.38"/>
    <n v="0"/>
    <n v="59.68"/>
    <n v="121.38"/>
    <n v="59.68"/>
    <n v="61.699999999999996"/>
    <n v="0.50832097544900312"/>
  </r>
  <r>
    <n v="4922"/>
    <d v="2026-05-12T00:00:00"/>
    <n v="2026"/>
    <x v="1"/>
    <n v="5"/>
    <x v="4"/>
    <x v="3"/>
    <x v="8"/>
    <x v="0"/>
    <s v="Returning"/>
    <x v="4"/>
    <x v="10"/>
    <n v="2"/>
    <n v="39.79"/>
    <n v="0.1"/>
    <n v="14.33"/>
    <n v="71.622"/>
    <n v="28.66"/>
    <n v="42.962000000000003"/>
    <n v="0.59984362346764963"/>
  </r>
  <r>
    <n v="5051"/>
    <d v="2026-05-12T00:00:00"/>
    <n v="2026"/>
    <x v="1"/>
    <n v="5"/>
    <x v="4"/>
    <x v="0"/>
    <x v="15"/>
    <x v="2"/>
    <s v="Returning"/>
    <x v="0"/>
    <x v="4"/>
    <n v="4"/>
    <n v="51.31"/>
    <n v="0"/>
    <n v="22.19"/>
    <n v="205.24"/>
    <n v="88.76"/>
    <n v="116.48"/>
    <n v="0.56753069577080495"/>
  </r>
  <r>
    <n v="5182"/>
    <d v="2026-05-12T00:00:00"/>
    <n v="2026"/>
    <x v="1"/>
    <n v="5"/>
    <x v="4"/>
    <x v="3"/>
    <x v="7"/>
    <x v="0"/>
    <s v="Returning"/>
    <x v="4"/>
    <x v="16"/>
    <n v="2"/>
    <n v="51.15"/>
    <n v="0"/>
    <n v="22.53"/>
    <n v="102.3"/>
    <n v="45.06"/>
    <n v="57.239999999999995"/>
    <n v="0.55953079178885623"/>
  </r>
  <r>
    <n v="1071"/>
    <d v="2026-05-13T00:00:00"/>
    <n v="2026"/>
    <x v="1"/>
    <n v="5"/>
    <x v="4"/>
    <x v="1"/>
    <x v="12"/>
    <x v="2"/>
    <s v="Business"/>
    <x v="4"/>
    <x v="16"/>
    <n v="1"/>
    <n v="50.83"/>
    <n v="0.1"/>
    <n v="21.82"/>
    <n v="45.747"/>
    <n v="21.82"/>
    <n v="23.927"/>
    <n v="0.52302883249174803"/>
  </r>
  <r>
    <n v="1210"/>
    <d v="2026-05-13T00:00:00"/>
    <n v="2026"/>
    <x v="1"/>
    <n v="5"/>
    <x v="4"/>
    <x v="2"/>
    <x v="2"/>
    <x v="1"/>
    <s v="Business"/>
    <x v="1"/>
    <x v="3"/>
    <n v="6"/>
    <n v="141.9"/>
    <n v="0.1"/>
    <n v="79.64"/>
    <n v="766.2600000000001"/>
    <n v="477.84000000000003"/>
    <n v="288.42000000000007"/>
    <n v="0.37639965546942294"/>
  </r>
  <r>
    <n v="1244"/>
    <d v="2026-05-13T00:00:00"/>
    <n v="2026"/>
    <x v="1"/>
    <n v="5"/>
    <x v="4"/>
    <x v="3"/>
    <x v="8"/>
    <x v="0"/>
    <s v="Returning"/>
    <x v="3"/>
    <x v="19"/>
    <n v="1"/>
    <n v="122.11"/>
    <n v="0"/>
    <n v="59.86"/>
    <n v="122.11"/>
    <n v="59.86"/>
    <n v="62.25"/>
    <n v="0.50978625829170421"/>
  </r>
  <r>
    <n v="1403"/>
    <d v="2026-05-13T00:00:00"/>
    <n v="2026"/>
    <x v="1"/>
    <n v="5"/>
    <x v="4"/>
    <x v="1"/>
    <x v="11"/>
    <x v="0"/>
    <s v="Returning"/>
    <x v="0"/>
    <x v="8"/>
    <n v="1"/>
    <n v="102.38"/>
    <n v="0"/>
    <n v="50.82"/>
    <n v="102.38"/>
    <n v="50.82"/>
    <n v="51.559999999999995"/>
    <n v="0.50361398710685679"/>
  </r>
  <r>
    <n v="1592"/>
    <d v="2026-05-13T00:00:00"/>
    <n v="2026"/>
    <x v="1"/>
    <n v="5"/>
    <x v="4"/>
    <x v="2"/>
    <x v="16"/>
    <x v="2"/>
    <s v="Returning"/>
    <x v="4"/>
    <x v="14"/>
    <n v="5"/>
    <n v="37.119999999999997"/>
    <n v="0.1"/>
    <n v="13.96"/>
    <n v="167.04"/>
    <n v="69.800000000000011"/>
    <n v="97.239999999999981"/>
    <n v="0.58213601532567039"/>
  </r>
  <r>
    <n v="2581"/>
    <d v="2026-05-13T00:00:00"/>
    <n v="2026"/>
    <x v="1"/>
    <n v="5"/>
    <x v="4"/>
    <x v="1"/>
    <x v="12"/>
    <x v="0"/>
    <s v="New"/>
    <x v="1"/>
    <x v="1"/>
    <n v="2"/>
    <n v="91.76"/>
    <n v="0.05"/>
    <n v="46.31"/>
    <n v="174.34399999999999"/>
    <n v="92.62"/>
    <n v="81.72399999999999"/>
    <n v="0.46875143394668006"/>
  </r>
  <r>
    <n v="3428"/>
    <d v="2026-05-13T00:00:00"/>
    <n v="2026"/>
    <x v="1"/>
    <n v="5"/>
    <x v="4"/>
    <x v="3"/>
    <x v="4"/>
    <x v="0"/>
    <s v="Returning"/>
    <x v="1"/>
    <x v="3"/>
    <n v="1"/>
    <n v="144.51"/>
    <n v="0"/>
    <n v="79.22"/>
    <n v="144.51"/>
    <n v="79.22"/>
    <n v="65.289999999999992"/>
    <n v="0.45180264341568055"/>
  </r>
  <r>
    <n v="765"/>
    <d v="2026-05-14T00:00:00"/>
    <n v="2026"/>
    <x v="1"/>
    <n v="5"/>
    <x v="4"/>
    <x v="1"/>
    <x v="6"/>
    <x v="1"/>
    <s v="Business"/>
    <x v="4"/>
    <x v="16"/>
    <n v="3"/>
    <n v="49.7"/>
    <n v="0.1"/>
    <n v="21.84"/>
    <n v="134.19000000000003"/>
    <n v="65.52"/>
    <n v="68.67000000000003"/>
    <n v="0.5117370892018781"/>
  </r>
  <r>
    <n v="854"/>
    <d v="2026-05-14T00:00:00"/>
    <n v="2026"/>
    <x v="1"/>
    <n v="5"/>
    <x v="4"/>
    <x v="0"/>
    <x v="0"/>
    <x v="0"/>
    <s v="Returning"/>
    <x v="3"/>
    <x v="19"/>
    <n v="1"/>
    <n v="120.9"/>
    <n v="0"/>
    <n v="59.31"/>
    <n v="120.9"/>
    <n v="59.31"/>
    <n v="61.59"/>
    <n v="0.50942928039702229"/>
  </r>
  <r>
    <n v="1087"/>
    <d v="2026-05-14T00:00:00"/>
    <n v="2026"/>
    <x v="1"/>
    <n v="5"/>
    <x v="4"/>
    <x v="2"/>
    <x v="10"/>
    <x v="0"/>
    <s v="Returning"/>
    <x v="3"/>
    <x v="7"/>
    <n v="1"/>
    <n v="195.72"/>
    <n v="0.05"/>
    <n v="105.73"/>
    <n v="185.934"/>
    <n v="105.73"/>
    <n v="80.203999999999994"/>
    <n v="0.43135736336549524"/>
  </r>
  <r>
    <n v="1150"/>
    <d v="2026-05-14T00:00:00"/>
    <n v="2026"/>
    <x v="1"/>
    <n v="5"/>
    <x v="4"/>
    <x v="0"/>
    <x v="0"/>
    <x v="1"/>
    <s v="Returning"/>
    <x v="0"/>
    <x v="6"/>
    <n v="8"/>
    <n v="40.15"/>
    <n v="0.15"/>
    <n v="16.91"/>
    <n v="273.02"/>
    <n v="135.28"/>
    <n v="137.73999999999998"/>
    <n v="0.50450516445681637"/>
  </r>
  <r>
    <n v="1902"/>
    <d v="2026-05-14T00:00:00"/>
    <n v="2026"/>
    <x v="1"/>
    <n v="5"/>
    <x v="4"/>
    <x v="1"/>
    <x v="14"/>
    <x v="2"/>
    <s v="Business"/>
    <x v="2"/>
    <x v="15"/>
    <n v="4"/>
    <n v="130.83000000000001"/>
    <n v="0"/>
    <n v="66.959999999999994"/>
    <n v="523.32000000000005"/>
    <n v="267.83999999999997"/>
    <n v="255.48000000000008"/>
    <n v="0.48819078193074994"/>
  </r>
  <r>
    <n v="3913"/>
    <d v="2026-05-14T00:00:00"/>
    <n v="2026"/>
    <x v="1"/>
    <n v="5"/>
    <x v="4"/>
    <x v="1"/>
    <x v="12"/>
    <x v="0"/>
    <s v="New"/>
    <x v="0"/>
    <x v="4"/>
    <n v="1"/>
    <n v="50.34"/>
    <n v="0.05"/>
    <n v="22.23"/>
    <n v="47.823"/>
    <n v="22.23"/>
    <n v="25.593"/>
    <n v="0.53516090584028608"/>
  </r>
  <r>
    <n v="4378"/>
    <d v="2026-05-14T00:00:00"/>
    <n v="2026"/>
    <x v="1"/>
    <n v="5"/>
    <x v="4"/>
    <x v="2"/>
    <x v="10"/>
    <x v="0"/>
    <s v="Returning"/>
    <x v="0"/>
    <x v="8"/>
    <n v="2"/>
    <n v="103.37"/>
    <n v="0"/>
    <n v="50.49"/>
    <n v="206.74"/>
    <n v="100.98"/>
    <n v="105.76"/>
    <n v="0.51156041404662866"/>
  </r>
  <r>
    <n v="4551"/>
    <d v="2026-05-14T00:00:00"/>
    <n v="2026"/>
    <x v="1"/>
    <n v="5"/>
    <x v="4"/>
    <x v="1"/>
    <x v="14"/>
    <x v="2"/>
    <s v="Business"/>
    <x v="4"/>
    <x v="12"/>
    <n v="3"/>
    <n v="122.31"/>
    <n v="0.05"/>
    <n v="71.11"/>
    <n v="348.58350000000002"/>
    <n v="213.32999999999998"/>
    <n v="135.25350000000003"/>
    <n v="0.38800889887214979"/>
  </r>
  <r>
    <n v="787"/>
    <d v="2026-05-15T00:00:00"/>
    <n v="2026"/>
    <x v="1"/>
    <n v="5"/>
    <x v="4"/>
    <x v="0"/>
    <x v="9"/>
    <x v="0"/>
    <s v="Business"/>
    <x v="2"/>
    <x v="18"/>
    <n v="1"/>
    <n v="166.48"/>
    <n v="0"/>
    <n v="89.42"/>
    <n v="166.48"/>
    <n v="89.42"/>
    <n v="77.059999999999988"/>
    <n v="0.4628784238346948"/>
  </r>
  <r>
    <n v="1133"/>
    <d v="2026-05-15T00:00:00"/>
    <n v="2026"/>
    <x v="1"/>
    <n v="5"/>
    <x v="4"/>
    <x v="0"/>
    <x v="15"/>
    <x v="2"/>
    <s v="New"/>
    <x v="3"/>
    <x v="7"/>
    <n v="3"/>
    <n v="192.21"/>
    <n v="0"/>
    <n v="103.51"/>
    <n v="576.63"/>
    <n v="310.53000000000003"/>
    <n v="266.09999999999997"/>
    <n v="0.46147442900993701"/>
  </r>
  <r>
    <n v="2075"/>
    <d v="2026-05-15T00:00:00"/>
    <n v="2026"/>
    <x v="1"/>
    <n v="5"/>
    <x v="4"/>
    <x v="0"/>
    <x v="9"/>
    <x v="1"/>
    <s v="Business"/>
    <x v="3"/>
    <x v="13"/>
    <n v="6"/>
    <n v="81.13"/>
    <n v="0.05"/>
    <n v="39.409999999999997"/>
    <n v="462.44099999999997"/>
    <n v="236.45999999999998"/>
    <n v="225.98099999999999"/>
    <n v="0.48866990599881932"/>
  </r>
  <r>
    <n v="2172"/>
    <d v="2026-05-15T00:00:00"/>
    <n v="2026"/>
    <x v="1"/>
    <n v="5"/>
    <x v="4"/>
    <x v="2"/>
    <x v="10"/>
    <x v="1"/>
    <s v="Business"/>
    <x v="2"/>
    <x v="2"/>
    <n v="6"/>
    <n v="37.1"/>
    <n v="0.1"/>
    <n v="13.63"/>
    <n v="200.34000000000003"/>
    <n v="81.78"/>
    <n v="118.56000000000003"/>
    <n v="0.59179395028451642"/>
  </r>
  <r>
    <n v="2977"/>
    <d v="2026-05-15T00:00:00"/>
    <n v="2026"/>
    <x v="1"/>
    <n v="5"/>
    <x v="4"/>
    <x v="1"/>
    <x v="14"/>
    <x v="1"/>
    <s v="Business"/>
    <x v="2"/>
    <x v="2"/>
    <n v="6"/>
    <n v="35.92"/>
    <n v="0.15"/>
    <n v="13.3"/>
    <n v="183.19200000000001"/>
    <n v="79.800000000000011"/>
    <n v="103.392"/>
    <n v="0.56439145814227687"/>
  </r>
  <r>
    <n v="3531"/>
    <d v="2026-05-15T00:00:00"/>
    <n v="2026"/>
    <x v="1"/>
    <n v="5"/>
    <x v="4"/>
    <x v="3"/>
    <x v="13"/>
    <x v="2"/>
    <s v="Business"/>
    <x v="4"/>
    <x v="14"/>
    <n v="4"/>
    <n v="36.21"/>
    <n v="0"/>
    <n v="14.3"/>
    <n v="144.84"/>
    <n v="57.2"/>
    <n v="87.64"/>
    <n v="0.60508146920740125"/>
  </r>
  <r>
    <n v="3881"/>
    <d v="2026-05-15T00:00:00"/>
    <n v="2026"/>
    <x v="1"/>
    <n v="5"/>
    <x v="4"/>
    <x v="2"/>
    <x v="10"/>
    <x v="0"/>
    <s v="Business"/>
    <x v="1"/>
    <x v="17"/>
    <n v="3"/>
    <n v="73.03"/>
    <n v="0.05"/>
    <n v="33.200000000000003"/>
    <n v="208.13550000000001"/>
    <n v="99.600000000000009"/>
    <n v="108.5355"/>
    <n v="0.52146558371829888"/>
  </r>
  <r>
    <n v="4469"/>
    <d v="2026-05-15T00:00:00"/>
    <n v="2026"/>
    <x v="1"/>
    <n v="5"/>
    <x v="4"/>
    <x v="2"/>
    <x v="5"/>
    <x v="2"/>
    <s v="Returning"/>
    <x v="0"/>
    <x v="0"/>
    <n v="2"/>
    <n v="80.81"/>
    <n v="0"/>
    <n v="42.53"/>
    <n v="161.62"/>
    <n v="85.06"/>
    <n v="76.56"/>
    <n v="0.47370374953594852"/>
  </r>
  <r>
    <n v="5037"/>
    <d v="2026-05-15T00:00:00"/>
    <n v="2026"/>
    <x v="1"/>
    <n v="5"/>
    <x v="4"/>
    <x v="1"/>
    <x v="11"/>
    <x v="0"/>
    <s v="New"/>
    <x v="0"/>
    <x v="4"/>
    <n v="1"/>
    <n v="51.53"/>
    <n v="0.1"/>
    <n v="23.06"/>
    <n v="46.377000000000002"/>
    <n v="23.06"/>
    <n v="23.317000000000004"/>
    <n v="0.50277076999374692"/>
  </r>
  <r>
    <n v="35"/>
    <d v="2026-05-16T00:00:00"/>
    <n v="2026"/>
    <x v="1"/>
    <n v="5"/>
    <x v="4"/>
    <x v="3"/>
    <x v="13"/>
    <x v="1"/>
    <s v="Business"/>
    <x v="3"/>
    <x v="13"/>
    <n v="5"/>
    <n v="81.75"/>
    <n v="0.05"/>
    <n v="39.159999999999997"/>
    <n v="388.3125"/>
    <n v="195.79999999999998"/>
    <n v="192.51250000000002"/>
    <n v="0.49576694028649609"/>
  </r>
  <r>
    <n v="226"/>
    <d v="2026-05-16T00:00:00"/>
    <n v="2026"/>
    <x v="1"/>
    <n v="5"/>
    <x v="4"/>
    <x v="2"/>
    <x v="10"/>
    <x v="0"/>
    <s v="New"/>
    <x v="2"/>
    <x v="18"/>
    <n v="1"/>
    <n v="165.99"/>
    <n v="0.1"/>
    <n v="89.9"/>
    <n v="149.39100000000002"/>
    <n v="89.9"/>
    <n v="59.491000000000014"/>
    <n v="0.3982234538894579"/>
  </r>
  <r>
    <n v="1713"/>
    <d v="2026-05-16T00:00:00"/>
    <n v="2026"/>
    <x v="1"/>
    <n v="5"/>
    <x v="4"/>
    <x v="0"/>
    <x v="15"/>
    <x v="2"/>
    <s v="New"/>
    <x v="3"/>
    <x v="19"/>
    <n v="2"/>
    <n v="121.22"/>
    <n v="0"/>
    <n v="60.38"/>
    <n v="242.44"/>
    <n v="120.76"/>
    <n v="121.67999999999999"/>
    <n v="0.50189737667051637"/>
  </r>
  <r>
    <n v="2320"/>
    <d v="2026-05-16T00:00:00"/>
    <n v="2026"/>
    <x v="1"/>
    <n v="5"/>
    <x v="4"/>
    <x v="1"/>
    <x v="12"/>
    <x v="2"/>
    <s v="Business"/>
    <x v="2"/>
    <x v="15"/>
    <n v="2"/>
    <n v="131.1"/>
    <n v="0"/>
    <n v="65.55"/>
    <n v="262.2"/>
    <n v="131.1"/>
    <n v="131.1"/>
    <n v="0.5"/>
  </r>
  <r>
    <n v="2496"/>
    <d v="2026-05-16T00:00:00"/>
    <n v="2026"/>
    <x v="1"/>
    <n v="5"/>
    <x v="4"/>
    <x v="1"/>
    <x v="6"/>
    <x v="0"/>
    <s v="Returning"/>
    <x v="2"/>
    <x v="9"/>
    <n v="2"/>
    <n v="46.44"/>
    <n v="0"/>
    <n v="18.63"/>
    <n v="92.88"/>
    <n v="37.26"/>
    <n v="55.62"/>
    <n v="0.59883720930232553"/>
  </r>
  <r>
    <n v="2504"/>
    <d v="2026-05-16T00:00:00"/>
    <n v="2026"/>
    <x v="1"/>
    <n v="5"/>
    <x v="4"/>
    <x v="3"/>
    <x v="7"/>
    <x v="0"/>
    <s v="New"/>
    <x v="2"/>
    <x v="2"/>
    <n v="1"/>
    <n v="36.659999999999997"/>
    <n v="0"/>
    <n v="13.61"/>
    <n v="36.659999999999997"/>
    <n v="13.61"/>
    <n v="23.049999999999997"/>
    <n v="0.62875068194217132"/>
  </r>
  <r>
    <n v="2598"/>
    <d v="2026-05-16T00:00:00"/>
    <n v="2026"/>
    <x v="1"/>
    <n v="5"/>
    <x v="4"/>
    <x v="3"/>
    <x v="8"/>
    <x v="0"/>
    <s v="New"/>
    <x v="1"/>
    <x v="11"/>
    <n v="5"/>
    <n v="156.16999999999999"/>
    <n v="0.1"/>
    <n v="80.59"/>
    <n v="702.76499999999999"/>
    <n v="402.95000000000005"/>
    <n v="299.81499999999994"/>
    <n v="0.42662198601239382"/>
  </r>
  <r>
    <n v="2600"/>
    <d v="2026-05-16T00:00:00"/>
    <n v="2026"/>
    <x v="1"/>
    <n v="5"/>
    <x v="4"/>
    <x v="1"/>
    <x v="12"/>
    <x v="2"/>
    <s v="New"/>
    <x v="2"/>
    <x v="2"/>
    <n v="1"/>
    <n v="35.97"/>
    <n v="0.1"/>
    <n v="13.54"/>
    <n v="32.372999999999998"/>
    <n v="13.54"/>
    <n v="18.832999999999998"/>
    <n v="0.58175022395205878"/>
  </r>
  <r>
    <n v="2856"/>
    <d v="2026-05-16T00:00:00"/>
    <n v="2026"/>
    <x v="1"/>
    <n v="5"/>
    <x v="4"/>
    <x v="1"/>
    <x v="11"/>
    <x v="1"/>
    <s v="Business"/>
    <x v="4"/>
    <x v="12"/>
    <n v="4"/>
    <n v="125.11"/>
    <n v="0.15"/>
    <n v="70.010000000000005"/>
    <n v="425.37399999999997"/>
    <n v="280.04000000000002"/>
    <n v="145.33399999999995"/>
    <n v="0.34166169065340135"/>
  </r>
  <r>
    <n v="3478"/>
    <d v="2026-05-16T00:00:00"/>
    <n v="2026"/>
    <x v="1"/>
    <n v="5"/>
    <x v="4"/>
    <x v="3"/>
    <x v="8"/>
    <x v="0"/>
    <s v="New"/>
    <x v="4"/>
    <x v="14"/>
    <n v="4"/>
    <n v="36.29"/>
    <n v="0.1"/>
    <n v="13.77"/>
    <n v="130.64400000000001"/>
    <n v="55.08"/>
    <n v="75.564000000000007"/>
    <n v="0.57839625241113257"/>
  </r>
  <r>
    <n v="3599"/>
    <d v="2026-05-16T00:00:00"/>
    <n v="2026"/>
    <x v="1"/>
    <n v="5"/>
    <x v="4"/>
    <x v="1"/>
    <x v="6"/>
    <x v="0"/>
    <s v="New"/>
    <x v="1"/>
    <x v="3"/>
    <n v="4"/>
    <n v="143.34"/>
    <n v="0"/>
    <n v="80.55"/>
    <n v="573.36"/>
    <n v="322.2"/>
    <n v="251.16000000000003"/>
    <n v="0.43804939305148599"/>
  </r>
  <r>
    <n v="282"/>
    <d v="2026-05-17T00:00:00"/>
    <n v="2026"/>
    <x v="1"/>
    <n v="5"/>
    <x v="4"/>
    <x v="1"/>
    <x v="12"/>
    <x v="3"/>
    <s v="New"/>
    <x v="0"/>
    <x v="4"/>
    <n v="3"/>
    <n v="51.68"/>
    <n v="0"/>
    <n v="22.4"/>
    <n v="155.04"/>
    <n v="67.199999999999989"/>
    <n v="87.84"/>
    <n v="0.56656346749226016"/>
  </r>
  <r>
    <n v="980"/>
    <d v="2026-05-17T00:00:00"/>
    <n v="2026"/>
    <x v="1"/>
    <n v="5"/>
    <x v="4"/>
    <x v="3"/>
    <x v="7"/>
    <x v="0"/>
    <s v="Returning"/>
    <x v="2"/>
    <x v="9"/>
    <n v="1"/>
    <n v="46.84"/>
    <n v="0"/>
    <n v="17.93"/>
    <n v="46.84"/>
    <n v="17.93"/>
    <n v="28.910000000000004"/>
    <n v="0.61720751494449189"/>
  </r>
  <r>
    <n v="1155"/>
    <d v="2026-05-17T00:00:00"/>
    <n v="2026"/>
    <x v="1"/>
    <n v="5"/>
    <x v="4"/>
    <x v="2"/>
    <x v="2"/>
    <x v="3"/>
    <s v="New"/>
    <x v="1"/>
    <x v="17"/>
    <n v="5"/>
    <n v="72.900000000000006"/>
    <n v="0.05"/>
    <n v="31.57"/>
    <n v="346.27499999999998"/>
    <n v="157.85"/>
    <n v="188.42499999999998"/>
    <n v="0.54414843693596127"/>
  </r>
  <r>
    <n v="1816"/>
    <d v="2026-05-17T00:00:00"/>
    <n v="2026"/>
    <x v="1"/>
    <n v="5"/>
    <x v="4"/>
    <x v="3"/>
    <x v="7"/>
    <x v="0"/>
    <s v="New"/>
    <x v="1"/>
    <x v="1"/>
    <n v="1"/>
    <n v="91.07"/>
    <n v="0"/>
    <n v="45.3"/>
    <n v="91.07"/>
    <n v="45.3"/>
    <n v="45.769999999999996"/>
    <n v="0.50258043263423735"/>
  </r>
  <r>
    <n v="2128"/>
    <d v="2026-05-17T00:00:00"/>
    <n v="2026"/>
    <x v="1"/>
    <n v="5"/>
    <x v="4"/>
    <x v="2"/>
    <x v="10"/>
    <x v="2"/>
    <s v="New"/>
    <x v="0"/>
    <x v="0"/>
    <n v="1"/>
    <n v="81.86"/>
    <n v="0"/>
    <n v="43.14"/>
    <n v="81.86"/>
    <n v="43.14"/>
    <n v="38.72"/>
    <n v="0.47300268751526997"/>
  </r>
  <r>
    <n v="2296"/>
    <d v="2026-05-17T00:00:00"/>
    <n v="2026"/>
    <x v="1"/>
    <n v="5"/>
    <x v="4"/>
    <x v="3"/>
    <x v="8"/>
    <x v="0"/>
    <s v="Returning"/>
    <x v="2"/>
    <x v="9"/>
    <n v="1"/>
    <n v="45.45"/>
    <n v="0"/>
    <n v="17.93"/>
    <n v="45.45"/>
    <n v="17.93"/>
    <n v="27.520000000000003"/>
    <n v="0.60550055005500558"/>
  </r>
  <r>
    <n v="2322"/>
    <d v="2026-05-17T00:00:00"/>
    <n v="2026"/>
    <x v="1"/>
    <n v="5"/>
    <x v="4"/>
    <x v="2"/>
    <x v="10"/>
    <x v="2"/>
    <s v="Business"/>
    <x v="1"/>
    <x v="17"/>
    <n v="1"/>
    <n v="70.62"/>
    <n v="0"/>
    <n v="32.53"/>
    <n v="70.62"/>
    <n v="32.53"/>
    <n v="38.090000000000003"/>
    <n v="0.53936561880487111"/>
  </r>
  <r>
    <n v="3480"/>
    <d v="2026-05-17T00:00:00"/>
    <n v="2026"/>
    <x v="1"/>
    <n v="5"/>
    <x v="4"/>
    <x v="3"/>
    <x v="8"/>
    <x v="0"/>
    <s v="New"/>
    <x v="4"/>
    <x v="16"/>
    <n v="2"/>
    <n v="51.56"/>
    <n v="0"/>
    <n v="22.46"/>
    <n v="103.12"/>
    <n v="44.92"/>
    <n v="58.2"/>
    <n v="0.56439100077579518"/>
  </r>
  <r>
    <n v="4426"/>
    <d v="2026-05-17T00:00:00"/>
    <n v="2026"/>
    <x v="1"/>
    <n v="5"/>
    <x v="4"/>
    <x v="3"/>
    <x v="8"/>
    <x v="0"/>
    <s v="New"/>
    <x v="1"/>
    <x v="3"/>
    <n v="2"/>
    <n v="146.22"/>
    <n v="0"/>
    <n v="81.069999999999993"/>
    <n v="292.44"/>
    <n v="162.13999999999999"/>
    <n v="130.30000000000001"/>
    <n v="0.4455614826973055"/>
  </r>
  <r>
    <n v="4938"/>
    <d v="2026-05-17T00:00:00"/>
    <n v="2026"/>
    <x v="1"/>
    <n v="5"/>
    <x v="4"/>
    <x v="3"/>
    <x v="13"/>
    <x v="2"/>
    <s v="Returning"/>
    <x v="4"/>
    <x v="16"/>
    <n v="2"/>
    <n v="51.34"/>
    <n v="0"/>
    <n v="22.17"/>
    <n v="102.68"/>
    <n v="44.34"/>
    <n v="58.34"/>
    <n v="0.56817296455005839"/>
  </r>
  <r>
    <n v="915"/>
    <d v="2026-05-18T00:00:00"/>
    <n v="2026"/>
    <x v="1"/>
    <n v="5"/>
    <x v="4"/>
    <x v="3"/>
    <x v="8"/>
    <x v="0"/>
    <s v="New"/>
    <x v="1"/>
    <x v="11"/>
    <n v="1"/>
    <n v="153.61000000000001"/>
    <n v="0.05"/>
    <n v="79.94"/>
    <n v="145.92950000000002"/>
    <n v="79.94"/>
    <n v="65.989500000000021"/>
    <n v="0.45220123415758989"/>
  </r>
  <r>
    <n v="1188"/>
    <d v="2026-05-18T00:00:00"/>
    <n v="2026"/>
    <x v="1"/>
    <n v="5"/>
    <x v="4"/>
    <x v="1"/>
    <x v="6"/>
    <x v="0"/>
    <s v="Returning"/>
    <x v="3"/>
    <x v="13"/>
    <n v="1"/>
    <n v="82.44"/>
    <n v="0.15"/>
    <n v="39.380000000000003"/>
    <n v="70.073999999999998"/>
    <n v="39.380000000000003"/>
    <n v="30.693999999999996"/>
    <n v="0.43802266175757054"/>
  </r>
  <r>
    <n v="1594"/>
    <d v="2026-05-18T00:00:00"/>
    <n v="2026"/>
    <x v="1"/>
    <n v="5"/>
    <x v="4"/>
    <x v="0"/>
    <x v="0"/>
    <x v="1"/>
    <s v="Business"/>
    <x v="1"/>
    <x v="1"/>
    <n v="10"/>
    <n v="92.09"/>
    <n v="0.15"/>
    <n v="45.13"/>
    <n v="782.7650000000001"/>
    <n v="451.3"/>
    <n v="331.46500000000009"/>
    <n v="0.42345403792964686"/>
  </r>
  <r>
    <n v="3022"/>
    <d v="2026-05-18T00:00:00"/>
    <n v="2026"/>
    <x v="1"/>
    <n v="5"/>
    <x v="4"/>
    <x v="3"/>
    <x v="8"/>
    <x v="3"/>
    <s v="New"/>
    <x v="2"/>
    <x v="2"/>
    <n v="1"/>
    <n v="36.72"/>
    <n v="0"/>
    <n v="13.67"/>
    <n v="36.72"/>
    <n v="13.67"/>
    <n v="23.049999999999997"/>
    <n v="0.62772331154684091"/>
  </r>
  <r>
    <n v="588"/>
    <d v="2026-05-19T00:00:00"/>
    <n v="2026"/>
    <x v="1"/>
    <n v="5"/>
    <x v="4"/>
    <x v="1"/>
    <x v="1"/>
    <x v="1"/>
    <s v="Business"/>
    <x v="2"/>
    <x v="15"/>
    <n v="3"/>
    <n v="132.41999999999999"/>
    <n v="0.05"/>
    <n v="67.09"/>
    <n v="377.39699999999999"/>
    <n v="201.27"/>
    <n v="176.12699999999998"/>
    <n v="0.46668892439526544"/>
  </r>
  <r>
    <n v="1016"/>
    <d v="2026-05-19T00:00:00"/>
    <n v="2026"/>
    <x v="1"/>
    <n v="5"/>
    <x v="4"/>
    <x v="3"/>
    <x v="13"/>
    <x v="2"/>
    <s v="Returning"/>
    <x v="3"/>
    <x v="7"/>
    <n v="2"/>
    <n v="192.1"/>
    <n v="0.05"/>
    <n v="106.07"/>
    <n v="364.98999999999995"/>
    <n v="212.14"/>
    <n v="152.84999999999997"/>
    <n v="0.41877859667388145"/>
  </r>
  <r>
    <n v="1930"/>
    <d v="2026-05-19T00:00:00"/>
    <n v="2026"/>
    <x v="1"/>
    <n v="5"/>
    <x v="4"/>
    <x v="2"/>
    <x v="16"/>
    <x v="2"/>
    <s v="New"/>
    <x v="2"/>
    <x v="2"/>
    <n v="4"/>
    <n v="36.94"/>
    <n v="0"/>
    <n v="13.63"/>
    <n v="147.76"/>
    <n v="54.52"/>
    <n v="93.239999999999981"/>
    <n v="0.63102328099620997"/>
  </r>
  <r>
    <n v="2658"/>
    <d v="2026-05-19T00:00:00"/>
    <n v="2026"/>
    <x v="1"/>
    <n v="5"/>
    <x v="4"/>
    <x v="0"/>
    <x v="15"/>
    <x v="0"/>
    <s v="Business"/>
    <x v="1"/>
    <x v="11"/>
    <n v="1"/>
    <n v="153.16999999999999"/>
    <n v="0"/>
    <n v="78.489999999999995"/>
    <n v="153.16999999999999"/>
    <n v="78.489999999999995"/>
    <n v="74.679999999999993"/>
    <n v="0.48756283867598094"/>
  </r>
  <r>
    <n v="2951"/>
    <d v="2026-05-19T00:00:00"/>
    <n v="2026"/>
    <x v="1"/>
    <n v="5"/>
    <x v="4"/>
    <x v="0"/>
    <x v="0"/>
    <x v="0"/>
    <s v="Business"/>
    <x v="0"/>
    <x v="0"/>
    <n v="2"/>
    <n v="82.85"/>
    <n v="0"/>
    <n v="42.53"/>
    <n v="165.7"/>
    <n v="85.06"/>
    <n v="80.639999999999986"/>
    <n v="0.48666264333132164"/>
  </r>
  <r>
    <n v="4328"/>
    <d v="2026-05-19T00:00:00"/>
    <n v="2026"/>
    <x v="1"/>
    <n v="5"/>
    <x v="4"/>
    <x v="2"/>
    <x v="5"/>
    <x v="3"/>
    <s v="New"/>
    <x v="1"/>
    <x v="3"/>
    <n v="1"/>
    <n v="143.52000000000001"/>
    <n v="0"/>
    <n v="81.040000000000006"/>
    <n v="143.52000000000001"/>
    <n v="81.040000000000006"/>
    <n v="62.480000000000004"/>
    <n v="0.435340022296544"/>
  </r>
  <r>
    <n v="4591"/>
    <d v="2026-05-19T00:00:00"/>
    <n v="2026"/>
    <x v="1"/>
    <n v="5"/>
    <x v="4"/>
    <x v="2"/>
    <x v="16"/>
    <x v="2"/>
    <s v="New"/>
    <x v="3"/>
    <x v="7"/>
    <n v="1"/>
    <n v="192.94"/>
    <n v="0"/>
    <n v="105.15"/>
    <n v="192.94"/>
    <n v="105.15"/>
    <n v="87.789999999999992"/>
    <n v="0.45501192080439512"/>
  </r>
  <r>
    <n v="280"/>
    <d v="2026-05-20T00:00:00"/>
    <n v="2026"/>
    <x v="1"/>
    <n v="5"/>
    <x v="4"/>
    <x v="3"/>
    <x v="8"/>
    <x v="2"/>
    <s v="Business"/>
    <x v="2"/>
    <x v="18"/>
    <n v="1"/>
    <n v="168.56"/>
    <n v="0"/>
    <n v="85.46"/>
    <n v="168.56"/>
    <n v="85.46"/>
    <n v="83.100000000000009"/>
    <n v="0.49299952539155201"/>
  </r>
  <r>
    <n v="409"/>
    <d v="2026-05-20T00:00:00"/>
    <n v="2026"/>
    <x v="1"/>
    <n v="5"/>
    <x v="4"/>
    <x v="0"/>
    <x v="0"/>
    <x v="0"/>
    <s v="New"/>
    <x v="3"/>
    <x v="19"/>
    <n v="2"/>
    <n v="123.9"/>
    <n v="0"/>
    <n v="58.95"/>
    <n v="247.8"/>
    <n v="117.9"/>
    <n v="129.9"/>
    <n v="0.52421307506053272"/>
  </r>
  <r>
    <n v="1372"/>
    <d v="2026-05-20T00:00:00"/>
    <n v="2026"/>
    <x v="1"/>
    <n v="5"/>
    <x v="4"/>
    <x v="0"/>
    <x v="9"/>
    <x v="0"/>
    <s v="New"/>
    <x v="1"/>
    <x v="3"/>
    <n v="2"/>
    <n v="140.93"/>
    <n v="0"/>
    <n v="81.040000000000006"/>
    <n v="281.86"/>
    <n v="162.08000000000001"/>
    <n v="119.78"/>
    <n v="0.42496274746327961"/>
  </r>
  <r>
    <n v="2327"/>
    <d v="2026-05-20T00:00:00"/>
    <n v="2026"/>
    <x v="1"/>
    <n v="5"/>
    <x v="4"/>
    <x v="2"/>
    <x v="5"/>
    <x v="2"/>
    <s v="Returning"/>
    <x v="1"/>
    <x v="17"/>
    <n v="1"/>
    <n v="73.150000000000006"/>
    <n v="0"/>
    <n v="32.950000000000003"/>
    <n v="73.150000000000006"/>
    <n v="32.950000000000003"/>
    <n v="40.200000000000003"/>
    <n v="0.54955570745044424"/>
  </r>
  <r>
    <n v="2703"/>
    <d v="2026-05-20T00:00:00"/>
    <n v="2026"/>
    <x v="1"/>
    <n v="5"/>
    <x v="4"/>
    <x v="3"/>
    <x v="8"/>
    <x v="2"/>
    <s v="Business"/>
    <x v="3"/>
    <x v="7"/>
    <n v="2"/>
    <n v="197.35"/>
    <n v="0.05"/>
    <n v="102.63"/>
    <n v="374.96499999999997"/>
    <n v="205.26"/>
    <n v="169.70499999999998"/>
    <n v="0.45258890829810783"/>
  </r>
  <r>
    <n v="2776"/>
    <d v="2026-05-20T00:00:00"/>
    <n v="2026"/>
    <x v="1"/>
    <n v="5"/>
    <x v="4"/>
    <x v="3"/>
    <x v="4"/>
    <x v="0"/>
    <s v="Business"/>
    <x v="2"/>
    <x v="2"/>
    <n v="3"/>
    <n v="36.74"/>
    <n v="0.05"/>
    <n v="13.97"/>
    <n v="104.70899999999999"/>
    <n v="41.910000000000004"/>
    <n v="62.798999999999985"/>
    <n v="0.59974787267570118"/>
  </r>
  <r>
    <n v="3411"/>
    <d v="2026-05-20T00:00:00"/>
    <n v="2026"/>
    <x v="1"/>
    <n v="5"/>
    <x v="4"/>
    <x v="1"/>
    <x v="11"/>
    <x v="0"/>
    <s v="Returning"/>
    <x v="1"/>
    <x v="11"/>
    <n v="2"/>
    <n v="151.35"/>
    <n v="0.05"/>
    <n v="77.150000000000006"/>
    <n v="287.565"/>
    <n v="154.30000000000001"/>
    <n v="133.26499999999999"/>
    <n v="0.46342566028550064"/>
  </r>
  <r>
    <n v="3841"/>
    <d v="2026-05-20T00:00:00"/>
    <n v="2026"/>
    <x v="1"/>
    <n v="5"/>
    <x v="4"/>
    <x v="0"/>
    <x v="15"/>
    <x v="2"/>
    <s v="New"/>
    <x v="0"/>
    <x v="4"/>
    <n v="2"/>
    <n v="50.09"/>
    <n v="0.05"/>
    <n v="23.16"/>
    <n v="95.171000000000006"/>
    <n v="46.32"/>
    <n v="48.851000000000006"/>
    <n v="0.51329711781950382"/>
  </r>
  <r>
    <n v="5121"/>
    <d v="2026-05-20T00:00:00"/>
    <n v="2026"/>
    <x v="1"/>
    <n v="5"/>
    <x v="4"/>
    <x v="0"/>
    <x v="9"/>
    <x v="0"/>
    <s v="New"/>
    <x v="4"/>
    <x v="12"/>
    <n v="2"/>
    <n v="121.96"/>
    <n v="0.05"/>
    <n v="71.2"/>
    <n v="231.72399999999999"/>
    <n v="142.4"/>
    <n v="89.323999999999984"/>
    <n v="0.38547582468799085"/>
  </r>
  <r>
    <n v="53"/>
    <d v="2026-05-21T00:00:00"/>
    <n v="2026"/>
    <x v="1"/>
    <n v="5"/>
    <x v="4"/>
    <x v="3"/>
    <x v="13"/>
    <x v="0"/>
    <s v="Business"/>
    <x v="2"/>
    <x v="15"/>
    <n v="1"/>
    <n v="134.28"/>
    <n v="0.05"/>
    <n v="65.44"/>
    <n v="127.56599999999999"/>
    <n v="65.44"/>
    <n v="62.125999999999991"/>
    <n v="0.487010645469796"/>
  </r>
  <r>
    <n v="127"/>
    <d v="2026-05-21T00:00:00"/>
    <n v="2026"/>
    <x v="1"/>
    <n v="5"/>
    <x v="4"/>
    <x v="3"/>
    <x v="7"/>
    <x v="0"/>
    <s v="Business"/>
    <x v="0"/>
    <x v="8"/>
    <n v="3"/>
    <n v="100.48"/>
    <n v="0.05"/>
    <n v="50.68"/>
    <n v="286.36799999999999"/>
    <n v="152.04"/>
    <n v="134.328"/>
    <n v="0.46907475695608447"/>
  </r>
  <r>
    <n v="1092"/>
    <d v="2026-05-21T00:00:00"/>
    <n v="2026"/>
    <x v="1"/>
    <n v="5"/>
    <x v="4"/>
    <x v="3"/>
    <x v="8"/>
    <x v="0"/>
    <s v="New"/>
    <x v="4"/>
    <x v="14"/>
    <n v="3"/>
    <n v="36.229999999999997"/>
    <n v="0"/>
    <n v="13.55"/>
    <n v="108.69"/>
    <n v="40.650000000000006"/>
    <n v="68.039999999999992"/>
    <n v="0.62600055202870541"/>
  </r>
  <r>
    <n v="1213"/>
    <d v="2026-05-21T00:00:00"/>
    <n v="2026"/>
    <x v="1"/>
    <n v="5"/>
    <x v="4"/>
    <x v="2"/>
    <x v="2"/>
    <x v="3"/>
    <s v="Returning"/>
    <x v="3"/>
    <x v="19"/>
    <n v="3"/>
    <n v="120.61"/>
    <n v="0"/>
    <n v="60.17"/>
    <n v="361.83"/>
    <n v="180.51"/>
    <n v="181.32"/>
    <n v="0.50111931017328581"/>
  </r>
  <r>
    <n v="1849"/>
    <d v="2026-05-21T00:00:00"/>
    <n v="2026"/>
    <x v="1"/>
    <n v="5"/>
    <x v="4"/>
    <x v="2"/>
    <x v="5"/>
    <x v="3"/>
    <s v="Returning"/>
    <x v="2"/>
    <x v="9"/>
    <n v="3"/>
    <n v="46.46"/>
    <n v="0"/>
    <n v="18.71"/>
    <n v="139.38"/>
    <n v="56.13"/>
    <n v="83.25"/>
    <n v="0.59728798966853214"/>
  </r>
  <r>
    <n v="2395"/>
    <d v="2026-05-21T00:00:00"/>
    <n v="2026"/>
    <x v="1"/>
    <n v="5"/>
    <x v="4"/>
    <x v="1"/>
    <x v="12"/>
    <x v="0"/>
    <s v="Business"/>
    <x v="4"/>
    <x v="14"/>
    <n v="1"/>
    <n v="36.9"/>
    <n v="0.05"/>
    <n v="13.89"/>
    <n v="35.055"/>
    <n v="13.89"/>
    <n v="21.164999999999999"/>
    <n v="0.60376551133932388"/>
  </r>
  <r>
    <n v="4166"/>
    <d v="2026-05-21T00:00:00"/>
    <n v="2026"/>
    <x v="1"/>
    <n v="5"/>
    <x v="4"/>
    <x v="2"/>
    <x v="3"/>
    <x v="0"/>
    <s v="New"/>
    <x v="4"/>
    <x v="10"/>
    <n v="6"/>
    <n v="40.61"/>
    <n v="0.05"/>
    <n v="15.14"/>
    <n v="231.47699999999998"/>
    <n v="90.84"/>
    <n v="140.63699999999997"/>
    <n v="0.607563602431343"/>
  </r>
  <r>
    <n v="1004"/>
    <d v="2026-05-22T00:00:00"/>
    <n v="2026"/>
    <x v="1"/>
    <n v="5"/>
    <x v="4"/>
    <x v="3"/>
    <x v="13"/>
    <x v="0"/>
    <s v="Business"/>
    <x v="2"/>
    <x v="2"/>
    <n v="2"/>
    <n v="36.86"/>
    <n v="0.05"/>
    <n v="13.85"/>
    <n v="70.033999999999992"/>
    <n v="27.7"/>
    <n v="42.333999999999989"/>
    <n v="0.60447782505640113"/>
  </r>
  <r>
    <n v="1012"/>
    <d v="2026-05-22T00:00:00"/>
    <n v="2026"/>
    <x v="1"/>
    <n v="5"/>
    <x v="4"/>
    <x v="1"/>
    <x v="6"/>
    <x v="0"/>
    <s v="New"/>
    <x v="1"/>
    <x v="11"/>
    <n v="3"/>
    <n v="156.74"/>
    <n v="0"/>
    <n v="79.819999999999993"/>
    <n v="470.22"/>
    <n v="239.45999999999998"/>
    <n v="230.76000000000005"/>
    <n v="0.49074901110118674"/>
  </r>
  <r>
    <n v="2180"/>
    <d v="2026-05-22T00:00:00"/>
    <n v="2026"/>
    <x v="1"/>
    <n v="5"/>
    <x v="4"/>
    <x v="0"/>
    <x v="9"/>
    <x v="1"/>
    <s v="Returning"/>
    <x v="0"/>
    <x v="4"/>
    <n v="3"/>
    <n v="51.04"/>
    <n v="0.2"/>
    <n v="22.32"/>
    <n v="122.49600000000001"/>
    <n v="66.960000000000008"/>
    <n v="55.536000000000001"/>
    <n v="0.45336990595611282"/>
  </r>
  <r>
    <n v="3659"/>
    <d v="2026-05-22T00:00:00"/>
    <n v="2026"/>
    <x v="1"/>
    <n v="5"/>
    <x v="4"/>
    <x v="3"/>
    <x v="13"/>
    <x v="2"/>
    <s v="New"/>
    <x v="1"/>
    <x v="1"/>
    <n v="2"/>
    <n v="93.55"/>
    <n v="0"/>
    <n v="44.31"/>
    <n v="187.1"/>
    <n v="88.62"/>
    <n v="98.47999999999999"/>
    <n v="0.52634954569748793"/>
  </r>
  <r>
    <n v="3775"/>
    <d v="2026-05-22T00:00:00"/>
    <n v="2026"/>
    <x v="1"/>
    <n v="5"/>
    <x v="4"/>
    <x v="2"/>
    <x v="2"/>
    <x v="0"/>
    <s v="Business"/>
    <x v="2"/>
    <x v="15"/>
    <n v="1"/>
    <n v="131.74"/>
    <n v="0"/>
    <n v="66.650000000000006"/>
    <n v="131.74"/>
    <n v="66.650000000000006"/>
    <n v="65.09"/>
    <n v="0.49407924700166994"/>
  </r>
  <r>
    <n v="4071"/>
    <d v="2026-05-22T00:00:00"/>
    <n v="2026"/>
    <x v="1"/>
    <n v="5"/>
    <x v="4"/>
    <x v="3"/>
    <x v="8"/>
    <x v="0"/>
    <s v="New"/>
    <x v="1"/>
    <x v="1"/>
    <n v="5"/>
    <n v="91.79"/>
    <n v="0.05"/>
    <n v="44.48"/>
    <n v="436.0025"/>
    <n v="222.39999999999998"/>
    <n v="213.60250000000002"/>
    <n v="0.48991118170193981"/>
  </r>
  <r>
    <n v="5137"/>
    <d v="2026-05-22T00:00:00"/>
    <n v="2026"/>
    <x v="1"/>
    <n v="5"/>
    <x v="4"/>
    <x v="3"/>
    <x v="13"/>
    <x v="0"/>
    <s v="Business"/>
    <x v="1"/>
    <x v="11"/>
    <n v="4"/>
    <n v="155.4"/>
    <n v="0.05"/>
    <n v="77.31"/>
    <n v="590.52"/>
    <n v="309.24"/>
    <n v="281.27999999999997"/>
    <n v="0.47632595001016048"/>
  </r>
  <r>
    <n v="133"/>
    <d v="2026-05-23T00:00:00"/>
    <n v="2026"/>
    <x v="1"/>
    <n v="5"/>
    <x v="4"/>
    <x v="1"/>
    <x v="1"/>
    <x v="0"/>
    <s v="New"/>
    <x v="2"/>
    <x v="2"/>
    <n v="1"/>
    <n v="36.57"/>
    <n v="0.05"/>
    <n v="13.33"/>
    <n v="34.741500000000002"/>
    <n v="13.33"/>
    <n v="21.411500000000004"/>
    <n v="0.61630902522919284"/>
  </r>
  <r>
    <n v="1385"/>
    <d v="2026-05-23T00:00:00"/>
    <n v="2026"/>
    <x v="1"/>
    <n v="5"/>
    <x v="4"/>
    <x v="2"/>
    <x v="16"/>
    <x v="0"/>
    <s v="New"/>
    <x v="0"/>
    <x v="6"/>
    <n v="2"/>
    <n v="41.19"/>
    <n v="0"/>
    <n v="17.190000000000001"/>
    <n v="82.38"/>
    <n v="34.380000000000003"/>
    <n v="47.999999999999993"/>
    <n v="0.58266569555717407"/>
  </r>
  <r>
    <n v="1597"/>
    <d v="2026-05-23T00:00:00"/>
    <n v="2026"/>
    <x v="1"/>
    <n v="5"/>
    <x v="4"/>
    <x v="3"/>
    <x v="8"/>
    <x v="0"/>
    <s v="Returning"/>
    <x v="2"/>
    <x v="15"/>
    <n v="1"/>
    <n v="136.66999999999999"/>
    <n v="0.05"/>
    <n v="67.099999999999994"/>
    <n v="129.83649999999997"/>
    <n v="67.099999999999994"/>
    <n v="62.736499999999978"/>
    <n v="0.48319617364916639"/>
  </r>
  <r>
    <n v="2273"/>
    <d v="2026-05-23T00:00:00"/>
    <n v="2026"/>
    <x v="1"/>
    <n v="5"/>
    <x v="4"/>
    <x v="2"/>
    <x v="2"/>
    <x v="2"/>
    <s v="New"/>
    <x v="4"/>
    <x v="14"/>
    <n v="2"/>
    <n v="35.700000000000003"/>
    <n v="0"/>
    <n v="13.52"/>
    <n v="71.400000000000006"/>
    <n v="27.04"/>
    <n v="44.360000000000007"/>
    <n v="0.62128851540616248"/>
  </r>
  <r>
    <n v="2931"/>
    <d v="2026-05-23T00:00:00"/>
    <n v="2026"/>
    <x v="1"/>
    <n v="5"/>
    <x v="4"/>
    <x v="0"/>
    <x v="0"/>
    <x v="0"/>
    <s v="Returning"/>
    <x v="0"/>
    <x v="8"/>
    <n v="1"/>
    <n v="100.87"/>
    <n v="0"/>
    <n v="50.4"/>
    <n v="100.87"/>
    <n v="50.4"/>
    <n v="50.470000000000006"/>
    <n v="0.5003469812630118"/>
  </r>
  <r>
    <n v="4143"/>
    <d v="2026-05-23T00:00:00"/>
    <n v="2026"/>
    <x v="1"/>
    <n v="5"/>
    <x v="4"/>
    <x v="2"/>
    <x v="16"/>
    <x v="2"/>
    <s v="Returning"/>
    <x v="2"/>
    <x v="15"/>
    <n v="1"/>
    <n v="130.80000000000001"/>
    <n v="0"/>
    <n v="68.7"/>
    <n v="130.80000000000001"/>
    <n v="68.7"/>
    <n v="62.100000000000009"/>
    <n v="0.4747706422018349"/>
  </r>
  <r>
    <n v="4504"/>
    <d v="2026-05-23T00:00:00"/>
    <n v="2026"/>
    <x v="1"/>
    <n v="5"/>
    <x v="4"/>
    <x v="0"/>
    <x v="9"/>
    <x v="3"/>
    <s v="Returning"/>
    <x v="1"/>
    <x v="11"/>
    <n v="1"/>
    <n v="153.88999999999999"/>
    <n v="0"/>
    <n v="79.64"/>
    <n v="153.88999999999999"/>
    <n v="79.64"/>
    <n v="74.249999999999986"/>
    <n v="0.4824874910650464"/>
  </r>
  <r>
    <n v="656"/>
    <d v="2026-05-24T00:00:00"/>
    <n v="2026"/>
    <x v="1"/>
    <n v="5"/>
    <x v="4"/>
    <x v="3"/>
    <x v="7"/>
    <x v="0"/>
    <s v="New"/>
    <x v="3"/>
    <x v="19"/>
    <n v="1"/>
    <n v="122.51"/>
    <n v="0.15"/>
    <n v="62.2"/>
    <n v="104.1335"/>
    <n v="62.2"/>
    <n v="41.933499999999995"/>
    <n v="0.40268981643755369"/>
  </r>
  <r>
    <n v="979"/>
    <d v="2026-05-24T00:00:00"/>
    <n v="2026"/>
    <x v="1"/>
    <n v="5"/>
    <x v="4"/>
    <x v="3"/>
    <x v="4"/>
    <x v="1"/>
    <s v="Returning"/>
    <x v="0"/>
    <x v="0"/>
    <n v="8"/>
    <n v="79.94"/>
    <n v="0.15"/>
    <n v="41.65"/>
    <n v="543.59199999999998"/>
    <n v="333.2"/>
    <n v="210.392"/>
    <n v="0.38704028021015763"/>
  </r>
  <r>
    <n v="1510"/>
    <d v="2026-05-24T00:00:00"/>
    <n v="2026"/>
    <x v="1"/>
    <n v="5"/>
    <x v="4"/>
    <x v="3"/>
    <x v="7"/>
    <x v="0"/>
    <s v="New"/>
    <x v="0"/>
    <x v="4"/>
    <n v="2"/>
    <n v="50.78"/>
    <n v="0.05"/>
    <n v="23.03"/>
    <n v="96.481999999999999"/>
    <n v="46.06"/>
    <n v="50.421999999999997"/>
    <n v="0.52260525279326708"/>
  </r>
  <r>
    <n v="1959"/>
    <d v="2026-05-24T00:00:00"/>
    <n v="2026"/>
    <x v="1"/>
    <n v="5"/>
    <x v="4"/>
    <x v="0"/>
    <x v="15"/>
    <x v="3"/>
    <s v="Business"/>
    <x v="0"/>
    <x v="0"/>
    <n v="2"/>
    <n v="80.59"/>
    <n v="0.05"/>
    <n v="41.44"/>
    <n v="153.12100000000001"/>
    <n v="82.88"/>
    <n v="70.241000000000014"/>
    <n v="0.45872871781140412"/>
  </r>
  <r>
    <n v="2089"/>
    <d v="2026-05-24T00:00:00"/>
    <n v="2026"/>
    <x v="1"/>
    <n v="5"/>
    <x v="4"/>
    <x v="0"/>
    <x v="15"/>
    <x v="3"/>
    <s v="New"/>
    <x v="4"/>
    <x v="14"/>
    <n v="3"/>
    <n v="35.75"/>
    <n v="0.15"/>
    <n v="13.54"/>
    <n v="91.162499999999994"/>
    <n v="40.619999999999997"/>
    <n v="50.542499999999997"/>
    <n v="0.55442204853969557"/>
  </r>
  <r>
    <n v="2446"/>
    <d v="2026-05-24T00:00:00"/>
    <n v="2026"/>
    <x v="1"/>
    <n v="5"/>
    <x v="4"/>
    <x v="1"/>
    <x v="12"/>
    <x v="0"/>
    <s v="New"/>
    <x v="3"/>
    <x v="7"/>
    <n v="5"/>
    <n v="195.78"/>
    <n v="0.1"/>
    <n v="101.98"/>
    <n v="881.01"/>
    <n v="509.90000000000003"/>
    <n v="371.10999999999996"/>
    <n v="0.4212324491208953"/>
  </r>
  <r>
    <n v="2847"/>
    <d v="2026-05-24T00:00:00"/>
    <n v="2026"/>
    <x v="1"/>
    <n v="5"/>
    <x v="4"/>
    <x v="3"/>
    <x v="13"/>
    <x v="0"/>
    <s v="Returning"/>
    <x v="3"/>
    <x v="19"/>
    <n v="2"/>
    <n v="125.95"/>
    <n v="0.05"/>
    <n v="61.74"/>
    <n v="239.30500000000001"/>
    <n v="123.48"/>
    <n v="115.825"/>
    <n v="0.48400576669940032"/>
  </r>
  <r>
    <n v="3454"/>
    <d v="2026-05-24T00:00:00"/>
    <n v="2026"/>
    <x v="1"/>
    <n v="5"/>
    <x v="4"/>
    <x v="3"/>
    <x v="7"/>
    <x v="0"/>
    <s v="New"/>
    <x v="4"/>
    <x v="10"/>
    <n v="2"/>
    <n v="41.32"/>
    <n v="0"/>
    <n v="14.91"/>
    <n v="82.64"/>
    <n v="29.82"/>
    <n v="52.82"/>
    <n v="0.63915779283639884"/>
  </r>
  <r>
    <n v="4472"/>
    <d v="2026-05-24T00:00:00"/>
    <n v="2026"/>
    <x v="1"/>
    <n v="5"/>
    <x v="4"/>
    <x v="3"/>
    <x v="8"/>
    <x v="3"/>
    <s v="New"/>
    <x v="1"/>
    <x v="3"/>
    <n v="2"/>
    <n v="144.01"/>
    <n v="0"/>
    <n v="79.37"/>
    <n v="288.02"/>
    <n v="158.74"/>
    <n v="129.27999999999997"/>
    <n v="0.44885771821401282"/>
  </r>
  <r>
    <n v="4852"/>
    <d v="2026-05-24T00:00:00"/>
    <n v="2026"/>
    <x v="1"/>
    <n v="5"/>
    <x v="4"/>
    <x v="0"/>
    <x v="15"/>
    <x v="0"/>
    <s v="Business"/>
    <x v="0"/>
    <x v="4"/>
    <n v="2"/>
    <n v="51.17"/>
    <n v="0.05"/>
    <n v="21.97"/>
    <n v="97.222999999999999"/>
    <n v="43.94"/>
    <n v="53.283000000000001"/>
    <n v="0.54804932989107513"/>
  </r>
  <r>
    <n v="4959"/>
    <d v="2026-05-24T00:00:00"/>
    <n v="2026"/>
    <x v="1"/>
    <n v="5"/>
    <x v="4"/>
    <x v="0"/>
    <x v="0"/>
    <x v="1"/>
    <s v="Business"/>
    <x v="3"/>
    <x v="13"/>
    <n v="6"/>
    <n v="83.58"/>
    <n v="0.2"/>
    <n v="40.5"/>
    <n v="401.18400000000003"/>
    <n v="243"/>
    <n v="158.18400000000003"/>
    <n v="0.39429289303661169"/>
  </r>
  <r>
    <n v="5056"/>
    <d v="2026-05-24T00:00:00"/>
    <n v="2026"/>
    <x v="1"/>
    <n v="5"/>
    <x v="4"/>
    <x v="2"/>
    <x v="16"/>
    <x v="3"/>
    <s v="Returning"/>
    <x v="3"/>
    <x v="13"/>
    <n v="2"/>
    <n v="80.010000000000005"/>
    <n v="0"/>
    <n v="38.54"/>
    <n v="160.02000000000001"/>
    <n v="77.08"/>
    <n v="82.940000000000012"/>
    <n v="0.51831021122359711"/>
  </r>
  <r>
    <n v="1152"/>
    <d v="2026-05-25T00:00:00"/>
    <n v="2026"/>
    <x v="1"/>
    <n v="5"/>
    <x v="4"/>
    <x v="3"/>
    <x v="7"/>
    <x v="0"/>
    <s v="New"/>
    <x v="1"/>
    <x v="1"/>
    <n v="2"/>
    <n v="94.4"/>
    <n v="0"/>
    <n v="46.39"/>
    <n v="188.8"/>
    <n v="92.78"/>
    <n v="96.02000000000001"/>
    <n v="0.50858050847457625"/>
  </r>
  <r>
    <n v="3919"/>
    <d v="2026-05-25T00:00:00"/>
    <n v="2026"/>
    <x v="1"/>
    <n v="5"/>
    <x v="4"/>
    <x v="2"/>
    <x v="2"/>
    <x v="2"/>
    <s v="Business"/>
    <x v="1"/>
    <x v="11"/>
    <n v="6"/>
    <n v="157.33000000000001"/>
    <n v="0"/>
    <n v="78.849999999999994"/>
    <n v="943.98"/>
    <n v="473.09999999999997"/>
    <n v="470.88000000000005"/>
    <n v="0.4988241276298227"/>
  </r>
  <r>
    <n v="4202"/>
    <d v="2026-05-25T00:00:00"/>
    <n v="2026"/>
    <x v="1"/>
    <n v="5"/>
    <x v="4"/>
    <x v="2"/>
    <x v="3"/>
    <x v="0"/>
    <s v="New"/>
    <x v="3"/>
    <x v="19"/>
    <n v="1"/>
    <n v="125.44"/>
    <n v="0"/>
    <n v="59.92"/>
    <n v="125.44"/>
    <n v="59.92"/>
    <n v="65.52"/>
    <n v="0.5223214285714286"/>
  </r>
  <r>
    <n v="4274"/>
    <d v="2026-05-25T00:00:00"/>
    <n v="2026"/>
    <x v="1"/>
    <n v="5"/>
    <x v="4"/>
    <x v="1"/>
    <x v="12"/>
    <x v="3"/>
    <s v="Returning"/>
    <x v="4"/>
    <x v="14"/>
    <n v="2"/>
    <n v="36.18"/>
    <n v="0"/>
    <n v="13.71"/>
    <n v="72.36"/>
    <n v="27.42"/>
    <n v="44.94"/>
    <n v="0.62106135986733002"/>
  </r>
  <r>
    <n v="4364"/>
    <d v="2026-05-25T00:00:00"/>
    <n v="2026"/>
    <x v="1"/>
    <n v="5"/>
    <x v="4"/>
    <x v="0"/>
    <x v="15"/>
    <x v="2"/>
    <s v="Returning"/>
    <x v="4"/>
    <x v="10"/>
    <n v="1"/>
    <n v="41"/>
    <n v="0.05"/>
    <n v="14.51"/>
    <n v="38.949999999999996"/>
    <n v="14.51"/>
    <n v="24.439999999999998"/>
    <n v="0.62747111681643131"/>
  </r>
  <r>
    <n v="4896"/>
    <d v="2026-05-25T00:00:00"/>
    <n v="2026"/>
    <x v="1"/>
    <n v="5"/>
    <x v="4"/>
    <x v="2"/>
    <x v="5"/>
    <x v="0"/>
    <s v="Returning"/>
    <x v="1"/>
    <x v="17"/>
    <n v="1"/>
    <n v="72.33"/>
    <n v="0.1"/>
    <n v="32.61"/>
    <n v="65.096999999999994"/>
    <n v="32.61"/>
    <n v="32.486999999999995"/>
    <n v="0.49905525600258072"/>
  </r>
  <r>
    <n v="5109"/>
    <d v="2026-05-25T00:00:00"/>
    <n v="2026"/>
    <x v="1"/>
    <n v="5"/>
    <x v="4"/>
    <x v="3"/>
    <x v="4"/>
    <x v="0"/>
    <s v="Business"/>
    <x v="3"/>
    <x v="19"/>
    <n v="2"/>
    <n v="125.42"/>
    <n v="0"/>
    <n v="62.28"/>
    <n v="250.84"/>
    <n v="124.56"/>
    <n v="126.28"/>
    <n v="0.50342848030617127"/>
  </r>
  <r>
    <n v="289"/>
    <d v="2026-05-26T00:00:00"/>
    <n v="2026"/>
    <x v="1"/>
    <n v="5"/>
    <x v="4"/>
    <x v="0"/>
    <x v="15"/>
    <x v="0"/>
    <s v="Business"/>
    <x v="0"/>
    <x v="6"/>
    <n v="2"/>
    <n v="41.29"/>
    <n v="0.15"/>
    <n v="16.43"/>
    <n v="70.192999999999998"/>
    <n v="32.86"/>
    <n v="37.332999999999998"/>
    <n v="0.531862151496588"/>
  </r>
  <r>
    <n v="4092"/>
    <d v="2026-05-26T00:00:00"/>
    <n v="2026"/>
    <x v="1"/>
    <n v="5"/>
    <x v="4"/>
    <x v="3"/>
    <x v="8"/>
    <x v="1"/>
    <s v="Business"/>
    <x v="2"/>
    <x v="15"/>
    <n v="8"/>
    <n v="131.4"/>
    <n v="0.05"/>
    <n v="66.489999999999995"/>
    <n v="998.64"/>
    <n v="531.91999999999996"/>
    <n v="466.72"/>
    <n v="0.46735560362092449"/>
  </r>
  <r>
    <n v="4727"/>
    <d v="2026-05-26T00:00:00"/>
    <n v="2026"/>
    <x v="1"/>
    <n v="5"/>
    <x v="4"/>
    <x v="2"/>
    <x v="16"/>
    <x v="0"/>
    <s v="New"/>
    <x v="1"/>
    <x v="3"/>
    <n v="4"/>
    <n v="140.66999999999999"/>
    <n v="0"/>
    <n v="80.72"/>
    <n v="562.67999999999995"/>
    <n v="322.88"/>
    <n v="239.79999999999995"/>
    <n v="0.42617473519584842"/>
  </r>
  <r>
    <n v="4753"/>
    <d v="2026-05-26T00:00:00"/>
    <n v="2026"/>
    <x v="1"/>
    <n v="5"/>
    <x v="4"/>
    <x v="3"/>
    <x v="8"/>
    <x v="0"/>
    <s v="Returning"/>
    <x v="4"/>
    <x v="14"/>
    <n v="1"/>
    <n v="36.659999999999997"/>
    <n v="0.05"/>
    <n v="13.51"/>
    <n v="34.826999999999998"/>
    <n v="13.51"/>
    <n v="21.317"/>
    <n v="0.61208257960777557"/>
  </r>
  <r>
    <n v="942"/>
    <d v="2026-05-27T00:00:00"/>
    <n v="2026"/>
    <x v="1"/>
    <n v="5"/>
    <x v="4"/>
    <x v="3"/>
    <x v="4"/>
    <x v="0"/>
    <s v="Returning"/>
    <x v="2"/>
    <x v="9"/>
    <n v="1"/>
    <n v="46.28"/>
    <n v="0.05"/>
    <n v="17.95"/>
    <n v="43.966000000000001"/>
    <n v="17.95"/>
    <n v="26.016000000000002"/>
    <n v="0.591729973161079"/>
  </r>
  <r>
    <n v="1755"/>
    <d v="2026-05-27T00:00:00"/>
    <n v="2026"/>
    <x v="1"/>
    <n v="5"/>
    <x v="4"/>
    <x v="3"/>
    <x v="13"/>
    <x v="3"/>
    <s v="Returning"/>
    <x v="1"/>
    <x v="1"/>
    <n v="2"/>
    <n v="92.12"/>
    <n v="0"/>
    <n v="46.64"/>
    <n v="184.24"/>
    <n v="93.28"/>
    <n v="90.960000000000008"/>
    <n v="0.49370386452453324"/>
  </r>
  <r>
    <n v="3073"/>
    <d v="2026-05-27T00:00:00"/>
    <n v="2026"/>
    <x v="1"/>
    <n v="5"/>
    <x v="4"/>
    <x v="3"/>
    <x v="13"/>
    <x v="0"/>
    <s v="Returning"/>
    <x v="4"/>
    <x v="10"/>
    <n v="3"/>
    <n v="39.549999999999997"/>
    <n v="0"/>
    <n v="14.87"/>
    <n v="118.64999999999999"/>
    <n v="44.61"/>
    <n v="74.039999999999992"/>
    <n v="0.6240202275600506"/>
  </r>
  <r>
    <n v="4230"/>
    <d v="2026-05-27T00:00:00"/>
    <n v="2026"/>
    <x v="1"/>
    <n v="5"/>
    <x v="4"/>
    <x v="0"/>
    <x v="0"/>
    <x v="2"/>
    <s v="New"/>
    <x v="0"/>
    <x v="0"/>
    <n v="1"/>
    <n v="83.3"/>
    <n v="0"/>
    <n v="41.93"/>
    <n v="83.3"/>
    <n v="41.93"/>
    <n v="41.37"/>
    <n v="0.49663865546218489"/>
  </r>
  <r>
    <n v="644"/>
    <d v="2026-05-28T00:00:00"/>
    <n v="2026"/>
    <x v="1"/>
    <n v="5"/>
    <x v="4"/>
    <x v="3"/>
    <x v="13"/>
    <x v="2"/>
    <s v="New"/>
    <x v="1"/>
    <x v="1"/>
    <n v="2"/>
    <n v="93.84"/>
    <n v="0"/>
    <n v="44.72"/>
    <n v="187.68"/>
    <n v="89.44"/>
    <n v="98.240000000000009"/>
    <n v="0.52344416027280483"/>
  </r>
  <r>
    <n v="1122"/>
    <d v="2026-05-28T00:00:00"/>
    <n v="2026"/>
    <x v="1"/>
    <n v="5"/>
    <x v="4"/>
    <x v="2"/>
    <x v="16"/>
    <x v="0"/>
    <s v="Returning"/>
    <x v="0"/>
    <x v="4"/>
    <n v="2"/>
    <n v="51.25"/>
    <n v="0"/>
    <n v="22.57"/>
    <n v="102.5"/>
    <n v="45.14"/>
    <n v="57.36"/>
    <n v="0.55960975609756092"/>
  </r>
  <r>
    <n v="2019"/>
    <d v="2026-05-28T00:00:00"/>
    <n v="2026"/>
    <x v="1"/>
    <n v="5"/>
    <x v="4"/>
    <x v="3"/>
    <x v="13"/>
    <x v="1"/>
    <s v="Business"/>
    <x v="0"/>
    <x v="0"/>
    <n v="8"/>
    <n v="80.13"/>
    <n v="0.1"/>
    <n v="43.8"/>
    <n v="576.93600000000004"/>
    <n v="350.4"/>
    <n v="226.53600000000006"/>
    <n v="0.39265360455925796"/>
  </r>
  <r>
    <n v="2432"/>
    <d v="2026-05-28T00:00:00"/>
    <n v="2026"/>
    <x v="1"/>
    <n v="5"/>
    <x v="4"/>
    <x v="1"/>
    <x v="12"/>
    <x v="0"/>
    <s v="Returning"/>
    <x v="4"/>
    <x v="10"/>
    <n v="1"/>
    <n v="41.13"/>
    <n v="0"/>
    <n v="14.8"/>
    <n v="41.13"/>
    <n v="14.8"/>
    <n v="26.330000000000002"/>
    <n v="0.64016532944322879"/>
  </r>
  <r>
    <n v="2989"/>
    <d v="2026-05-28T00:00:00"/>
    <n v="2026"/>
    <x v="1"/>
    <n v="5"/>
    <x v="4"/>
    <x v="3"/>
    <x v="13"/>
    <x v="0"/>
    <s v="Returning"/>
    <x v="3"/>
    <x v="13"/>
    <n v="1"/>
    <n v="81.28"/>
    <n v="0.15"/>
    <n v="39.020000000000003"/>
    <n v="69.087999999999994"/>
    <n v="39.020000000000003"/>
    <n v="30.067999999999991"/>
    <n v="0.43521306160259371"/>
  </r>
  <r>
    <n v="3019"/>
    <d v="2026-05-28T00:00:00"/>
    <n v="2026"/>
    <x v="1"/>
    <n v="5"/>
    <x v="4"/>
    <x v="2"/>
    <x v="3"/>
    <x v="0"/>
    <s v="Business"/>
    <x v="2"/>
    <x v="9"/>
    <n v="1"/>
    <n v="46.19"/>
    <n v="0"/>
    <n v="18.329999999999998"/>
    <n v="46.19"/>
    <n v="18.329999999999998"/>
    <n v="27.86"/>
    <n v="0.60316085732842606"/>
  </r>
  <r>
    <n v="3798"/>
    <d v="2026-05-28T00:00:00"/>
    <n v="2026"/>
    <x v="1"/>
    <n v="5"/>
    <x v="4"/>
    <x v="3"/>
    <x v="8"/>
    <x v="0"/>
    <s v="Returning"/>
    <x v="1"/>
    <x v="11"/>
    <n v="3"/>
    <n v="156.58000000000001"/>
    <n v="0"/>
    <n v="79.099999999999994"/>
    <n v="469.74"/>
    <n v="237.29999999999998"/>
    <n v="232.44000000000003"/>
    <n v="0.49482692553327379"/>
  </r>
  <r>
    <n v="3862"/>
    <d v="2026-05-28T00:00:00"/>
    <n v="2026"/>
    <x v="1"/>
    <n v="5"/>
    <x v="4"/>
    <x v="3"/>
    <x v="13"/>
    <x v="3"/>
    <s v="New"/>
    <x v="4"/>
    <x v="12"/>
    <n v="1"/>
    <n v="123.91"/>
    <n v="0"/>
    <n v="68.89"/>
    <n v="123.91"/>
    <n v="68.89"/>
    <n v="55.019999999999996"/>
    <n v="0.44403195867968687"/>
  </r>
  <r>
    <n v="4281"/>
    <d v="2026-05-28T00:00:00"/>
    <n v="2026"/>
    <x v="1"/>
    <n v="5"/>
    <x v="4"/>
    <x v="2"/>
    <x v="2"/>
    <x v="3"/>
    <s v="New"/>
    <x v="0"/>
    <x v="4"/>
    <n v="1"/>
    <n v="50.64"/>
    <n v="0"/>
    <n v="22.97"/>
    <n v="50.64"/>
    <n v="22.97"/>
    <n v="27.67"/>
    <n v="0.54640600315955767"/>
  </r>
  <r>
    <n v="191"/>
    <d v="2026-05-29T00:00:00"/>
    <n v="2026"/>
    <x v="1"/>
    <n v="5"/>
    <x v="4"/>
    <x v="2"/>
    <x v="5"/>
    <x v="0"/>
    <s v="Returning"/>
    <x v="1"/>
    <x v="17"/>
    <n v="2"/>
    <n v="70.48"/>
    <n v="0.1"/>
    <n v="33.229999999999997"/>
    <n v="126.864"/>
    <n v="66.459999999999994"/>
    <n v="60.404000000000011"/>
    <n v="0.47613192079707412"/>
  </r>
  <r>
    <n v="1039"/>
    <d v="2026-05-29T00:00:00"/>
    <n v="2026"/>
    <x v="1"/>
    <n v="5"/>
    <x v="4"/>
    <x v="1"/>
    <x v="11"/>
    <x v="3"/>
    <s v="New"/>
    <x v="0"/>
    <x v="6"/>
    <n v="1"/>
    <n v="41.27"/>
    <n v="0.05"/>
    <n v="17.149999999999999"/>
    <n v="39.206499999999998"/>
    <n v="17.149999999999999"/>
    <n v="22.0565"/>
    <n v="0.56257253261576523"/>
  </r>
  <r>
    <n v="2641"/>
    <d v="2026-05-29T00:00:00"/>
    <n v="2026"/>
    <x v="1"/>
    <n v="5"/>
    <x v="4"/>
    <x v="0"/>
    <x v="15"/>
    <x v="3"/>
    <s v="Returning"/>
    <x v="4"/>
    <x v="14"/>
    <n v="2"/>
    <n v="36.9"/>
    <n v="0"/>
    <n v="14.07"/>
    <n v="73.8"/>
    <n v="28.14"/>
    <n v="45.66"/>
    <n v="0.61869918699186988"/>
  </r>
  <r>
    <n v="3058"/>
    <d v="2026-05-29T00:00:00"/>
    <n v="2026"/>
    <x v="1"/>
    <n v="5"/>
    <x v="4"/>
    <x v="1"/>
    <x v="11"/>
    <x v="0"/>
    <s v="Returning"/>
    <x v="3"/>
    <x v="7"/>
    <n v="1"/>
    <n v="196.91"/>
    <n v="0"/>
    <n v="106.31"/>
    <n v="196.91"/>
    <n v="106.31"/>
    <n v="90.6"/>
    <n v="0.46010867909197095"/>
  </r>
  <r>
    <n v="3110"/>
    <d v="2026-05-29T00:00:00"/>
    <n v="2026"/>
    <x v="1"/>
    <n v="5"/>
    <x v="4"/>
    <x v="1"/>
    <x v="6"/>
    <x v="2"/>
    <s v="Business"/>
    <x v="4"/>
    <x v="14"/>
    <n v="3"/>
    <n v="35.79"/>
    <n v="0"/>
    <n v="13.67"/>
    <n v="107.37"/>
    <n v="41.01"/>
    <n v="66.360000000000014"/>
    <n v="0.61804973456272716"/>
  </r>
  <r>
    <n v="3981"/>
    <d v="2026-05-29T00:00:00"/>
    <n v="2026"/>
    <x v="1"/>
    <n v="5"/>
    <x v="4"/>
    <x v="3"/>
    <x v="13"/>
    <x v="0"/>
    <s v="New"/>
    <x v="0"/>
    <x v="0"/>
    <n v="2"/>
    <n v="82.22"/>
    <n v="0.05"/>
    <n v="42.35"/>
    <n v="156.21799999999999"/>
    <n v="84.7"/>
    <n v="71.517999999999986"/>
    <n v="0.45780895927485943"/>
  </r>
  <r>
    <n v="4663"/>
    <d v="2026-05-29T00:00:00"/>
    <n v="2026"/>
    <x v="1"/>
    <n v="5"/>
    <x v="4"/>
    <x v="2"/>
    <x v="5"/>
    <x v="0"/>
    <s v="New"/>
    <x v="0"/>
    <x v="6"/>
    <n v="1"/>
    <n v="40.57"/>
    <n v="0"/>
    <n v="16.809999999999999"/>
    <n v="40.57"/>
    <n v="16.809999999999999"/>
    <n v="23.76"/>
    <n v="0.58565442445156524"/>
  </r>
  <r>
    <n v="5021"/>
    <d v="2026-05-29T00:00:00"/>
    <n v="2026"/>
    <x v="1"/>
    <n v="5"/>
    <x v="4"/>
    <x v="2"/>
    <x v="10"/>
    <x v="2"/>
    <s v="Returning"/>
    <x v="3"/>
    <x v="7"/>
    <n v="1"/>
    <n v="191.62"/>
    <n v="0.05"/>
    <n v="106.15"/>
    <n v="182.03899999999999"/>
    <n v="106.15"/>
    <n v="75.888999999999982"/>
    <n v="0.41688319535923613"/>
  </r>
  <r>
    <n v="5107"/>
    <d v="2026-05-29T00:00:00"/>
    <n v="2026"/>
    <x v="1"/>
    <n v="5"/>
    <x v="4"/>
    <x v="1"/>
    <x v="6"/>
    <x v="3"/>
    <s v="Returning"/>
    <x v="1"/>
    <x v="11"/>
    <n v="1"/>
    <n v="154.07"/>
    <n v="0.05"/>
    <n v="78.400000000000006"/>
    <n v="146.36649999999997"/>
    <n v="78.400000000000006"/>
    <n v="67.966499999999968"/>
    <n v="0.46435830603314271"/>
  </r>
  <r>
    <n v="454"/>
    <d v="2026-05-30T00:00:00"/>
    <n v="2026"/>
    <x v="1"/>
    <n v="5"/>
    <x v="4"/>
    <x v="2"/>
    <x v="10"/>
    <x v="3"/>
    <s v="Returning"/>
    <x v="3"/>
    <x v="19"/>
    <n v="1"/>
    <n v="120.8"/>
    <n v="0"/>
    <n v="61.4"/>
    <n v="120.8"/>
    <n v="61.4"/>
    <n v="59.4"/>
    <n v="0.49172185430463577"/>
  </r>
  <r>
    <n v="873"/>
    <d v="2026-05-30T00:00:00"/>
    <n v="2026"/>
    <x v="1"/>
    <n v="5"/>
    <x v="4"/>
    <x v="2"/>
    <x v="10"/>
    <x v="0"/>
    <s v="Business"/>
    <x v="0"/>
    <x v="6"/>
    <n v="1"/>
    <n v="40.15"/>
    <n v="0"/>
    <n v="16.82"/>
    <n v="40.15"/>
    <n v="16.82"/>
    <n v="23.33"/>
    <n v="0.58107098381070976"/>
  </r>
  <r>
    <n v="1116"/>
    <d v="2026-05-30T00:00:00"/>
    <n v="2026"/>
    <x v="1"/>
    <n v="5"/>
    <x v="4"/>
    <x v="1"/>
    <x v="12"/>
    <x v="1"/>
    <s v="Business"/>
    <x v="2"/>
    <x v="15"/>
    <n v="5"/>
    <n v="134.4"/>
    <n v="0.15"/>
    <n v="67.709999999999994"/>
    <n v="571.19999999999993"/>
    <n v="338.54999999999995"/>
    <n v="232.64999999999998"/>
    <n v="0.40730042016806722"/>
  </r>
  <r>
    <n v="1206"/>
    <d v="2026-05-30T00:00:00"/>
    <n v="2026"/>
    <x v="1"/>
    <n v="5"/>
    <x v="4"/>
    <x v="3"/>
    <x v="13"/>
    <x v="0"/>
    <s v="Returning"/>
    <x v="2"/>
    <x v="2"/>
    <n v="2"/>
    <n v="37.130000000000003"/>
    <n v="0.05"/>
    <n v="13.44"/>
    <n v="70.546999999999997"/>
    <n v="26.88"/>
    <n v="43.667000000000002"/>
    <n v="0.6189774193091131"/>
  </r>
  <r>
    <n v="1576"/>
    <d v="2026-05-30T00:00:00"/>
    <n v="2026"/>
    <x v="1"/>
    <n v="5"/>
    <x v="4"/>
    <x v="1"/>
    <x v="1"/>
    <x v="0"/>
    <s v="Business"/>
    <x v="3"/>
    <x v="19"/>
    <n v="6"/>
    <n v="123.82"/>
    <n v="0"/>
    <n v="61.91"/>
    <n v="742.92"/>
    <n v="371.46"/>
    <n v="371.46"/>
    <n v="0.5"/>
  </r>
  <r>
    <n v="2634"/>
    <d v="2026-05-30T00:00:00"/>
    <n v="2026"/>
    <x v="1"/>
    <n v="5"/>
    <x v="4"/>
    <x v="2"/>
    <x v="16"/>
    <x v="3"/>
    <s v="Returning"/>
    <x v="2"/>
    <x v="2"/>
    <n v="2"/>
    <n v="36.94"/>
    <n v="0.05"/>
    <n v="13.82"/>
    <n v="70.185999999999993"/>
    <n v="27.64"/>
    <n v="42.545999999999992"/>
    <n v="0.60618926851508848"/>
  </r>
  <r>
    <n v="2649"/>
    <d v="2026-05-30T00:00:00"/>
    <n v="2026"/>
    <x v="1"/>
    <n v="5"/>
    <x v="4"/>
    <x v="0"/>
    <x v="0"/>
    <x v="0"/>
    <s v="New"/>
    <x v="3"/>
    <x v="7"/>
    <n v="3"/>
    <n v="199.17"/>
    <n v="0.05"/>
    <n v="105.24"/>
    <n v="567.6345"/>
    <n v="315.71999999999997"/>
    <n v="251.91450000000003"/>
    <n v="0.4437970207941907"/>
  </r>
  <r>
    <n v="2774"/>
    <d v="2026-05-30T00:00:00"/>
    <n v="2026"/>
    <x v="1"/>
    <n v="5"/>
    <x v="4"/>
    <x v="0"/>
    <x v="9"/>
    <x v="0"/>
    <s v="Returning"/>
    <x v="3"/>
    <x v="13"/>
    <n v="3"/>
    <n v="83.17"/>
    <n v="0"/>
    <n v="40.520000000000003"/>
    <n v="249.51"/>
    <n v="121.56"/>
    <n v="127.94999999999999"/>
    <n v="0.51280509799206442"/>
  </r>
  <r>
    <n v="3037"/>
    <d v="2026-05-30T00:00:00"/>
    <n v="2026"/>
    <x v="1"/>
    <n v="5"/>
    <x v="4"/>
    <x v="1"/>
    <x v="6"/>
    <x v="0"/>
    <s v="Business"/>
    <x v="2"/>
    <x v="9"/>
    <n v="1"/>
    <n v="45.8"/>
    <n v="0.05"/>
    <n v="17.88"/>
    <n v="43.51"/>
    <n v="17.88"/>
    <n v="25.63"/>
    <n v="0.58905998621006661"/>
  </r>
  <r>
    <n v="3138"/>
    <d v="2026-05-30T00:00:00"/>
    <n v="2026"/>
    <x v="1"/>
    <n v="5"/>
    <x v="4"/>
    <x v="2"/>
    <x v="2"/>
    <x v="3"/>
    <s v="Returning"/>
    <x v="1"/>
    <x v="11"/>
    <n v="1"/>
    <n v="154.85"/>
    <n v="0"/>
    <n v="80.17"/>
    <n v="154.85"/>
    <n v="80.17"/>
    <n v="74.679999999999993"/>
    <n v="0.48227316758153049"/>
  </r>
  <r>
    <n v="3228"/>
    <d v="2026-05-30T00:00:00"/>
    <n v="2026"/>
    <x v="1"/>
    <n v="5"/>
    <x v="4"/>
    <x v="3"/>
    <x v="13"/>
    <x v="0"/>
    <s v="Business"/>
    <x v="3"/>
    <x v="7"/>
    <n v="1"/>
    <n v="194.99"/>
    <n v="0"/>
    <n v="101.21"/>
    <n v="194.99"/>
    <n v="101.21"/>
    <n v="93.780000000000015"/>
    <n v="0.48094774090979031"/>
  </r>
  <r>
    <n v="3401"/>
    <d v="2026-05-30T00:00:00"/>
    <n v="2026"/>
    <x v="1"/>
    <n v="5"/>
    <x v="4"/>
    <x v="2"/>
    <x v="10"/>
    <x v="0"/>
    <s v="Returning"/>
    <x v="4"/>
    <x v="14"/>
    <n v="1"/>
    <n v="36.31"/>
    <n v="0"/>
    <n v="13.93"/>
    <n v="36.31"/>
    <n v="13.93"/>
    <n v="22.380000000000003"/>
    <n v="0.61635912971633167"/>
  </r>
  <r>
    <n v="3511"/>
    <d v="2026-05-30T00:00:00"/>
    <n v="2026"/>
    <x v="1"/>
    <n v="5"/>
    <x v="4"/>
    <x v="0"/>
    <x v="0"/>
    <x v="0"/>
    <s v="Returning"/>
    <x v="2"/>
    <x v="9"/>
    <n v="1"/>
    <n v="47.19"/>
    <n v="0"/>
    <n v="18.54"/>
    <n v="47.19"/>
    <n v="18.54"/>
    <n v="28.65"/>
    <n v="0.60712015257469798"/>
  </r>
  <r>
    <n v="4485"/>
    <d v="2026-05-30T00:00:00"/>
    <n v="2026"/>
    <x v="1"/>
    <n v="5"/>
    <x v="4"/>
    <x v="3"/>
    <x v="8"/>
    <x v="0"/>
    <s v="New"/>
    <x v="4"/>
    <x v="12"/>
    <n v="1"/>
    <n v="124.14"/>
    <n v="0"/>
    <n v="70.900000000000006"/>
    <n v="124.14"/>
    <n v="70.900000000000006"/>
    <n v="53.239999999999995"/>
    <n v="0.42887062993394548"/>
  </r>
  <r>
    <n v="447"/>
    <d v="2026-05-31T00:00:00"/>
    <n v="2026"/>
    <x v="1"/>
    <n v="5"/>
    <x v="4"/>
    <x v="3"/>
    <x v="8"/>
    <x v="0"/>
    <s v="Returning"/>
    <x v="2"/>
    <x v="15"/>
    <n v="1"/>
    <n v="131.94999999999999"/>
    <n v="0"/>
    <n v="65.17"/>
    <n v="131.94999999999999"/>
    <n v="65.17"/>
    <n v="66.779999999999987"/>
    <n v="0.50610079575596811"/>
  </r>
  <r>
    <n v="1208"/>
    <d v="2026-05-31T00:00:00"/>
    <n v="2026"/>
    <x v="1"/>
    <n v="5"/>
    <x v="4"/>
    <x v="3"/>
    <x v="8"/>
    <x v="3"/>
    <s v="New"/>
    <x v="0"/>
    <x v="8"/>
    <n v="1"/>
    <n v="102.24"/>
    <n v="0"/>
    <n v="50.75"/>
    <n v="102.24"/>
    <n v="50.75"/>
    <n v="51.489999999999995"/>
    <n v="0.50361893583724571"/>
  </r>
  <r>
    <n v="1355"/>
    <d v="2026-05-31T00:00:00"/>
    <n v="2026"/>
    <x v="1"/>
    <n v="5"/>
    <x v="4"/>
    <x v="3"/>
    <x v="13"/>
    <x v="3"/>
    <s v="New"/>
    <x v="1"/>
    <x v="11"/>
    <n v="2"/>
    <n v="152.07"/>
    <n v="0"/>
    <n v="76.849999999999994"/>
    <n v="304.14"/>
    <n v="153.69999999999999"/>
    <n v="150.44"/>
    <n v="0.49464062602748737"/>
  </r>
  <r>
    <n v="1474"/>
    <d v="2026-05-31T00:00:00"/>
    <n v="2026"/>
    <x v="1"/>
    <n v="5"/>
    <x v="4"/>
    <x v="2"/>
    <x v="3"/>
    <x v="0"/>
    <s v="New"/>
    <x v="3"/>
    <x v="19"/>
    <n v="2"/>
    <n v="123.34"/>
    <n v="0.05"/>
    <n v="58.96"/>
    <n v="234.346"/>
    <n v="117.92"/>
    <n v="116.426"/>
    <n v="0.49681240558831813"/>
  </r>
  <r>
    <n v="1625"/>
    <d v="2026-05-31T00:00:00"/>
    <n v="2026"/>
    <x v="1"/>
    <n v="5"/>
    <x v="4"/>
    <x v="2"/>
    <x v="2"/>
    <x v="2"/>
    <s v="Returning"/>
    <x v="1"/>
    <x v="11"/>
    <n v="1"/>
    <n v="155.81"/>
    <n v="0"/>
    <n v="80.31"/>
    <n v="155.81"/>
    <n v="80.31"/>
    <n v="75.5"/>
    <n v="0.48456453372697517"/>
  </r>
  <r>
    <n v="1877"/>
    <d v="2026-05-31T00:00:00"/>
    <n v="2026"/>
    <x v="1"/>
    <n v="5"/>
    <x v="4"/>
    <x v="2"/>
    <x v="16"/>
    <x v="0"/>
    <s v="Returning"/>
    <x v="2"/>
    <x v="18"/>
    <n v="1"/>
    <n v="163.19"/>
    <n v="0.05"/>
    <n v="87.95"/>
    <n v="155.03049999999999"/>
    <n v="87.95"/>
    <n v="67.080499999999986"/>
    <n v="0.4326922766810401"/>
  </r>
  <r>
    <n v="1978"/>
    <d v="2026-05-31T00:00:00"/>
    <n v="2026"/>
    <x v="1"/>
    <n v="5"/>
    <x v="4"/>
    <x v="1"/>
    <x v="12"/>
    <x v="0"/>
    <s v="Returning"/>
    <x v="1"/>
    <x v="3"/>
    <n v="1"/>
    <n v="147.30000000000001"/>
    <n v="0.05"/>
    <n v="81.510000000000005"/>
    <n v="139.935"/>
    <n v="81.510000000000005"/>
    <n v="58.424999999999997"/>
    <n v="0.41751527494908347"/>
  </r>
  <r>
    <n v="3616"/>
    <d v="2026-05-31T00:00:00"/>
    <n v="2026"/>
    <x v="1"/>
    <n v="5"/>
    <x v="4"/>
    <x v="2"/>
    <x v="2"/>
    <x v="0"/>
    <s v="Returning"/>
    <x v="4"/>
    <x v="12"/>
    <n v="5"/>
    <n v="126.16"/>
    <n v="0"/>
    <n v="68.59"/>
    <n v="630.79999999999995"/>
    <n v="342.95000000000005"/>
    <n v="287.84999999999991"/>
    <n v="0.45632530120481918"/>
  </r>
  <r>
    <n v="3992"/>
    <d v="2026-05-31T00:00:00"/>
    <n v="2026"/>
    <x v="1"/>
    <n v="5"/>
    <x v="4"/>
    <x v="3"/>
    <x v="8"/>
    <x v="0"/>
    <s v="New"/>
    <x v="2"/>
    <x v="18"/>
    <n v="2"/>
    <n v="163.57"/>
    <n v="0"/>
    <n v="85.72"/>
    <n v="327.14"/>
    <n v="171.44"/>
    <n v="155.69999999999999"/>
    <n v="0.47594302133643085"/>
  </r>
  <r>
    <n v="4091"/>
    <d v="2026-05-31T00:00:00"/>
    <n v="2026"/>
    <x v="1"/>
    <n v="5"/>
    <x v="4"/>
    <x v="2"/>
    <x v="16"/>
    <x v="0"/>
    <s v="New"/>
    <x v="1"/>
    <x v="3"/>
    <n v="1"/>
    <n v="142.06"/>
    <n v="0"/>
    <n v="77.36"/>
    <n v="142.06"/>
    <n v="77.36"/>
    <n v="64.7"/>
    <n v="0.45544136280444886"/>
  </r>
  <r>
    <n v="4204"/>
    <d v="2026-05-31T00:00:00"/>
    <n v="2026"/>
    <x v="1"/>
    <n v="5"/>
    <x v="4"/>
    <x v="1"/>
    <x v="11"/>
    <x v="0"/>
    <s v="New"/>
    <x v="0"/>
    <x v="0"/>
    <n v="1"/>
    <n v="81.37"/>
    <n v="0"/>
    <n v="42.01"/>
    <n v="81.37"/>
    <n v="42.01"/>
    <n v="39.360000000000007"/>
    <n v="0.48371635737986979"/>
  </r>
  <r>
    <n v="4234"/>
    <d v="2026-05-31T00:00:00"/>
    <n v="2026"/>
    <x v="1"/>
    <n v="5"/>
    <x v="4"/>
    <x v="3"/>
    <x v="8"/>
    <x v="2"/>
    <s v="New"/>
    <x v="3"/>
    <x v="19"/>
    <n v="1"/>
    <n v="120.75"/>
    <n v="0"/>
    <n v="61.21"/>
    <n v="120.75"/>
    <n v="61.21"/>
    <n v="59.54"/>
    <n v="0.49308488612836437"/>
  </r>
  <r>
    <n v="4696"/>
    <d v="2026-05-31T00:00:00"/>
    <n v="2026"/>
    <x v="1"/>
    <n v="5"/>
    <x v="4"/>
    <x v="1"/>
    <x v="14"/>
    <x v="0"/>
    <s v="New"/>
    <x v="0"/>
    <x v="0"/>
    <n v="4"/>
    <n v="81.790000000000006"/>
    <n v="0"/>
    <n v="42.96"/>
    <n v="327.16000000000003"/>
    <n v="171.84"/>
    <n v="155.32000000000002"/>
    <n v="0.47475241472062601"/>
  </r>
  <r>
    <n v="4755"/>
    <d v="2026-05-31T00:00:00"/>
    <n v="2026"/>
    <x v="1"/>
    <n v="5"/>
    <x v="4"/>
    <x v="0"/>
    <x v="15"/>
    <x v="0"/>
    <s v="New"/>
    <x v="3"/>
    <x v="13"/>
    <n v="1"/>
    <n v="81.2"/>
    <n v="0.1"/>
    <n v="40.270000000000003"/>
    <n v="73.08"/>
    <n v="40.270000000000003"/>
    <n v="32.809999999999995"/>
    <n v="0.44896004378762994"/>
  </r>
  <r>
    <n v="5090"/>
    <d v="2026-05-31T00:00:00"/>
    <n v="2026"/>
    <x v="1"/>
    <n v="5"/>
    <x v="4"/>
    <x v="1"/>
    <x v="1"/>
    <x v="3"/>
    <s v="New"/>
    <x v="2"/>
    <x v="9"/>
    <n v="2"/>
    <n v="46.52"/>
    <n v="0.05"/>
    <n v="18.739999999999998"/>
    <n v="88.388000000000005"/>
    <n v="37.479999999999997"/>
    <n v="50.908000000000008"/>
    <n v="0.57596053762954258"/>
  </r>
  <r>
    <n v="27"/>
    <d v="2026-06-01T00:00:00"/>
    <n v="2026"/>
    <x v="1"/>
    <n v="6"/>
    <x v="5"/>
    <x v="3"/>
    <x v="13"/>
    <x v="0"/>
    <s v="Returning"/>
    <x v="3"/>
    <x v="7"/>
    <n v="1"/>
    <n v="195.22"/>
    <n v="0"/>
    <n v="105.91"/>
    <n v="195.22"/>
    <n v="105.91"/>
    <n v="89.31"/>
    <n v="0.45748386435816002"/>
  </r>
  <r>
    <n v="463"/>
    <d v="2026-06-01T00:00:00"/>
    <n v="2026"/>
    <x v="1"/>
    <n v="6"/>
    <x v="5"/>
    <x v="3"/>
    <x v="4"/>
    <x v="0"/>
    <s v="New"/>
    <x v="0"/>
    <x v="6"/>
    <n v="1"/>
    <n v="40.71"/>
    <n v="0.05"/>
    <n v="16.559999999999999"/>
    <n v="38.674500000000002"/>
    <n v="16.559999999999999"/>
    <n v="22.114500000000003"/>
    <n v="0.57181088314005357"/>
  </r>
  <r>
    <n v="653"/>
    <d v="2026-06-01T00:00:00"/>
    <n v="2026"/>
    <x v="1"/>
    <n v="6"/>
    <x v="5"/>
    <x v="1"/>
    <x v="11"/>
    <x v="0"/>
    <s v="Returning"/>
    <x v="4"/>
    <x v="10"/>
    <n v="1"/>
    <n v="41.26"/>
    <n v="0.05"/>
    <n v="14.32"/>
    <n v="39.196999999999996"/>
    <n v="14.32"/>
    <n v="24.876999999999995"/>
    <n v="0.63466591831007468"/>
  </r>
  <r>
    <n v="1485"/>
    <d v="2026-06-01T00:00:00"/>
    <n v="2026"/>
    <x v="1"/>
    <n v="6"/>
    <x v="5"/>
    <x v="1"/>
    <x v="11"/>
    <x v="2"/>
    <s v="New"/>
    <x v="4"/>
    <x v="10"/>
    <n v="2"/>
    <n v="40.840000000000003"/>
    <n v="0"/>
    <n v="14.48"/>
    <n v="81.680000000000007"/>
    <n v="28.96"/>
    <n v="52.720000000000006"/>
    <n v="0.64544564152791384"/>
  </r>
  <r>
    <n v="1925"/>
    <d v="2026-06-01T00:00:00"/>
    <n v="2026"/>
    <x v="1"/>
    <n v="6"/>
    <x v="5"/>
    <x v="3"/>
    <x v="4"/>
    <x v="0"/>
    <s v="Returning"/>
    <x v="1"/>
    <x v="3"/>
    <n v="1"/>
    <n v="143.32"/>
    <n v="0"/>
    <n v="80.36"/>
    <n v="143.32"/>
    <n v="80.36"/>
    <n v="62.959999999999994"/>
    <n v="0.43929667876081496"/>
  </r>
  <r>
    <n v="1952"/>
    <d v="2026-06-01T00:00:00"/>
    <n v="2026"/>
    <x v="1"/>
    <n v="6"/>
    <x v="5"/>
    <x v="0"/>
    <x v="15"/>
    <x v="0"/>
    <s v="New"/>
    <x v="1"/>
    <x v="11"/>
    <n v="2"/>
    <n v="156.31"/>
    <n v="0"/>
    <n v="79.87"/>
    <n v="312.62"/>
    <n v="159.74"/>
    <n v="152.88"/>
    <n v="0.4890282131661442"/>
  </r>
  <r>
    <n v="2010"/>
    <d v="2026-06-01T00:00:00"/>
    <n v="2026"/>
    <x v="1"/>
    <n v="6"/>
    <x v="5"/>
    <x v="3"/>
    <x v="8"/>
    <x v="0"/>
    <s v="New"/>
    <x v="0"/>
    <x v="8"/>
    <n v="3"/>
    <n v="100.69"/>
    <n v="0.1"/>
    <n v="51.31"/>
    <n v="271.863"/>
    <n v="153.93"/>
    <n v="117.93299999999999"/>
    <n v="0.43379569856876438"/>
  </r>
  <r>
    <n v="2114"/>
    <d v="2026-06-01T00:00:00"/>
    <n v="2026"/>
    <x v="1"/>
    <n v="6"/>
    <x v="5"/>
    <x v="3"/>
    <x v="13"/>
    <x v="2"/>
    <s v="Business"/>
    <x v="2"/>
    <x v="9"/>
    <n v="2"/>
    <n v="45.54"/>
    <n v="0.1"/>
    <n v="18.309999999999999"/>
    <n v="81.971999999999994"/>
    <n v="36.619999999999997"/>
    <n v="45.351999999999997"/>
    <n v="0.5532620894939736"/>
  </r>
  <r>
    <n v="3104"/>
    <d v="2026-06-01T00:00:00"/>
    <n v="2026"/>
    <x v="1"/>
    <n v="6"/>
    <x v="5"/>
    <x v="2"/>
    <x v="3"/>
    <x v="1"/>
    <s v="Business"/>
    <x v="1"/>
    <x v="11"/>
    <n v="5"/>
    <n v="153.97"/>
    <n v="0.15"/>
    <n v="79.81"/>
    <n v="654.37249999999995"/>
    <n v="399.05"/>
    <n v="255.32249999999993"/>
    <n v="0.39017914108554369"/>
  </r>
  <r>
    <n v="3230"/>
    <d v="2026-06-01T00:00:00"/>
    <n v="2026"/>
    <x v="1"/>
    <n v="6"/>
    <x v="5"/>
    <x v="2"/>
    <x v="16"/>
    <x v="2"/>
    <s v="Returning"/>
    <x v="4"/>
    <x v="12"/>
    <n v="1"/>
    <n v="124.17"/>
    <n v="0"/>
    <n v="71.040000000000006"/>
    <n v="124.17"/>
    <n v="71.040000000000006"/>
    <n v="53.129999999999995"/>
    <n v="0.4278811307079004"/>
  </r>
  <r>
    <n v="3415"/>
    <d v="2026-06-01T00:00:00"/>
    <n v="2026"/>
    <x v="1"/>
    <n v="6"/>
    <x v="5"/>
    <x v="2"/>
    <x v="5"/>
    <x v="2"/>
    <s v="Returning"/>
    <x v="1"/>
    <x v="11"/>
    <n v="1"/>
    <n v="152.94999999999999"/>
    <n v="0.05"/>
    <n v="76.97"/>
    <n v="145.30249999999998"/>
    <n v="76.97"/>
    <n v="68.332499999999982"/>
    <n v="0.47027752447480248"/>
  </r>
  <r>
    <n v="4130"/>
    <d v="2026-06-01T00:00:00"/>
    <n v="2026"/>
    <x v="1"/>
    <n v="6"/>
    <x v="5"/>
    <x v="3"/>
    <x v="13"/>
    <x v="0"/>
    <s v="New"/>
    <x v="0"/>
    <x v="0"/>
    <n v="3"/>
    <n v="80.099999999999994"/>
    <n v="0"/>
    <n v="43.51"/>
    <n v="240.29999999999998"/>
    <n v="130.53"/>
    <n v="109.76999999999998"/>
    <n v="0.45680399500624214"/>
  </r>
  <r>
    <n v="4314"/>
    <d v="2026-06-01T00:00:00"/>
    <n v="2026"/>
    <x v="1"/>
    <n v="6"/>
    <x v="5"/>
    <x v="3"/>
    <x v="4"/>
    <x v="2"/>
    <s v="New"/>
    <x v="4"/>
    <x v="14"/>
    <n v="2"/>
    <n v="36.61"/>
    <n v="0"/>
    <n v="14.15"/>
    <n v="73.22"/>
    <n v="28.3"/>
    <n v="44.92"/>
    <n v="0.61349358098880091"/>
  </r>
  <r>
    <n v="998"/>
    <d v="2026-06-02T00:00:00"/>
    <n v="2026"/>
    <x v="1"/>
    <n v="6"/>
    <x v="5"/>
    <x v="1"/>
    <x v="11"/>
    <x v="0"/>
    <s v="Returning"/>
    <x v="2"/>
    <x v="15"/>
    <n v="2"/>
    <n v="131.81"/>
    <n v="0.05"/>
    <n v="66.09"/>
    <n v="250.43899999999999"/>
    <n v="132.18"/>
    <n v="118.25899999999999"/>
    <n v="0.47220680485068217"/>
  </r>
  <r>
    <n v="1172"/>
    <d v="2026-06-02T00:00:00"/>
    <n v="2026"/>
    <x v="1"/>
    <n v="6"/>
    <x v="5"/>
    <x v="0"/>
    <x v="15"/>
    <x v="0"/>
    <s v="Returning"/>
    <x v="1"/>
    <x v="11"/>
    <n v="1"/>
    <n v="153.43"/>
    <n v="0.05"/>
    <n v="78.16"/>
    <n v="145.7585"/>
    <n v="78.16"/>
    <n v="67.598500000000001"/>
    <n v="0.46377055197467043"/>
  </r>
  <r>
    <n v="1261"/>
    <d v="2026-06-02T00:00:00"/>
    <n v="2026"/>
    <x v="1"/>
    <n v="6"/>
    <x v="5"/>
    <x v="1"/>
    <x v="14"/>
    <x v="0"/>
    <s v="New"/>
    <x v="0"/>
    <x v="0"/>
    <n v="2"/>
    <n v="80.06"/>
    <n v="0"/>
    <n v="42.87"/>
    <n v="160.12"/>
    <n v="85.74"/>
    <n v="74.38000000000001"/>
    <n v="0.4645266050462154"/>
  </r>
  <r>
    <n v="1762"/>
    <d v="2026-06-02T00:00:00"/>
    <n v="2026"/>
    <x v="1"/>
    <n v="6"/>
    <x v="5"/>
    <x v="3"/>
    <x v="13"/>
    <x v="2"/>
    <s v="Business"/>
    <x v="4"/>
    <x v="10"/>
    <n v="1"/>
    <n v="40.549999999999997"/>
    <n v="0"/>
    <n v="15.16"/>
    <n v="40.549999999999997"/>
    <n v="15.16"/>
    <n v="25.389999999999997"/>
    <n v="0.62614056720098643"/>
  </r>
  <r>
    <n v="1851"/>
    <d v="2026-06-02T00:00:00"/>
    <n v="2026"/>
    <x v="1"/>
    <n v="6"/>
    <x v="5"/>
    <x v="1"/>
    <x v="6"/>
    <x v="0"/>
    <s v="New"/>
    <x v="2"/>
    <x v="9"/>
    <n v="3"/>
    <n v="45.43"/>
    <n v="0.15"/>
    <n v="17.850000000000001"/>
    <n v="115.84649999999999"/>
    <n v="53.550000000000004"/>
    <n v="62.296499999999988"/>
    <n v="0.53775038520801222"/>
  </r>
  <r>
    <n v="3205"/>
    <d v="2026-06-02T00:00:00"/>
    <n v="2026"/>
    <x v="1"/>
    <n v="6"/>
    <x v="5"/>
    <x v="3"/>
    <x v="4"/>
    <x v="1"/>
    <s v="Business"/>
    <x v="1"/>
    <x v="3"/>
    <n v="6"/>
    <n v="146.85"/>
    <n v="0.15"/>
    <n v="80.45"/>
    <n v="748.93499999999995"/>
    <n v="482.70000000000005"/>
    <n v="266.2349999999999"/>
    <n v="0.35548478839952724"/>
  </r>
  <r>
    <n v="1396"/>
    <d v="2026-06-03T00:00:00"/>
    <n v="2026"/>
    <x v="1"/>
    <n v="6"/>
    <x v="5"/>
    <x v="2"/>
    <x v="3"/>
    <x v="0"/>
    <s v="Business"/>
    <x v="3"/>
    <x v="7"/>
    <n v="1"/>
    <n v="192.33"/>
    <n v="0.1"/>
    <n v="105.15"/>
    <n v="173.09700000000001"/>
    <n v="105.15"/>
    <n v="67.947000000000003"/>
    <n v="0.39253713235931298"/>
  </r>
  <r>
    <n v="1441"/>
    <d v="2026-06-03T00:00:00"/>
    <n v="2026"/>
    <x v="1"/>
    <n v="6"/>
    <x v="5"/>
    <x v="2"/>
    <x v="10"/>
    <x v="3"/>
    <s v="New"/>
    <x v="2"/>
    <x v="15"/>
    <n v="3"/>
    <n v="135.4"/>
    <n v="0"/>
    <n v="65.16"/>
    <n v="406.20000000000005"/>
    <n v="195.48"/>
    <n v="210.72000000000006"/>
    <n v="0.51875923190546536"/>
  </r>
  <r>
    <n v="1511"/>
    <d v="2026-06-03T00:00:00"/>
    <n v="2026"/>
    <x v="1"/>
    <n v="6"/>
    <x v="5"/>
    <x v="2"/>
    <x v="5"/>
    <x v="0"/>
    <s v="New"/>
    <x v="4"/>
    <x v="14"/>
    <n v="2"/>
    <n v="36.08"/>
    <n v="0.05"/>
    <n v="13.73"/>
    <n v="68.551999999999992"/>
    <n v="27.46"/>
    <n v="41.091999999999992"/>
    <n v="0.59942817131520587"/>
  </r>
  <r>
    <n v="1701"/>
    <d v="2026-06-03T00:00:00"/>
    <n v="2026"/>
    <x v="1"/>
    <n v="6"/>
    <x v="5"/>
    <x v="0"/>
    <x v="9"/>
    <x v="0"/>
    <s v="New"/>
    <x v="2"/>
    <x v="9"/>
    <n v="1"/>
    <n v="46.16"/>
    <n v="0"/>
    <n v="18.36"/>
    <n v="46.16"/>
    <n v="18.36"/>
    <n v="27.799999999999997"/>
    <n v="0.60225303292894283"/>
  </r>
  <r>
    <n v="1984"/>
    <d v="2026-06-03T00:00:00"/>
    <n v="2026"/>
    <x v="1"/>
    <n v="6"/>
    <x v="5"/>
    <x v="1"/>
    <x v="1"/>
    <x v="0"/>
    <s v="Returning"/>
    <x v="0"/>
    <x v="4"/>
    <n v="2"/>
    <n v="50.77"/>
    <n v="0"/>
    <n v="22.93"/>
    <n v="101.54"/>
    <n v="45.86"/>
    <n v="55.680000000000007"/>
    <n v="0.54835532794957653"/>
  </r>
  <r>
    <n v="2572"/>
    <d v="2026-06-03T00:00:00"/>
    <n v="2026"/>
    <x v="1"/>
    <n v="6"/>
    <x v="5"/>
    <x v="3"/>
    <x v="8"/>
    <x v="3"/>
    <s v="Business"/>
    <x v="1"/>
    <x v="17"/>
    <n v="2"/>
    <n v="70.97"/>
    <n v="0.05"/>
    <n v="32.54"/>
    <n v="134.84299999999999"/>
    <n v="65.08"/>
    <n v="69.762999999999991"/>
    <n v="0.51736463887632278"/>
  </r>
  <r>
    <n v="2833"/>
    <d v="2026-06-03T00:00:00"/>
    <n v="2026"/>
    <x v="1"/>
    <n v="6"/>
    <x v="5"/>
    <x v="3"/>
    <x v="13"/>
    <x v="0"/>
    <s v="Returning"/>
    <x v="1"/>
    <x v="3"/>
    <n v="3"/>
    <n v="141.6"/>
    <n v="0"/>
    <n v="78.02"/>
    <n v="424.79999999999995"/>
    <n v="234.06"/>
    <n v="190.73999999999995"/>
    <n v="0.44901129943502821"/>
  </r>
  <r>
    <n v="3522"/>
    <d v="2026-06-03T00:00:00"/>
    <n v="2026"/>
    <x v="1"/>
    <n v="6"/>
    <x v="5"/>
    <x v="3"/>
    <x v="13"/>
    <x v="0"/>
    <s v="New"/>
    <x v="0"/>
    <x v="6"/>
    <n v="1"/>
    <n v="40.57"/>
    <n v="0"/>
    <n v="16.329999999999998"/>
    <n v="40.57"/>
    <n v="16.329999999999998"/>
    <n v="24.240000000000002"/>
    <n v="0.59748582696573826"/>
  </r>
  <r>
    <n v="146"/>
    <d v="2026-06-04T00:00:00"/>
    <n v="2026"/>
    <x v="1"/>
    <n v="6"/>
    <x v="5"/>
    <x v="1"/>
    <x v="14"/>
    <x v="3"/>
    <s v="Returning"/>
    <x v="0"/>
    <x v="0"/>
    <n v="2"/>
    <n v="81.81"/>
    <n v="0"/>
    <n v="42.54"/>
    <n v="163.62"/>
    <n v="85.08"/>
    <n v="78.540000000000006"/>
    <n v="0.48001466813348004"/>
  </r>
  <r>
    <n v="161"/>
    <d v="2026-06-04T00:00:00"/>
    <n v="2026"/>
    <x v="1"/>
    <n v="6"/>
    <x v="5"/>
    <x v="0"/>
    <x v="0"/>
    <x v="3"/>
    <s v="Returning"/>
    <x v="0"/>
    <x v="4"/>
    <n v="2"/>
    <n v="50.09"/>
    <n v="0"/>
    <n v="22.91"/>
    <n v="100.18"/>
    <n v="45.82"/>
    <n v="54.360000000000007"/>
    <n v="0.54262327809942112"/>
  </r>
  <r>
    <n v="819"/>
    <d v="2026-06-04T00:00:00"/>
    <n v="2026"/>
    <x v="1"/>
    <n v="6"/>
    <x v="5"/>
    <x v="3"/>
    <x v="8"/>
    <x v="0"/>
    <s v="Returning"/>
    <x v="1"/>
    <x v="17"/>
    <n v="1"/>
    <n v="72.38"/>
    <n v="0"/>
    <n v="32.68"/>
    <n v="72.38"/>
    <n v="32.68"/>
    <n v="39.699999999999996"/>
    <n v="0.54849405913235694"/>
  </r>
  <r>
    <n v="2104"/>
    <d v="2026-06-04T00:00:00"/>
    <n v="2026"/>
    <x v="1"/>
    <n v="6"/>
    <x v="5"/>
    <x v="1"/>
    <x v="1"/>
    <x v="0"/>
    <s v="New"/>
    <x v="1"/>
    <x v="1"/>
    <n v="1"/>
    <n v="92.31"/>
    <n v="0"/>
    <n v="45.58"/>
    <n v="92.31"/>
    <n v="45.58"/>
    <n v="46.730000000000004"/>
    <n v="0.50622901094139316"/>
  </r>
  <r>
    <n v="2678"/>
    <d v="2026-06-04T00:00:00"/>
    <n v="2026"/>
    <x v="1"/>
    <n v="6"/>
    <x v="5"/>
    <x v="3"/>
    <x v="8"/>
    <x v="1"/>
    <s v="Returning"/>
    <x v="2"/>
    <x v="9"/>
    <n v="12"/>
    <n v="47.6"/>
    <n v="0.15"/>
    <n v="18.670000000000002"/>
    <n v="485.52000000000004"/>
    <n v="224.04000000000002"/>
    <n v="261.48"/>
    <n v="0.53855659911023235"/>
  </r>
  <r>
    <n v="3015"/>
    <d v="2026-06-04T00:00:00"/>
    <n v="2026"/>
    <x v="1"/>
    <n v="6"/>
    <x v="5"/>
    <x v="1"/>
    <x v="14"/>
    <x v="0"/>
    <s v="Returning"/>
    <x v="2"/>
    <x v="9"/>
    <n v="1"/>
    <n v="45.5"/>
    <n v="0.05"/>
    <n v="18.89"/>
    <n v="43.225000000000001"/>
    <n v="18.89"/>
    <n v="24.335000000000001"/>
    <n v="0.56298438403701567"/>
  </r>
  <r>
    <n v="3243"/>
    <d v="2026-06-04T00:00:00"/>
    <n v="2026"/>
    <x v="1"/>
    <n v="6"/>
    <x v="5"/>
    <x v="2"/>
    <x v="5"/>
    <x v="0"/>
    <s v="Returning"/>
    <x v="4"/>
    <x v="14"/>
    <n v="1"/>
    <n v="35.99"/>
    <n v="0"/>
    <n v="14.05"/>
    <n v="35.99"/>
    <n v="14.05"/>
    <n v="21.94"/>
    <n v="0.60961378160600166"/>
  </r>
  <r>
    <n v="3283"/>
    <d v="2026-06-04T00:00:00"/>
    <n v="2026"/>
    <x v="1"/>
    <n v="6"/>
    <x v="5"/>
    <x v="1"/>
    <x v="12"/>
    <x v="3"/>
    <s v="Returning"/>
    <x v="4"/>
    <x v="12"/>
    <n v="1"/>
    <n v="122.55"/>
    <n v="0"/>
    <n v="68.97"/>
    <n v="122.55"/>
    <n v="68.97"/>
    <n v="53.58"/>
    <n v="0.43720930232558142"/>
  </r>
  <r>
    <n v="3966"/>
    <d v="2026-06-04T00:00:00"/>
    <n v="2026"/>
    <x v="1"/>
    <n v="6"/>
    <x v="5"/>
    <x v="3"/>
    <x v="8"/>
    <x v="0"/>
    <s v="New"/>
    <x v="4"/>
    <x v="12"/>
    <n v="3"/>
    <n v="126.22"/>
    <n v="0"/>
    <n v="69.599999999999994"/>
    <n v="378.65999999999997"/>
    <n v="208.79999999999998"/>
    <n v="169.85999999999999"/>
    <n v="0.4485818412295991"/>
  </r>
  <r>
    <n v="1349"/>
    <d v="2026-06-05T00:00:00"/>
    <n v="2026"/>
    <x v="1"/>
    <n v="6"/>
    <x v="5"/>
    <x v="0"/>
    <x v="15"/>
    <x v="2"/>
    <s v="Returning"/>
    <x v="1"/>
    <x v="1"/>
    <n v="6"/>
    <n v="91.98"/>
    <n v="0.05"/>
    <n v="46.46"/>
    <n v="524.28599999999994"/>
    <n v="278.76"/>
    <n v="245.52599999999995"/>
    <n v="0.46830546686350577"/>
  </r>
  <r>
    <n v="2333"/>
    <d v="2026-06-05T00:00:00"/>
    <n v="2026"/>
    <x v="1"/>
    <n v="6"/>
    <x v="5"/>
    <x v="2"/>
    <x v="5"/>
    <x v="0"/>
    <s v="Business"/>
    <x v="3"/>
    <x v="19"/>
    <n v="1"/>
    <n v="125.32"/>
    <n v="0"/>
    <n v="59.03"/>
    <n v="125.32"/>
    <n v="59.03"/>
    <n v="66.289999999999992"/>
    <n v="0.52896584743057773"/>
  </r>
  <r>
    <n v="2628"/>
    <d v="2026-06-05T00:00:00"/>
    <n v="2026"/>
    <x v="1"/>
    <n v="6"/>
    <x v="5"/>
    <x v="3"/>
    <x v="8"/>
    <x v="3"/>
    <s v="Returning"/>
    <x v="2"/>
    <x v="18"/>
    <n v="2"/>
    <n v="167.26"/>
    <n v="0"/>
    <n v="89.65"/>
    <n v="334.52"/>
    <n v="179.3"/>
    <n v="155.21999999999997"/>
    <n v="0.46400813105344968"/>
  </r>
  <r>
    <n v="2718"/>
    <d v="2026-06-05T00:00:00"/>
    <n v="2026"/>
    <x v="1"/>
    <n v="6"/>
    <x v="5"/>
    <x v="0"/>
    <x v="0"/>
    <x v="3"/>
    <s v="Returning"/>
    <x v="0"/>
    <x v="0"/>
    <n v="1"/>
    <n v="80.19"/>
    <n v="0"/>
    <n v="42.18"/>
    <n v="80.19"/>
    <n v="42.18"/>
    <n v="38.01"/>
    <n v="0.47399925177702956"/>
  </r>
  <r>
    <n v="3185"/>
    <d v="2026-06-05T00:00:00"/>
    <n v="2026"/>
    <x v="1"/>
    <n v="6"/>
    <x v="5"/>
    <x v="0"/>
    <x v="15"/>
    <x v="0"/>
    <s v="New"/>
    <x v="0"/>
    <x v="4"/>
    <n v="1"/>
    <n v="49.86"/>
    <n v="0"/>
    <n v="22.72"/>
    <n v="49.86"/>
    <n v="22.72"/>
    <n v="27.14"/>
    <n v="0.5443241075010028"/>
  </r>
  <r>
    <n v="4495"/>
    <d v="2026-06-05T00:00:00"/>
    <n v="2026"/>
    <x v="1"/>
    <n v="6"/>
    <x v="5"/>
    <x v="2"/>
    <x v="10"/>
    <x v="2"/>
    <s v="New"/>
    <x v="3"/>
    <x v="7"/>
    <n v="2"/>
    <n v="195.51"/>
    <n v="0"/>
    <n v="102.97"/>
    <n v="391.02"/>
    <n v="205.94"/>
    <n v="185.07999999999998"/>
    <n v="0.47332617257429288"/>
  </r>
  <r>
    <n v="815"/>
    <d v="2026-06-06T00:00:00"/>
    <n v="2026"/>
    <x v="1"/>
    <n v="6"/>
    <x v="5"/>
    <x v="0"/>
    <x v="0"/>
    <x v="2"/>
    <s v="New"/>
    <x v="4"/>
    <x v="10"/>
    <n v="1"/>
    <n v="39.61"/>
    <n v="0"/>
    <n v="14.75"/>
    <n v="39.61"/>
    <n v="14.75"/>
    <n v="24.86"/>
    <n v="0.62761928805857103"/>
  </r>
  <r>
    <n v="1140"/>
    <d v="2026-06-06T00:00:00"/>
    <n v="2026"/>
    <x v="1"/>
    <n v="6"/>
    <x v="5"/>
    <x v="1"/>
    <x v="1"/>
    <x v="2"/>
    <s v="Returning"/>
    <x v="1"/>
    <x v="17"/>
    <n v="1"/>
    <n v="70.86"/>
    <n v="0"/>
    <n v="31.47"/>
    <n v="70.86"/>
    <n v="31.47"/>
    <n v="39.39"/>
    <n v="0.55588484335309063"/>
  </r>
  <r>
    <n v="1544"/>
    <d v="2026-06-06T00:00:00"/>
    <n v="2026"/>
    <x v="1"/>
    <n v="6"/>
    <x v="5"/>
    <x v="3"/>
    <x v="7"/>
    <x v="1"/>
    <s v="Returning"/>
    <x v="4"/>
    <x v="10"/>
    <n v="8"/>
    <n v="40.46"/>
    <n v="0.2"/>
    <n v="14.7"/>
    <n v="258.94400000000002"/>
    <n v="117.6"/>
    <n v="141.34400000000002"/>
    <n v="0.54584775086505199"/>
  </r>
  <r>
    <n v="2420"/>
    <d v="2026-06-06T00:00:00"/>
    <n v="2026"/>
    <x v="1"/>
    <n v="6"/>
    <x v="5"/>
    <x v="2"/>
    <x v="5"/>
    <x v="0"/>
    <s v="New"/>
    <x v="2"/>
    <x v="15"/>
    <n v="1"/>
    <n v="131.79"/>
    <n v="0"/>
    <n v="68.22"/>
    <n v="131.79"/>
    <n v="68.22"/>
    <n v="63.569999999999993"/>
    <n v="0.48235829729114499"/>
  </r>
  <r>
    <n v="2805"/>
    <d v="2026-06-06T00:00:00"/>
    <n v="2026"/>
    <x v="1"/>
    <n v="6"/>
    <x v="5"/>
    <x v="2"/>
    <x v="10"/>
    <x v="1"/>
    <s v="Returning"/>
    <x v="3"/>
    <x v="5"/>
    <n v="12"/>
    <n v="338.45"/>
    <n v="0.1"/>
    <n v="196.78"/>
    <n v="3655.2599999999998"/>
    <n v="2361.36"/>
    <n v="1293.8999999999996"/>
    <n v="0.35398302719915947"/>
  </r>
  <r>
    <n v="3160"/>
    <d v="2026-06-06T00:00:00"/>
    <n v="2026"/>
    <x v="1"/>
    <n v="6"/>
    <x v="5"/>
    <x v="2"/>
    <x v="3"/>
    <x v="2"/>
    <s v="Returning"/>
    <x v="4"/>
    <x v="10"/>
    <n v="2"/>
    <n v="40.99"/>
    <n v="0"/>
    <n v="14.53"/>
    <n v="81.98"/>
    <n v="29.06"/>
    <n v="52.92"/>
    <n v="0.64552329836545497"/>
  </r>
  <r>
    <n v="3278"/>
    <d v="2026-06-06T00:00:00"/>
    <n v="2026"/>
    <x v="1"/>
    <n v="6"/>
    <x v="5"/>
    <x v="1"/>
    <x v="12"/>
    <x v="2"/>
    <s v="Returning"/>
    <x v="0"/>
    <x v="8"/>
    <n v="1"/>
    <n v="101.85"/>
    <n v="0"/>
    <n v="51.59"/>
    <n v="101.85"/>
    <n v="51.59"/>
    <n v="50.259999999999991"/>
    <n v="0.49347079037800679"/>
  </r>
  <r>
    <n v="3555"/>
    <d v="2026-06-06T00:00:00"/>
    <n v="2026"/>
    <x v="1"/>
    <n v="6"/>
    <x v="5"/>
    <x v="2"/>
    <x v="2"/>
    <x v="1"/>
    <s v="Business"/>
    <x v="3"/>
    <x v="5"/>
    <n v="4"/>
    <n v="346.14"/>
    <n v="0.05"/>
    <n v="198.97"/>
    <n v="1315.3319999999999"/>
    <n v="795.88"/>
    <n v="519.45199999999988"/>
    <n v="0.39492082607280893"/>
  </r>
  <r>
    <n v="3702"/>
    <d v="2026-06-06T00:00:00"/>
    <n v="2026"/>
    <x v="1"/>
    <n v="6"/>
    <x v="5"/>
    <x v="0"/>
    <x v="9"/>
    <x v="2"/>
    <s v="Business"/>
    <x v="0"/>
    <x v="0"/>
    <n v="2"/>
    <n v="83.28"/>
    <n v="0"/>
    <n v="43.56"/>
    <n v="166.56"/>
    <n v="87.12"/>
    <n v="79.44"/>
    <n v="0.47694524495677232"/>
  </r>
  <r>
    <n v="4349"/>
    <d v="2026-06-06T00:00:00"/>
    <n v="2026"/>
    <x v="1"/>
    <n v="6"/>
    <x v="5"/>
    <x v="3"/>
    <x v="7"/>
    <x v="2"/>
    <s v="Business"/>
    <x v="0"/>
    <x v="0"/>
    <n v="1"/>
    <n v="80.349999999999994"/>
    <n v="0.15"/>
    <n v="43.51"/>
    <n v="68.297499999999999"/>
    <n v="43.51"/>
    <n v="24.787500000000001"/>
    <n v="0.3629342216040119"/>
  </r>
  <r>
    <n v="4989"/>
    <d v="2026-06-06T00:00:00"/>
    <n v="2026"/>
    <x v="1"/>
    <n v="6"/>
    <x v="5"/>
    <x v="1"/>
    <x v="1"/>
    <x v="0"/>
    <s v="Returning"/>
    <x v="0"/>
    <x v="6"/>
    <n v="1"/>
    <n v="40.86"/>
    <n v="0.05"/>
    <n v="16.899999999999999"/>
    <n v="38.817"/>
    <n v="16.899999999999999"/>
    <n v="21.917000000000002"/>
    <n v="0.564623747327202"/>
  </r>
  <r>
    <n v="713"/>
    <d v="2026-06-07T00:00:00"/>
    <n v="2026"/>
    <x v="1"/>
    <n v="6"/>
    <x v="5"/>
    <x v="1"/>
    <x v="6"/>
    <x v="2"/>
    <s v="Returning"/>
    <x v="2"/>
    <x v="2"/>
    <n v="4"/>
    <n v="36.299999999999997"/>
    <n v="0.05"/>
    <n v="13.16"/>
    <n v="137.93999999999997"/>
    <n v="52.64"/>
    <n v="85.299999999999969"/>
    <n v="0.61838480498767567"/>
  </r>
  <r>
    <n v="3355"/>
    <d v="2026-06-07T00:00:00"/>
    <n v="2026"/>
    <x v="1"/>
    <n v="6"/>
    <x v="5"/>
    <x v="0"/>
    <x v="15"/>
    <x v="1"/>
    <s v="New"/>
    <x v="3"/>
    <x v="5"/>
    <n v="10"/>
    <n v="338.26"/>
    <n v="0.05"/>
    <n v="197.42"/>
    <n v="3213.47"/>
    <n v="1974.1999999999998"/>
    <n v="1239.27"/>
    <n v="0.38564853569505864"/>
  </r>
  <r>
    <n v="3879"/>
    <d v="2026-06-07T00:00:00"/>
    <n v="2026"/>
    <x v="1"/>
    <n v="6"/>
    <x v="5"/>
    <x v="0"/>
    <x v="9"/>
    <x v="3"/>
    <s v="Returning"/>
    <x v="0"/>
    <x v="6"/>
    <n v="2"/>
    <n v="41.25"/>
    <n v="0"/>
    <n v="17.13"/>
    <n v="82.5"/>
    <n v="34.26"/>
    <n v="48.24"/>
    <n v="0.58472727272727276"/>
  </r>
  <r>
    <n v="3989"/>
    <d v="2026-06-07T00:00:00"/>
    <n v="2026"/>
    <x v="1"/>
    <n v="6"/>
    <x v="5"/>
    <x v="1"/>
    <x v="12"/>
    <x v="0"/>
    <s v="Returning"/>
    <x v="1"/>
    <x v="1"/>
    <n v="2"/>
    <n v="92"/>
    <n v="0"/>
    <n v="44.27"/>
    <n v="184"/>
    <n v="88.54"/>
    <n v="95.46"/>
    <n v="0.51880434782608698"/>
  </r>
  <r>
    <n v="4193"/>
    <d v="2026-06-07T00:00:00"/>
    <n v="2026"/>
    <x v="1"/>
    <n v="6"/>
    <x v="5"/>
    <x v="1"/>
    <x v="6"/>
    <x v="0"/>
    <s v="New"/>
    <x v="3"/>
    <x v="13"/>
    <n v="1"/>
    <n v="80.89"/>
    <n v="0.1"/>
    <n v="40.32"/>
    <n v="72.801000000000002"/>
    <n v="40.32"/>
    <n v="32.481000000000002"/>
    <n v="0.44616145382618372"/>
  </r>
  <r>
    <n v="4413"/>
    <d v="2026-06-07T00:00:00"/>
    <n v="2026"/>
    <x v="1"/>
    <n v="6"/>
    <x v="5"/>
    <x v="0"/>
    <x v="0"/>
    <x v="2"/>
    <s v="New"/>
    <x v="3"/>
    <x v="7"/>
    <n v="1"/>
    <n v="194.73"/>
    <n v="0"/>
    <n v="101.91"/>
    <n v="194.73"/>
    <n v="101.91"/>
    <n v="92.82"/>
    <n v="0.47665999075643195"/>
  </r>
  <r>
    <n v="4598"/>
    <d v="2026-06-07T00:00:00"/>
    <n v="2026"/>
    <x v="1"/>
    <n v="6"/>
    <x v="5"/>
    <x v="3"/>
    <x v="4"/>
    <x v="1"/>
    <s v="Business"/>
    <x v="1"/>
    <x v="1"/>
    <n v="5"/>
    <n v="93.82"/>
    <n v="0.15"/>
    <n v="46.06"/>
    <n v="398.73499999999996"/>
    <n v="230.3"/>
    <n v="168.43499999999995"/>
    <n v="0.4224234140469233"/>
  </r>
  <r>
    <n v="72"/>
    <d v="2026-06-08T00:00:00"/>
    <n v="2026"/>
    <x v="1"/>
    <n v="6"/>
    <x v="5"/>
    <x v="2"/>
    <x v="10"/>
    <x v="2"/>
    <s v="New"/>
    <x v="1"/>
    <x v="3"/>
    <n v="3"/>
    <n v="142.53"/>
    <n v="0"/>
    <n v="80.67"/>
    <n v="427.59000000000003"/>
    <n v="242.01"/>
    <n v="185.58000000000004"/>
    <n v="0.43401389181225014"/>
  </r>
  <r>
    <n v="176"/>
    <d v="2026-06-08T00:00:00"/>
    <n v="2026"/>
    <x v="1"/>
    <n v="6"/>
    <x v="5"/>
    <x v="1"/>
    <x v="14"/>
    <x v="0"/>
    <s v="Returning"/>
    <x v="3"/>
    <x v="7"/>
    <n v="1"/>
    <n v="196.33"/>
    <n v="0"/>
    <n v="103.27"/>
    <n v="196.33"/>
    <n v="103.27"/>
    <n v="93.060000000000016"/>
    <n v="0.47399786074466466"/>
  </r>
  <r>
    <n v="205"/>
    <d v="2026-06-08T00:00:00"/>
    <n v="2026"/>
    <x v="1"/>
    <n v="6"/>
    <x v="5"/>
    <x v="3"/>
    <x v="7"/>
    <x v="0"/>
    <s v="New"/>
    <x v="0"/>
    <x v="6"/>
    <n v="2"/>
    <n v="41.05"/>
    <n v="0"/>
    <n v="16.690000000000001"/>
    <n v="82.1"/>
    <n v="33.380000000000003"/>
    <n v="48.719999999999992"/>
    <n v="0.59342265529841653"/>
  </r>
  <r>
    <n v="896"/>
    <d v="2026-06-08T00:00:00"/>
    <n v="2026"/>
    <x v="1"/>
    <n v="6"/>
    <x v="5"/>
    <x v="3"/>
    <x v="8"/>
    <x v="0"/>
    <s v="New"/>
    <x v="4"/>
    <x v="12"/>
    <n v="1"/>
    <n v="123.09"/>
    <n v="0"/>
    <n v="68.03"/>
    <n v="123.09"/>
    <n v="68.03"/>
    <n v="55.06"/>
    <n v="0.44731497278414167"/>
  </r>
  <r>
    <n v="1697"/>
    <d v="2026-06-08T00:00:00"/>
    <n v="2026"/>
    <x v="1"/>
    <n v="6"/>
    <x v="5"/>
    <x v="1"/>
    <x v="12"/>
    <x v="0"/>
    <s v="Business"/>
    <x v="1"/>
    <x v="3"/>
    <n v="2"/>
    <n v="141.09"/>
    <n v="0"/>
    <n v="81.69"/>
    <n v="282.18"/>
    <n v="163.38"/>
    <n v="118.80000000000001"/>
    <n v="0.42100786731873274"/>
  </r>
  <r>
    <n v="2159"/>
    <d v="2026-06-08T00:00:00"/>
    <n v="2026"/>
    <x v="1"/>
    <n v="6"/>
    <x v="5"/>
    <x v="2"/>
    <x v="10"/>
    <x v="2"/>
    <s v="New"/>
    <x v="1"/>
    <x v="11"/>
    <n v="1"/>
    <n v="157.04"/>
    <n v="0"/>
    <n v="77.540000000000006"/>
    <n v="157.04"/>
    <n v="77.540000000000006"/>
    <n v="79.499999999999986"/>
    <n v="0.5062404482934284"/>
  </r>
  <r>
    <n v="2772"/>
    <d v="2026-06-08T00:00:00"/>
    <n v="2026"/>
    <x v="1"/>
    <n v="6"/>
    <x v="5"/>
    <x v="3"/>
    <x v="7"/>
    <x v="2"/>
    <s v="New"/>
    <x v="2"/>
    <x v="15"/>
    <n v="6"/>
    <n v="136.46"/>
    <n v="0"/>
    <n v="68.61"/>
    <n v="818.76"/>
    <n v="411.65999999999997"/>
    <n v="407.1"/>
    <n v="0.49721530118716112"/>
  </r>
  <r>
    <n v="3091"/>
    <d v="2026-06-08T00:00:00"/>
    <n v="2026"/>
    <x v="1"/>
    <n v="6"/>
    <x v="5"/>
    <x v="0"/>
    <x v="0"/>
    <x v="0"/>
    <s v="New"/>
    <x v="4"/>
    <x v="14"/>
    <n v="1"/>
    <n v="36.1"/>
    <n v="0"/>
    <n v="13.65"/>
    <n v="36.1"/>
    <n v="13.65"/>
    <n v="22.450000000000003"/>
    <n v="0.62188365650969535"/>
  </r>
  <r>
    <n v="4241"/>
    <d v="2026-06-08T00:00:00"/>
    <n v="2026"/>
    <x v="1"/>
    <n v="6"/>
    <x v="5"/>
    <x v="3"/>
    <x v="13"/>
    <x v="0"/>
    <s v="New"/>
    <x v="1"/>
    <x v="1"/>
    <n v="3"/>
    <n v="92.73"/>
    <n v="0"/>
    <n v="44.68"/>
    <n v="278.19"/>
    <n v="134.04"/>
    <n v="144.15"/>
    <n v="0.51817103418526911"/>
  </r>
  <r>
    <n v="5185"/>
    <d v="2026-06-08T00:00:00"/>
    <n v="2026"/>
    <x v="1"/>
    <n v="6"/>
    <x v="5"/>
    <x v="1"/>
    <x v="12"/>
    <x v="0"/>
    <s v="New"/>
    <x v="2"/>
    <x v="18"/>
    <n v="3"/>
    <n v="164.31"/>
    <n v="0.05"/>
    <n v="86"/>
    <n v="468.2835"/>
    <n v="258"/>
    <n v="210.2835"/>
    <n v="0.44905169624810615"/>
  </r>
  <r>
    <n v="1437"/>
    <d v="2026-06-09T00:00:00"/>
    <n v="2026"/>
    <x v="1"/>
    <n v="6"/>
    <x v="5"/>
    <x v="3"/>
    <x v="8"/>
    <x v="3"/>
    <s v="New"/>
    <x v="2"/>
    <x v="2"/>
    <n v="2"/>
    <n v="36.85"/>
    <n v="0.1"/>
    <n v="13.92"/>
    <n v="66.33"/>
    <n v="27.84"/>
    <n v="38.489999999999995"/>
    <n v="0.58028041610131154"/>
  </r>
  <r>
    <n v="2316"/>
    <d v="2026-06-09T00:00:00"/>
    <n v="2026"/>
    <x v="1"/>
    <n v="6"/>
    <x v="5"/>
    <x v="1"/>
    <x v="11"/>
    <x v="3"/>
    <s v="New"/>
    <x v="4"/>
    <x v="14"/>
    <n v="1"/>
    <n v="35.619999999999997"/>
    <n v="0"/>
    <n v="14.05"/>
    <n v="35.619999999999997"/>
    <n v="14.05"/>
    <n v="21.569999999999997"/>
    <n v="0.60555867490174053"/>
  </r>
  <r>
    <n v="2329"/>
    <d v="2026-06-09T00:00:00"/>
    <n v="2026"/>
    <x v="1"/>
    <n v="6"/>
    <x v="5"/>
    <x v="3"/>
    <x v="8"/>
    <x v="0"/>
    <s v="New"/>
    <x v="1"/>
    <x v="11"/>
    <n v="3"/>
    <n v="157.43"/>
    <n v="0.15"/>
    <n v="77.56"/>
    <n v="401.44650000000001"/>
    <n v="232.68"/>
    <n v="168.76650000000001"/>
    <n v="0.42039599299034863"/>
  </r>
  <r>
    <n v="3036"/>
    <d v="2026-06-09T00:00:00"/>
    <n v="2026"/>
    <x v="1"/>
    <n v="6"/>
    <x v="5"/>
    <x v="1"/>
    <x v="12"/>
    <x v="2"/>
    <s v="New"/>
    <x v="0"/>
    <x v="0"/>
    <n v="1"/>
    <n v="81.2"/>
    <n v="0.1"/>
    <n v="41.64"/>
    <n v="73.08"/>
    <n v="41.64"/>
    <n v="31.439999999999998"/>
    <n v="0.43021346469622329"/>
  </r>
  <r>
    <n v="3429"/>
    <d v="2026-06-09T00:00:00"/>
    <n v="2026"/>
    <x v="1"/>
    <n v="6"/>
    <x v="5"/>
    <x v="3"/>
    <x v="13"/>
    <x v="0"/>
    <s v="Returning"/>
    <x v="1"/>
    <x v="1"/>
    <n v="4"/>
    <n v="93.58"/>
    <n v="0.1"/>
    <n v="44.56"/>
    <n v="336.88799999999998"/>
    <n v="178.24"/>
    <n v="158.64799999999997"/>
    <n v="0.4709220868656645"/>
  </r>
  <r>
    <n v="3615"/>
    <d v="2026-06-09T00:00:00"/>
    <n v="2026"/>
    <x v="1"/>
    <n v="6"/>
    <x v="5"/>
    <x v="1"/>
    <x v="14"/>
    <x v="0"/>
    <s v="New"/>
    <x v="1"/>
    <x v="11"/>
    <n v="4"/>
    <n v="155.22"/>
    <n v="0"/>
    <n v="77.209999999999994"/>
    <n v="620.88"/>
    <n v="308.83999999999997"/>
    <n v="312.04000000000002"/>
    <n v="0.50257698750161062"/>
  </r>
  <r>
    <n v="3661"/>
    <d v="2026-06-09T00:00:00"/>
    <n v="2026"/>
    <x v="1"/>
    <n v="6"/>
    <x v="5"/>
    <x v="3"/>
    <x v="8"/>
    <x v="0"/>
    <s v="New"/>
    <x v="0"/>
    <x v="8"/>
    <n v="4"/>
    <n v="100.33"/>
    <n v="0"/>
    <n v="49.99"/>
    <n v="401.32"/>
    <n v="199.96"/>
    <n v="201.35999999999999"/>
    <n v="0.5017442439948171"/>
  </r>
  <r>
    <n v="3831"/>
    <d v="2026-06-09T00:00:00"/>
    <n v="2026"/>
    <x v="1"/>
    <n v="6"/>
    <x v="5"/>
    <x v="2"/>
    <x v="3"/>
    <x v="0"/>
    <s v="Business"/>
    <x v="2"/>
    <x v="15"/>
    <n v="2"/>
    <n v="134.28"/>
    <n v="0"/>
    <n v="69.12"/>
    <n v="268.56"/>
    <n v="138.24"/>
    <n v="130.32"/>
    <n v="0.48525469168900803"/>
  </r>
  <r>
    <n v="4394"/>
    <d v="2026-06-09T00:00:00"/>
    <n v="2026"/>
    <x v="1"/>
    <n v="6"/>
    <x v="5"/>
    <x v="2"/>
    <x v="2"/>
    <x v="0"/>
    <s v="New"/>
    <x v="4"/>
    <x v="16"/>
    <n v="2"/>
    <n v="51.16"/>
    <n v="0"/>
    <n v="21.57"/>
    <n v="102.32"/>
    <n v="43.14"/>
    <n v="59.179999999999993"/>
    <n v="0.57838154808444098"/>
  </r>
  <r>
    <n v="372"/>
    <d v="2026-06-10T00:00:00"/>
    <n v="2026"/>
    <x v="1"/>
    <n v="6"/>
    <x v="5"/>
    <x v="1"/>
    <x v="12"/>
    <x v="0"/>
    <s v="Returning"/>
    <x v="4"/>
    <x v="14"/>
    <n v="3"/>
    <n v="35.94"/>
    <n v="0.1"/>
    <n v="14.04"/>
    <n v="97.037999999999997"/>
    <n v="42.12"/>
    <n v="54.917999999999999"/>
    <n v="0.56594323873121866"/>
  </r>
  <r>
    <n v="532"/>
    <d v="2026-06-10T00:00:00"/>
    <n v="2026"/>
    <x v="1"/>
    <n v="6"/>
    <x v="5"/>
    <x v="2"/>
    <x v="10"/>
    <x v="2"/>
    <s v="Returning"/>
    <x v="1"/>
    <x v="3"/>
    <n v="1"/>
    <n v="145.34"/>
    <n v="0.05"/>
    <n v="77.89"/>
    <n v="138.07300000000001"/>
    <n v="77.89"/>
    <n v="60.183000000000007"/>
    <n v="0.43587812244247609"/>
  </r>
  <r>
    <n v="910"/>
    <d v="2026-06-10T00:00:00"/>
    <n v="2026"/>
    <x v="1"/>
    <n v="6"/>
    <x v="5"/>
    <x v="2"/>
    <x v="16"/>
    <x v="0"/>
    <s v="Business"/>
    <x v="2"/>
    <x v="2"/>
    <n v="1"/>
    <n v="35.950000000000003"/>
    <n v="0.1"/>
    <n v="13.63"/>
    <n v="32.355000000000004"/>
    <n v="13.63"/>
    <n v="18.725000000000001"/>
    <n v="0.57873589862463293"/>
  </r>
  <r>
    <n v="938"/>
    <d v="2026-06-10T00:00:00"/>
    <n v="2026"/>
    <x v="1"/>
    <n v="6"/>
    <x v="5"/>
    <x v="3"/>
    <x v="13"/>
    <x v="2"/>
    <s v="Business"/>
    <x v="4"/>
    <x v="16"/>
    <n v="1"/>
    <n v="51.09"/>
    <n v="0"/>
    <n v="22.4"/>
    <n v="51.09"/>
    <n v="22.4"/>
    <n v="28.690000000000005"/>
    <n v="0.56155803484047762"/>
  </r>
  <r>
    <n v="1079"/>
    <d v="2026-06-10T00:00:00"/>
    <n v="2026"/>
    <x v="1"/>
    <n v="6"/>
    <x v="5"/>
    <x v="1"/>
    <x v="14"/>
    <x v="2"/>
    <s v="Returning"/>
    <x v="3"/>
    <x v="7"/>
    <n v="2"/>
    <n v="198.69"/>
    <n v="0.15"/>
    <n v="104.25"/>
    <n v="337.77299999999997"/>
    <n v="208.5"/>
    <n v="129.27299999999997"/>
    <n v="0.38272153191640534"/>
  </r>
  <r>
    <n v="1662"/>
    <d v="2026-06-10T00:00:00"/>
    <n v="2026"/>
    <x v="1"/>
    <n v="6"/>
    <x v="5"/>
    <x v="1"/>
    <x v="6"/>
    <x v="2"/>
    <s v="New"/>
    <x v="0"/>
    <x v="0"/>
    <n v="3"/>
    <n v="83.45"/>
    <n v="0"/>
    <n v="43.73"/>
    <n v="250.35000000000002"/>
    <n v="131.19"/>
    <n v="119.16000000000003"/>
    <n v="0.47597363690832839"/>
  </r>
  <r>
    <n v="2748"/>
    <d v="2026-06-10T00:00:00"/>
    <n v="2026"/>
    <x v="1"/>
    <n v="6"/>
    <x v="5"/>
    <x v="2"/>
    <x v="2"/>
    <x v="0"/>
    <s v="New"/>
    <x v="4"/>
    <x v="10"/>
    <n v="2"/>
    <n v="40.86"/>
    <n v="0"/>
    <n v="14.59"/>
    <n v="81.72"/>
    <n v="29.18"/>
    <n v="52.54"/>
    <n v="0.64292706803720023"/>
  </r>
  <r>
    <n v="3354"/>
    <d v="2026-06-10T00:00:00"/>
    <n v="2026"/>
    <x v="1"/>
    <n v="6"/>
    <x v="5"/>
    <x v="1"/>
    <x v="6"/>
    <x v="2"/>
    <s v="New"/>
    <x v="3"/>
    <x v="13"/>
    <n v="1"/>
    <n v="82.21"/>
    <n v="0.05"/>
    <n v="39.04"/>
    <n v="78.099499999999992"/>
    <n v="39.04"/>
    <n v="39.059499999999993"/>
    <n v="0.50012484074802011"/>
  </r>
  <r>
    <n v="3532"/>
    <d v="2026-06-10T00:00:00"/>
    <n v="2026"/>
    <x v="1"/>
    <n v="6"/>
    <x v="5"/>
    <x v="2"/>
    <x v="10"/>
    <x v="3"/>
    <s v="Business"/>
    <x v="4"/>
    <x v="14"/>
    <n v="1"/>
    <n v="35.93"/>
    <n v="0.1"/>
    <n v="13.52"/>
    <n v="32.337000000000003"/>
    <n v="13.52"/>
    <n v="18.817000000000004"/>
    <n v="0.58190308315551853"/>
  </r>
  <r>
    <n v="3636"/>
    <d v="2026-06-10T00:00:00"/>
    <n v="2026"/>
    <x v="1"/>
    <n v="6"/>
    <x v="5"/>
    <x v="0"/>
    <x v="0"/>
    <x v="3"/>
    <s v="New"/>
    <x v="2"/>
    <x v="18"/>
    <n v="2"/>
    <n v="164.77"/>
    <n v="0"/>
    <n v="89.07"/>
    <n v="329.54"/>
    <n v="178.14"/>
    <n v="151.40000000000003"/>
    <n v="0.45942829398555568"/>
  </r>
  <r>
    <n v="3810"/>
    <d v="2026-06-10T00:00:00"/>
    <n v="2026"/>
    <x v="1"/>
    <n v="6"/>
    <x v="5"/>
    <x v="2"/>
    <x v="2"/>
    <x v="1"/>
    <s v="Business"/>
    <x v="2"/>
    <x v="9"/>
    <n v="4"/>
    <n v="47.36"/>
    <n v="0.1"/>
    <n v="18.87"/>
    <n v="170.49600000000001"/>
    <n v="75.48"/>
    <n v="95.016000000000005"/>
    <n v="0.55729166666666663"/>
  </r>
  <r>
    <n v="4137"/>
    <d v="2026-06-10T00:00:00"/>
    <n v="2026"/>
    <x v="1"/>
    <n v="6"/>
    <x v="5"/>
    <x v="3"/>
    <x v="8"/>
    <x v="0"/>
    <s v="Returning"/>
    <x v="1"/>
    <x v="1"/>
    <n v="1"/>
    <n v="90.7"/>
    <n v="0"/>
    <n v="44.18"/>
    <n v="90.7"/>
    <n v="44.18"/>
    <n v="46.52"/>
    <n v="0.51289966923925034"/>
  </r>
  <r>
    <n v="4303"/>
    <d v="2026-06-10T00:00:00"/>
    <n v="2026"/>
    <x v="1"/>
    <n v="6"/>
    <x v="5"/>
    <x v="2"/>
    <x v="10"/>
    <x v="3"/>
    <s v="Returning"/>
    <x v="2"/>
    <x v="9"/>
    <n v="1"/>
    <n v="45.59"/>
    <n v="0"/>
    <n v="18.57"/>
    <n v="45.59"/>
    <n v="18.57"/>
    <n v="27.020000000000003"/>
    <n v="0.59267383198069756"/>
  </r>
  <r>
    <n v="4991"/>
    <d v="2026-06-10T00:00:00"/>
    <n v="2026"/>
    <x v="1"/>
    <n v="6"/>
    <x v="5"/>
    <x v="3"/>
    <x v="4"/>
    <x v="0"/>
    <s v="New"/>
    <x v="1"/>
    <x v="3"/>
    <n v="3"/>
    <n v="146.55000000000001"/>
    <n v="0.1"/>
    <n v="79.59"/>
    <n v="395.68500000000006"/>
    <n v="238.77"/>
    <n v="156.91500000000005"/>
    <n v="0.39656544978960545"/>
  </r>
  <r>
    <n v="39"/>
    <d v="2026-06-11T00:00:00"/>
    <n v="2026"/>
    <x v="1"/>
    <n v="6"/>
    <x v="5"/>
    <x v="3"/>
    <x v="8"/>
    <x v="3"/>
    <s v="Business"/>
    <x v="0"/>
    <x v="6"/>
    <n v="4"/>
    <n v="40.33"/>
    <n v="0.1"/>
    <n v="17.170000000000002"/>
    <n v="145.18799999999999"/>
    <n v="68.680000000000007"/>
    <n v="76.507999999999981"/>
    <n v="0.52695815081136177"/>
  </r>
  <r>
    <n v="206"/>
    <d v="2026-06-11T00:00:00"/>
    <n v="2026"/>
    <x v="1"/>
    <n v="6"/>
    <x v="5"/>
    <x v="0"/>
    <x v="0"/>
    <x v="2"/>
    <s v="New"/>
    <x v="0"/>
    <x v="4"/>
    <n v="2"/>
    <n v="51.83"/>
    <n v="0.1"/>
    <n v="23.1"/>
    <n v="93.293999999999997"/>
    <n v="46.2"/>
    <n v="47.093999999999994"/>
    <n v="0.50479130490706792"/>
  </r>
  <r>
    <n v="397"/>
    <d v="2026-06-11T00:00:00"/>
    <n v="2026"/>
    <x v="1"/>
    <n v="6"/>
    <x v="5"/>
    <x v="3"/>
    <x v="8"/>
    <x v="0"/>
    <s v="Business"/>
    <x v="3"/>
    <x v="19"/>
    <n v="2"/>
    <n v="121.19"/>
    <n v="0.05"/>
    <n v="58.91"/>
    <n v="230.261"/>
    <n v="117.82"/>
    <n v="112.441"/>
    <n v="0.48831977625390321"/>
  </r>
  <r>
    <n v="763"/>
    <d v="2026-06-11T00:00:00"/>
    <n v="2026"/>
    <x v="1"/>
    <n v="6"/>
    <x v="5"/>
    <x v="3"/>
    <x v="13"/>
    <x v="2"/>
    <s v="New"/>
    <x v="1"/>
    <x v="11"/>
    <n v="1"/>
    <n v="154.09"/>
    <n v="0"/>
    <n v="77.37"/>
    <n v="154.09"/>
    <n v="77.37"/>
    <n v="76.72"/>
    <n v="0.49789084301382308"/>
  </r>
  <r>
    <n v="1059"/>
    <d v="2026-06-11T00:00:00"/>
    <n v="2026"/>
    <x v="1"/>
    <n v="6"/>
    <x v="5"/>
    <x v="0"/>
    <x v="0"/>
    <x v="0"/>
    <s v="New"/>
    <x v="0"/>
    <x v="0"/>
    <n v="1"/>
    <n v="80.64"/>
    <n v="0.05"/>
    <n v="43.85"/>
    <n v="76.60799999999999"/>
    <n v="43.85"/>
    <n v="32.757999999999988"/>
    <n v="0.42760547201336668"/>
  </r>
  <r>
    <n v="1332"/>
    <d v="2026-06-11T00:00:00"/>
    <n v="2026"/>
    <x v="1"/>
    <n v="6"/>
    <x v="5"/>
    <x v="1"/>
    <x v="12"/>
    <x v="3"/>
    <s v="Returning"/>
    <x v="1"/>
    <x v="1"/>
    <n v="1"/>
    <n v="94.01"/>
    <n v="0.15"/>
    <n v="46.12"/>
    <n v="79.908500000000004"/>
    <n v="46.12"/>
    <n v="33.788500000000006"/>
    <n v="0.42283987310486376"/>
  </r>
  <r>
    <n v="1447"/>
    <d v="2026-06-11T00:00:00"/>
    <n v="2026"/>
    <x v="1"/>
    <n v="6"/>
    <x v="5"/>
    <x v="1"/>
    <x v="6"/>
    <x v="0"/>
    <s v="Returning"/>
    <x v="0"/>
    <x v="4"/>
    <n v="1"/>
    <n v="51.09"/>
    <n v="0"/>
    <n v="22.78"/>
    <n v="51.09"/>
    <n v="22.78"/>
    <n v="28.310000000000002"/>
    <n v="0.55412018007437858"/>
  </r>
  <r>
    <n v="2990"/>
    <d v="2026-06-11T00:00:00"/>
    <n v="2026"/>
    <x v="1"/>
    <n v="6"/>
    <x v="5"/>
    <x v="1"/>
    <x v="6"/>
    <x v="3"/>
    <s v="Returning"/>
    <x v="1"/>
    <x v="3"/>
    <n v="1"/>
    <n v="146.66"/>
    <n v="0"/>
    <n v="78.709999999999994"/>
    <n v="146.66"/>
    <n v="78.709999999999994"/>
    <n v="67.95"/>
    <n v="0.4633165143870176"/>
  </r>
  <r>
    <n v="3769"/>
    <d v="2026-06-11T00:00:00"/>
    <n v="2026"/>
    <x v="1"/>
    <n v="6"/>
    <x v="5"/>
    <x v="1"/>
    <x v="12"/>
    <x v="2"/>
    <s v="New"/>
    <x v="3"/>
    <x v="7"/>
    <n v="2"/>
    <n v="199.03"/>
    <n v="0"/>
    <n v="104.7"/>
    <n v="398.06"/>
    <n v="209.4"/>
    <n v="188.66"/>
    <n v="0.47394865095714211"/>
  </r>
  <r>
    <n v="4152"/>
    <d v="2026-06-11T00:00:00"/>
    <n v="2026"/>
    <x v="1"/>
    <n v="6"/>
    <x v="5"/>
    <x v="2"/>
    <x v="2"/>
    <x v="0"/>
    <s v="Returning"/>
    <x v="0"/>
    <x v="6"/>
    <n v="5"/>
    <n v="41.18"/>
    <n v="0.05"/>
    <n v="16.87"/>
    <n v="195.60499999999999"/>
    <n v="84.350000000000009"/>
    <n v="111.25499999999998"/>
    <n v="0.56877380435060443"/>
  </r>
  <r>
    <n v="4242"/>
    <d v="2026-06-11T00:00:00"/>
    <n v="2026"/>
    <x v="1"/>
    <n v="6"/>
    <x v="5"/>
    <x v="1"/>
    <x v="12"/>
    <x v="2"/>
    <s v="Business"/>
    <x v="1"/>
    <x v="3"/>
    <n v="2"/>
    <n v="141.18"/>
    <n v="0"/>
    <n v="78.66"/>
    <n v="282.36"/>
    <n v="157.32"/>
    <n v="125.04000000000002"/>
    <n v="0.44283892902677441"/>
  </r>
  <r>
    <n v="4780"/>
    <d v="2026-06-11T00:00:00"/>
    <n v="2026"/>
    <x v="1"/>
    <n v="6"/>
    <x v="5"/>
    <x v="1"/>
    <x v="12"/>
    <x v="2"/>
    <s v="Returning"/>
    <x v="0"/>
    <x v="0"/>
    <n v="1"/>
    <n v="82.47"/>
    <n v="0.1"/>
    <n v="42.73"/>
    <n v="74.222999999999999"/>
    <n v="42.73"/>
    <n v="31.493000000000002"/>
    <n v="0.42430243994449163"/>
  </r>
  <r>
    <n v="63"/>
    <d v="2026-06-12T00:00:00"/>
    <n v="2026"/>
    <x v="1"/>
    <n v="6"/>
    <x v="5"/>
    <x v="1"/>
    <x v="1"/>
    <x v="3"/>
    <s v="Returning"/>
    <x v="2"/>
    <x v="18"/>
    <n v="1"/>
    <n v="166.91"/>
    <n v="0"/>
    <n v="85.58"/>
    <n v="166.91"/>
    <n v="85.58"/>
    <n v="81.33"/>
    <n v="0.48726858786172189"/>
  </r>
  <r>
    <n v="190"/>
    <d v="2026-06-12T00:00:00"/>
    <n v="2026"/>
    <x v="1"/>
    <n v="6"/>
    <x v="5"/>
    <x v="0"/>
    <x v="0"/>
    <x v="2"/>
    <s v="Business"/>
    <x v="2"/>
    <x v="9"/>
    <n v="1"/>
    <n v="45.99"/>
    <n v="0"/>
    <n v="18.579999999999998"/>
    <n v="45.99"/>
    <n v="18.579999999999998"/>
    <n v="27.410000000000004"/>
    <n v="0.59599913024570561"/>
  </r>
  <r>
    <n v="268"/>
    <d v="2026-06-12T00:00:00"/>
    <n v="2026"/>
    <x v="1"/>
    <n v="6"/>
    <x v="5"/>
    <x v="3"/>
    <x v="13"/>
    <x v="2"/>
    <s v="Business"/>
    <x v="4"/>
    <x v="14"/>
    <n v="1"/>
    <n v="37.01"/>
    <n v="0.05"/>
    <n v="14.18"/>
    <n v="35.159499999999994"/>
    <n v="14.18"/>
    <n v="20.979499999999994"/>
    <n v="0.59669506107879799"/>
  </r>
  <r>
    <n v="691"/>
    <d v="2026-06-12T00:00:00"/>
    <n v="2026"/>
    <x v="1"/>
    <n v="6"/>
    <x v="5"/>
    <x v="3"/>
    <x v="8"/>
    <x v="3"/>
    <s v="Business"/>
    <x v="1"/>
    <x v="3"/>
    <n v="5"/>
    <n v="140.9"/>
    <n v="0"/>
    <n v="80.16"/>
    <n v="704.5"/>
    <n v="400.79999999999995"/>
    <n v="303.70000000000005"/>
    <n v="0.43108587650816188"/>
  </r>
  <r>
    <n v="810"/>
    <d v="2026-06-12T00:00:00"/>
    <n v="2026"/>
    <x v="1"/>
    <n v="6"/>
    <x v="5"/>
    <x v="1"/>
    <x v="12"/>
    <x v="2"/>
    <s v="New"/>
    <x v="4"/>
    <x v="14"/>
    <n v="3"/>
    <n v="36.659999999999997"/>
    <n v="0"/>
    <n v="13.55"/>
    <n v="109.97999999999999"/>
    <n v="40.650000000000006"/>
    <n v="69.329999999999984"/>
    <n v="0.63038734315330047"/>
  </r>
  <r>
    <n v="855"/>
    <d v="2026-06-12T00:00:00"/>
    <n v="2026"/>
    <x v="1"/>
    <n v="6"/>
    <x v="5"/>
    <x v="1"/>
    <x v="6"/>
    <x v="0"/>
    <s v="Business"/>
    <x v="2"/>
    <x v="2"/>
    <n v="1"/>
    <n v="36.299999999999997"/>
    <n v="0.1"/>
    <n v="13.69"/>
    <n v="32.67"/>
    <n v="13.69"/>
    <n v="18.980000000000004"/>
    <n v="0.58096112641567199"/>
  </r>
  <r>
    <n v="1612"/>
    <d v="2026-06-12T00:00:00"/>
    <n v="2026"/>
    <x v="1"/>
    <n v="6"/>
    <x v="5"/>
    <x v="2"/>
    <x v="16"/>
    <x v="0"/>
    <s v="New"/>
    <x v="3"/>
    <x v="19"/>
    <n v="2"/>
    <n v="120.64"/>
    <n v="0"/>
    <n v="61.66"/>
    <n v="241.28"/>
    <n v="123.32"/>
    <n v="117.96000000000001"/>
    <n v="0.48889257294429711"/>
  </r>
  <r>
    <n v="1704"/>
    <d v="2026-06-12T00:00:00"/>
    <n v="2026"/>
    <x v="1"/>
    <n v="6"/>
    <x v="5"/>
    <x v="2"/>
    <x v="16"/>
    <x v="0"/>
    <s v="Returning"/>
    <x v="2"/>
    <x v="9"/>
    <n v="1"/>
    <n v="47.07"/>
    <n v="0"/>
    <n v="18.7"/>
    <n v="47.07"/>
    <n v="18.7"/>
    <n v="28.37"/>
    <n v="0.60271935415338862"/>
  </r>
  <r>
    <n v="1857"/>
    <d v="2026-06-12T00:00:00"/>
    <n v="2026"/>
    <x v="1"/>
    <n v="6"/>
    <x v="5"/>
    <x v="2"/>
    <x v="3"/>
    <x v="3"/>
    <s v="Business"/>
    <x v="1"/>
    <x v="11"/>
    <n v="2"/>
    <n v="154.94"/>
    <n v="0.05"/>
    <n v="77.260000000000005"/>
    <n v="294.38599999999997"/>
    <n v="154.52000000000001"/>
    <n v="139.86599999999996"/>
    <n v="0.47511090880680457"/>
  </r>
  <r>
    <n v="1888"/>
    <d v="2026-06-12T00:00:00"/>
    <n v="2026"/>
    <x v="1"/>
    <n v="6"/>
    <x v="5"/>
    <x v="1"/>
    <x v="12"/>
    <x v="0"/>
    <s v="Returning"/>
    <x v="2"/>
    <x v="9"/>
    <n v="1"/>
    <n v="45.97"/>
    <n v="0.05"/>
    <n v="18.41"/>
    <n v="43.671499999999995"/>
    <n v="18.41"/>
    <n v="25.261499999999995"/>
    <n v="0.57844360738696854"/>
  </r>
  <r>
    <n v="2683"/>
    <d v="2026-06-12T00:00:00"/>
    <n v="2026"/>
    <x v="1"/>
    <n v="6"/>
    <x v="5"/>
    <x v="3"/>
    <x v="8"/>
    <x v="0"/>
    <s v="Returning"/>
    <x v="3"/>
    <x v="7"/>
    <n v="1"/>
    <n v="198.64"/>
    <n v="0.05"/>
    <n v="101.89"/>
    <n v="188.70799999999997"/>
    <n v="101.89"/>
    <n v="86.817999999999969"/>
    <n v="0.46006528605040581"/>
  </r>
  <r>
    <n v="4211"/>
    <d v="2026-06-12T00:00:00"/>
    <n v="2026"/>
    <x v="1"/>
    <n v="6"/>
    <x v="5"/>
    <x v="2"/>
    <x v="3"/>
    <x v="0"/>
    <s v="New"/>
    <x v="2"/>
    <x v="18"/>
    <n v="5"/>
    <n v="168.57"/>
    <n v="0"/>
    <n v="88.65"/>
    <n v="842.84999999999991"/>
    <n v="443.25"/>
    <n v="399.59999999999991"/>
    <n v="0.47410571276027758"/>
  </r>
  <r>
    <n v="4353"/>
    <d v="2026-06-12T00:00:00"/>
    <n v="2026"/>
    <x v="1"/>
    <n v="6"/>
    <x v="5"/>
    <x v="1"/>
    <x v="6"/>
    <x v="2"/>
    <s v="New"/>
    <x v="2"/>
    <x v="2"/>
    <n v="1"/>
    <n v="36.65"/>
    <n v="0"/>
    <n v="13.97"/>
    <n v="36.65"/>
    <n v="13.97"/>
    <n v="22.68"/>
    <n v="0.61882673942701227"/>
  </r>
  <r>
    <n v="5020"/>
    <d v="2026-06-12T00:00:00"/>
    <n v="2026"/>
    <x v="1"/>
    <n v="6"/>
    <x v="5"/>
    <x v="2"/>
    <x v="5"/>
    <x v="2"/>
    <s v="Returning"/>
    <x v="2"/>
    <x v="2"/>
    <n v="2"/>
    <n v="35.450000000000003"/>
    <n v="0.05"/>
    <n v="13.39"/>
    <n v="67.355000000000004"/>
    <n v="26.78"/>
    <n v="40.575000000000003"/>
    <n v="0.60240516665429444"/>
  </r>
  <r>
    <n v="564"/>
    <d v="2026-06-13T00:00:00"/>
    <n v="2026"/>
    <x v="1"/>
    <n v="6"/>
    <x v="5"/>
    <x v="2"/>
    <x v="5"/>
    <x v="2"/>
    <s v="New"/>
    <x v="2"/>
    <x v="9"/>
    <n v="3"/>
    <n v="45.82"/>
    <n v="0.1"/>
    <n v="18.61"/>
    <n v="123.71400000000001"/>
    <n v="55.83"/>
    <n v="67.884000000000015"/>
    <n v="0.54871720258014456"/>
  </r>
  <r>
    <n v="736"/>
    <d v="2026-06-13T00:00:00"/>
    <n v="2026"/>
    <x v="1"/>
    <n v="6"/>
    <x v="5"/>
    <x v="3"/>
    <x v="13"/>
    <x v="2"/>
    <s v="Business"/>
    <x v="1"/>
    <x v="11"/>
    <n v="1"/>
    <n v="152.78"/>
    <n v="0"/>
    <n v="78.540000000000006"/>
    <n v="152.78"/>
    <n v="78.540000000000006"/>
    <n v="74.239999999999995"/>
    <n v="0.48592747741851022"/>
  </r>
  <r>
    <n v="1300"/>
    <d v="2026-06-13T00:00:00"/>
    <n v="2026"/>
    <x v="1"/>
    <n v="6"/>
    <x v="5"/>
    <x v="1"/>
    <x v="6"/>
    <x v="0"/>
    <s v="New"/>
    <x v="0"/>
    <x v="4"/>
    <n v="1"/>
    <n v="49.76"/>
    <n v="0.05"/>
    <n v="22.58"/>
    <n v="47.271999999999998"/>
    <n v="22.58"/>
    <n v="24.692"/>
    <n v="0.52233880521238796"/>
  </r>
  <r>
    <n v="1948"/>
    <d v="2026-06-13T00:00:00"/>
    <n v="2026"/>
    <x v="1"/>
    <n v="6"/>
    <x v="5"/>
    <x v="3"/>
    <x v="8"/>
    <x v="2"/>
    <s v="New"/>
    <x v="1"/>
    <x v="11"/>
    <n v="1"/>
    <n v="157.6"/>
    <n v="0.05"/>
    <n v="79.34"/>
    <n v="149.72"/>
    <n v="79.34"/>
    <n v="70.38"/>
    <n v="0.47007747795885652"/>
  </r>
  <r>
    <n v="2272"/>
    <d v="2026-06-13T00:00:00"/>
    <n v="2026"/>
    <x v="1"/>
    <n v="6"/>
    <x v="5"/>
    <x v="3"/>
    <x v="8"/>
    <x v="0"/>
    <s v="Returning"/>
    <x v="4"/>
    <x v="12"/>
    <n v="1"/>
    <n v="125.01"/>
    <n v="0.15"/>
    <n v="70.39"/>
    <n v="106.2585"/>
    <n v="70.39"/>
    <n v="35.868499999999997"/>
    <n v="0.33755887764272974"/>
  </r>
  <r>
    <n v="2680"/>
    <d v="2026-06-13T00:00:00"/>
    <n v="2026"/>
    <x v="1"/>
    <n v="6"/>
    <x v="5"/>
    <x v="1"/>
    <x v="14"/>
    <x v="0"/>
    <s v="Returning"/>
    <x v="1"/>
    <x v="1"/>
    <n v="1"/>
    <n v="93.59"/>
    <n v="0.15"/>
    <n v="46.48"/>
    <n v="79.551500000000004"/>
    <n v="46.48"/>
    <n v="33.071500000000007"/>
    <n v="0.41572440494522422"/>
  </r>
  <r>
    <n v="4178"/>
    <d v="2026-06-13T00:00:00"/>
    <n v="2026"/>
    <x v="1"/>
    <n v="6"/>
    <x v="5"/>
    <x v="2"/>
    <x v="2"/>
    <x v="2"/>
    <s v="Returning"/>
    <x v="1"/>
    <x v="3"/>
    <n v="4"/>
    <n v="143.9"/>
    <n v="0.05"/>
    <n v="79.709999999999994"/>
    <n v="546.82000000000005"/>
    <n v="318.83999999999997"/>
    <n v="227.98000000000008"/>
    <n v="0.41691964448996022"/>
  </r>
  <r>
    <n v="4272"/>
    <d v="2026-06-13T00:00:00"/>
    <n v="2026"/>
    <x v="1"/>
    <n v="6"/>
    <x v="5"/>
    <x v="3"/>
    <x v="7"/>
    <x v="3"/>
    <s v="Returning"/>
    <x v="3"/>
    <x v="7"/>
    <n v="4"/>
    <n v="190.97"/>
    <n v="0"/>
    <n v="103.36"/>
    <n v="763.88"/>
    <n v="413.44"/>
    <n v="350.44"/>
    <n v="0.45876315651673039"/>
  </r>
  <r>
    <n v="4713"/>
    <d v="2026-06-13T00:00:00"/>
    <n v="2026"/>
    <x v="1"/>
    <n v="6"/>
    <x v="5"/>
    <x v="3"/>
    <x v="13"/>
    <x v="2"/>
    <s v="Business"/>
    <x v="4"/>
    <x v="14"/>
    <n v="1"/>
    <n v="35.78"/>
    <n v="0"/>
    <n v="14"/>
    <n v="35.78"/>
    <n v="14"/>
    <n v="21.78"/>
    <n v="0.60871995528228062"/>
  </r>
  <r>
    <n v="5166"/>
    <d v="2026-06-13T00:00:00"/>
    <n v="2026"/>
    <x v="1"/>
    <n v="6"/>
    <x v="5"/>
    <x v="3"/>
    <x v="7"/>
    <x v="3"/>
    <s v="New"/>
    <x v="3"/>
    <x v="19"/>
    <n v="3"/>
    <n v="125.25"/>
    <n v="0.05"/>
    <n v="58.95"/>
    <n v="356.96249999999998"/>
    <n v="176.85000000000002"/>
    <n v="180.11249999999995"/>
    <n v="0.50456980775291516"/>
  </r>
  <r>
    <n v="486"/>
    <d v="2026-06-14T00:00:00"/>
    <n v="2026"/>
    <x v="1"/>
    <n v="6"/>
    <x v="5"/>
    <x v="0"/>
    <x v="9"/>
    <x v="1"/>
    <s v="Business"/>
    <x v="1"/>
    <x v="17"/>
    <n v="8"/>
    <n v="72.36"/>
    <n v="0.1"/>
    <n v="32.229999999999997"/>
    <n v="520.99199999999996"/>
    <n v="257.83999999999997"/>
    <n v="263.15199999999999"/>
    <n v="0.5050979669553467"/>
  </r>
  <r>
    <n v="1507"/>
    <d v="2026-06-14T00:00:00"/>
    <n v="2026"/>
    <x v="1"/>
    <n v="6"/>
    <x v="5"/>
    <x v="0"/>
    <x v="15"/>
    <x v="2"/>
    <s v="Returning"/>
    <x v="2"/>
    <x v="18"/>
    <n v="1"/>
    <n v="162.51"/>
    <n v="0"/>
    <n v="88.29"/>
    <n v="162.51"/>
    <n v="88.29"/>
    <n v="74.219999999999985"/>
    <n v="0.45671035628576695"/>
  </r>
  <r>
    <n v="1821"/>
    <d v="2026-06-14T00:00:00"/>
    <n v="2026"/>
    <x v="1"/>
    <n v="6"/>
    <x v="5"/>
    <x v="0"/>
    <x v="15"/>
    <x v="2"/>
    <s v="Business"/>
    <x v="1"/>
    <x v="17"/>
    <n v="3"/>
    <n v="70.52"/>
    <n v="0"/>
    <n v="33.119999999999997"/>
    <n v="211.56"/>
    <n v="99.359999999999985"/>
    <n v="112.20000000000002"/>
    <n v="0.53034600113442998"/>
  </r>
  <r>
    <n v="2588"/>
    <d v="2026-06-14T00:00:00"/>
    <n v="2026"/>
    <x v="1"/>
    <n v="6"/>
    <x v="5"/>
    <x v="3"/>
    <x v="8"/>
    <x v="3"/>
    <s v="Returning"/>
    <x v="1"/>
    <x v="1"/>
    <n v="1"/>
    <n v="90.28"/>
    <n v="0"/>
    <n v="46.04"/>
    <n v="90.28"/>
    <n v="46.04"/>
    <n v="44.24"/>
    <n v="0.4900310146211786"/>
  </r>
  <r>
    <n v="2815"/>
    <d v="2026-06-14T00:00:00"/>
    <n v="2026"/>
    <x v="1"/>
    <n v="6"/>
    <x v="5"/>
    <x v="3"/>
    <x v="13"/>
    <x v="3"/>
    <s v="New"/>
    <x v="3"/>
    <x v="5"/>
    <n v="2"/>
    <n v="342.25"/>
    <n v="0"/>
    <n v="196.86"/>
    <n v="684.5"/>
    <n v="393.72"/>
    <n v="290.77999999999997"/>
    <n v="0.42480642804967128"/>
  </r>
  <r>
    <n v="3258"/>
    <d v="2026-06-14T00:00:00"/>
    <n v="2026"/>
    <x v="1"/>
    <n v="6"/>
    <x v="5"/>
    <x v="1"/>
    <x v="1"/>
    <x v="0"/>
    <s v="Business"/>
    <x v="0"/>
    <x v="4"/>
    <n v="6"/>
    <n v="50.92"/>
    <n v="0.05"/>
    <n v="22.87"/>
    <n v="290.24399999999997"/>
    <n v="137.22"/>
    <n v="153.02399999999997"/>
    <n v="0.52722536899987593"/>
  </r>
  <r>
    <n v="3361"/>
    <d v="2026-06-14T00:00:00"/>
    <n v="2026"/>
    <x v="1"/>
    <n v="6"/>
    <x v="5"/>
    <x v="0"/>
    <x v="0"/>
    <x v="2"/>
    <s v="Returning"/>
    <x v="2"/>
    <x v="2"/>
    <n v="5"/>
    <n v="36.72"/>
    <n v="0.15"/>
    <n v="13.2"/>
    <n v="156.06"/>
    <n v="66"/>
    <n v="90.06"/>
    <n v="0.57708573625528647"/>
  </r>
  <r>
    <n v="3629"/>
    <d v="2026-06-14T00:00:00"/>
    <n v="2026"/>
    <x v="1"/>
    <n v="6"/>
    <x v="5"/>
    <x v="0"/>
    <x v="15"/>
    <x v="0"/>
    <s v="New"/>
    <x v="3"/>
    <x v="5"/>
    <n v="4"/>
    <n v="348.96"/>
    <n v="0.15"/>
    <n v="197.02"/>
    <n v="1186.4639999999999"/>
    <n v="788.08"/>
    <n v="398.3839999999999"/>
    <n v="0.3357741996385899"/>
  </r>
  <r>
    <n v="3750"/>
    <d v="2026-06-14T00:00:00"/>
    <n v="2026"/>
    <x v="1"/>
    <n v="6"/>
    <x v="5"/>
    <x v="0"/>
    <x v="0"/>
    <x v="0"/>
    <s v="Returning"/>
    <x v="1"/>
    <x v="17"/>
    <n v="1"/>
    <n v="71.28"/>
    <n v="0"/>
    <n v="31.92"/>
    <n v="71.28"/>
    <n v="31.92"/>
    <n v="39.36"/>
    <n v="0.55218855218855212"/>
  </r>
  <r>
    <n v="5088"/>
    <d v="2026-06-14T00:00:00"/>
    <n v="2026"/>
    <x v="1"/>
    <n v="6"/>
    <x v="5"/>
    <x v="1"/>
    <x v="12"/>
    <x v="0"/>
    <s v="New"/>
    <x v="2"/>
    <x v="18"/>
    <n v="1"/>
    <n v="160.99"/>
    <n v="0.05"/>
    <n v="89.15"/>
    <n v="152.94050000000001"/>
    <n v="89.15"/>
    <n v="63.790500000000009"/>
    <n v="0.41709357560619981"/>
  </r>
  <r>
    <n v="1450"/>
    <d v="2026-06-15T00:00:00"/>
    <n v="2026"/>
    <x v="1"/>
    <n v="6"/>
    <x v="5"/>
    <x v="1"/>
    <x v="14"/>
    <x v="0"/>
    <s v="Returning"/>
    <x v="4"/>
    <x v="12"/>
    <n v="1"/>
    <n v="124.19"/>
    <n v="0.05"/>
    <n v="67.209999999999994"/>
    <n v="117.98049999999999"/>
    <n v="67.209999999999994"/>
    <n v="50.770499999999998"/>
    <n v="0.43032958836417884"/>
  </r>
  <r>
    <n v="2330"/>
    <d v="2026-06-15T00:00:00"/>
    <n v="2026"/>
    <x v="1"/>
    <n v="6"/>
    <x v="5"/>
    <x v="1"/>
    <x v="1"/>
    <x v="0"/>
    <s v="New"/>
    <x v="2"/>
    <x v="2"/>
    <n v="2"/>
    <n v="36.11"/>
    <n v="0.05"/>
    <n v="13.29"/>
    <n v="68.608999999999995"/>
    <n v="26.58"/>
    <n v="42.028999999999996"/>
    <n v="0.6125872698917052"/>
  </r>
  <r>
    <n v="4655"/>
    <d v="2026-06-15T00:00:00"/>
    <n v="2026"/>
    <x v="1"/>
    <n v="6"/>
    <x v="5"/>
    <x v="0"/>
    <x v="0"/>
    <x v="1"/>
    <s v="Business"/>
    <x v="4"/>
    <x v="10"/>
    <n v="4"/>
    <n v="40.909999999999997"/>
    <n v="0.05"/>
    <n v="14.42"/>
    <n v="155.45799999999997"/>
    <n v="57.68"/>
    <n v="97.777999999999963"/>
    <n v="0.62896730949838531"/>
  </r>
  <r>
    <n v="137"/>
    <d v="2026-06-16T00:00:00"/>
    <n v="2026"/>
    <x v="1"/>
    <n v="6"/>
    <x v="5"/>
    <x v="1"/>
    <x v="6"/>
    <x v="0"/>
    <s v="Returning"/>
    <x v="1"/>
    <x v="3"/>
    <n v="5"/>
    <n v="141.66999999999999"/>
    <n v="0.1"/>
    <n v="80.59"/>
    <n v="637.51499999999999"/>
    <n v="402.95000000000005"/>
    <n v="234.56499999999994"/>
    <n v="0.36793644071119885"/>
  </r>
  <r>
    <n v="141"/>
    <d v="2026-06-16T00:00:00"/>
    <n v="2026"/>
    <x v="1"/>
    <n v="6"/>
    <x v="5"/>
    <x v="3"/>
    <x v="7"/>
    <x v="0"/>
    <s v="Returning"/>
    <x v="2"/>
    <x v="9"/>
    <n v="1"/>
    <n v="47.53"/>
    <n v="0.05"/>
    <n v="18.5"/>
    <n v="45.153500000000001"/>
    <n v="18.5"/>
    <n v="26.653500000000001"/>
    <n v="0.59028646727274736"/>
  </r>
  <r>
    <n v="335"/>
    <d v="2026-06-16T00:00:00"/>
    <n v="2026"/>
    <x v="1"/>
    <n v="6"/>
    <x v="5"/>
    <x v="3"/>
    <x v="8"/>
    <x v="0"/>
    <s v="Returning"/>
    <x v="2"/>
    <x v="18"/>
    <n v="3"/>
    <n v="163.65"/>
    <n v="0.15"/>
    <n v="85.8"/>
    <n v="417.3075"/>
    <n v="257.39999999999998"/>
    <n v="159.90750000000003"/>
    <n v="0.38318865584730688"/>
  </r>
  <r>
    <n v="498"/>
    <d v="2026-06-16T00:00:00"/>
    <n v="2026"/>
    <x v="1"/>
    <n v="6"/>
    <x v="5"/>
    <x v="0"/>
    <x v="15"/>
    <x v="1"/>
    <s v="Business"/>
    <x v="2"/>
    <x v="15"/>
    <n v="5"/>
    <n v="130.94999999999999"/>
    <n v="0.15"/>
    <n v="68.47"/>
    <n v="556.53750000000002"/>
    <n v="342.35"/>
    <n v="214.1875"/>
    <n v="0.38485726478449339"/>
  </r>
  <r>
    <n v="2611"/>
    <d v="2026-06-16T00:00:00"/>
    <n v="2026"/>
    <x v="1"/>
    <n v="6"/>
    <x v="5"/>
    <x v="3"/>
    <x v="13"/>
    <x v="0"/>
    <s v="Returning"/>
    <x v="2"/>
    <x v="18"/>
    <n v="5"/>
    <n v="160.82"/>
    <n v="0"/>
    <n v="90.14"/>
    <n v="804.09999999999991"/>
    <n v="450.7"/>
    <n v="353.39999999999992"/>
    <n v="0.43949757492849145"/>
  </r>
  <r>
    <n v="3197"/>
    <d v="2026-06-16T00:00:00"/>
    <n v="2026"/>
    <x v="1"/>
    <n v="6"/>
    <x v="5"/>
    <x v="1"/>
    <x v="12"/>
    <x v="2"/>
    <s v="New"/>
    <x v="0"/>
    <x v="6"/>
    <n v="3"/>
    <n v="40.51"/>
    <n v="0"/>
    <n v="16.940000000000001"/>
    <n v="121.53"/>
    <n v="50.820000000000007"/>
    <n v="70.709999999999994"/>
    <n v="0.58183164650703523"/>
  </r>
  <r>
    <n v="4668"/>
    <d v="2026-06-16T00:00:00"/>
    <n v="2026"/>
    <x v="1"/>
    <n v="6"/>
    <x v="5"/>
    <x v="1"/>
    <x v="11"/>
    <x v="0"/>
    <s v="Business"/>
    <x v="0"/>
    <x v="0"/>
    <n v="1"/>
    <n v="81.08"/>
    <n v="0"/>
    <n v="41.52"/>
    <n v="81.08"/>
    <n v="41.52"/>
    <n v="39.559999999999995"/>
    <n v="0.48791317217562896"/>
  </r>
  <r>
    <n v="4994"/>
    <d v="2026-06-16T00:00:00"/>
    <n v="2026"/>
    <x v="1"/>
    <n v="6"/>
    <x v="5"/>
    <x v="2"/>
    <x v="10"/>
    <x v="1"/>
    <s v="Business"/>
    <x v="1"/>
    <x v="11"/>
    <n v="4"/>
    <n v="150.43"/>
    <n v="0.1"/>
    <n v="77.650000000000006"/>
    <n v="541.548"/>
    <n v="310.60000000000002"/>
    <n v="230.94799999999998"/>
    <n v="0.42645896577957998"/>
  </r>
  <r>
    <n v="512"/>
    <d v="2026-06-17T00:00:00"/>
    <n v="2026"/>
    <x v="1"/>
    <n v="6"/>
    <x v="5"/>
    <x v="1"/>
    <x v="12"/>
    <x v="3"/>
    <s v="Returning"/>
    <x v="3"/>
    <x v="7"/>
    <n v="1"/>
    <n v="192.42"/>
    <n v="0"/>
    <n v="103.31"/>
    <n v="192.42"/>
    <n v="103.31"/>
    <n v="89.109999999999985"/>
    <n v="0.46310154869556175"/>
  </r>
  <r>
    <n v="717"/>
    <d v="2026-06-17T00:00:00"/>
    <n v="2026"/>
    <x v="1"/>
    <n v="6"/>
    <x v="5"/>
    <x v="3"/>
    <x v="7"/>
    <x v="1"/>
    <s v="Business"/>
    <x v="3"/>
    <x v="5"/>
    <n v="10"/>
    <n v="333.14"/>
    <n v="0.15"/>
    <n v="194.52"/>
    <n v="2831.6899999999996"/>
    <n v="1945.2"/>
    <n v="886.48999999999955"/>
    <n v="0.31306039856057677"/>
  </r>
  <r>
    <n v="952"/>
    <d v="2026-06-17T00:00:00"/>
    <n v="2026"/>
    <x v="1"/>
    <n v="6"/>
    <x v="5"/>
    <x v="0"/>
    <x v="0"/>
    <x v="0"/>
    <s v="Business"/>
    <x v="3"/>
    <x v="13"/>
    <n v="1"/>
    <n v="79.900000000000006"/>
    <n v="0.05"/>
    <n v="40.19"/>
    <n v="75.905000000000001"/>
    <n v="40.19"/>
    <n v="35.715000000000003"/>
    <n v="0.47052236348066667"/>
  </r>
  <r>
    <n v="1081"/>
    <d v="2026-06-17T00:00:00"/>
    <n v="2026"/>
    <x v="1"/>
    <n v="6"/>
    <x v="5"/>
    <x v="3"/>
    <x v="13"/>
    <x v="0"/>
    <s v="Returning"/>
    <x v="0"/>
    <x v="4"/>
    <n v="1"/>
    <n v="51.12"/>
    <n v="0"/>
    <n v="22.43"/>
    <n v="51.12"/>
    <n v="22.43"/>
    <n v="28.689999999999998"/>
    <n v="0.56122848200312991"/>
  </r>
  <r>
    <n v="2043"/>
    <d v="2026-06-17T00:00:00"/>
    <n v="2026"/>
    <x v="1"/>
    <n v="6"/>
    <x v="5"/>
    <x v="1"/>
    <x v="6"/>
    <x v="0"/>
    <s v="New"/>
    <x v="1"/>
    <x v="1"/>
    <n v="2"/>
    <n v="90.33"/>
    <n v="0"/>
    <n v="46.3"/>
    <n v="180.66"/>
    <n v="92.6"/>
    <n v="88.06"/>
    <n v="0.48743496069965686"/>
  </r>
  <r>
    <n v="4040"/>
    <d v="2026-06-17T00:00:00"/>
    <n v="2026"/>
    <x v="1"/>
    <n v="6"/>
    <x v="5"/>
    <x v="3"/>
    <x v="7"/>
    <x v="0"/>
    <s v="Business"/>
    <x v="2"/>
    <x v="2"/>
    <n v="2"/>
    <n v="36.799999999999997"/>
    <n v="0.05"/>
    <n v="13.94"/>
    <n v="69.919999999999987"/>
    <n v="27.88"/>
    <n v="42.039999999999992"/>
    <n v="0.60125858123569798"/>
  </r>
  <r>
    <n v="2295"/>
    <d v="2026-06-18T00:00:00"/>
    <n v="2026"/>
    <x v="1"/>
    <n v="6"/>
    <x v="5"/>
    <x v="1"/>
    <x v="11"/>
    <x v="3"/>
    <s v="New"/>
    <x v="2"/>
    <x v="9"/>
    <n v="1"/>
    <n v="45.7"/>
    <n v="0.1"/>
    <n v="18.600000000000001"/>
    <n v="41.13"/>
    <n v="18.600000000000001"/>
    <n v="22.53"/>
    <n v="0.5477753464624362"/>
  </r>
  <r>
    <n v="2670"/>
    <d v="2026-06-18T00:00:00"/>
    <n v="2026"/>
    <x v="1"/>
    <n v="6"/>
    <x v="5"/>
    <x v="2"/>
    <x v="5"/>
    <x v="3"/>
    <s v="Returning"/>
    <x v="2"/>
    <x v="18"/>
    <n v="3"/>
    <n v="162.30000000000001"/>
    <n v="0.1"/>
    <n v="86.43"/>
    <n v="438.21000000000004"/>
    <n v="259.29000000000002"/>
    <n v="178.92000000000002"/>
    <n v="0.40829739166153217"/>
  </r>
  <r>
    <n v="2777"/>
    <d v="2026-06-18T00:00:00"/>
    <n v="2026"/>
    <x v="1"/>
    <n v="6"/>
    <x v="5"/>
    <x v="1"/>
    <x v="14"/>
    <x v="1"/>
    <s v="Business"/>
    <x v="1"/>
    <x v="17"/>
    <n v="5"/>
    <n v="72.37"/>
    <n v="0.2"/>
    <n v="32.840000000000003"/>
    <n v="289.48"/>
    <n v="164.20000000000002"/>
    <n v="125.28"/>
    <n v="0.43277601215973466"/>
  </r>
  <r>
    <n v="2780"/>
    <d v="2026-06-18T00:00:00"/>
    <n v="2026"/>
    <x v="1"/>
    <n v="6"/>
    <x v="5"/>
    <x v="2"/>
    <x v="3"/>
    <x v="0"/>
    <s v="New"/>
    <x v="4"/>
    <x v="14"/>
    <n v="2"/>
    <n v="35.61"/>
    <n v="0.15"/>
    <n v="13.96"/>
    <n v="60.536999999999999"/>
    <n v="27.92"/>
    <n v="32.616999999999997"/>
    <n v="0.53879445628293432"/>
  </r>
  <r>
    <n v="3209"/>
    <d v="2026-06-18T00:00:00"/>
    <n v="2026"/>
    <x v="1"/>
    <n v="6"/>
    <x v="5"/>
    <x v="3"/>
    <x v="13"/>
    <x v="0"/>
    <s v="Returning"/>
    <x v="2"/>
    <x v="15"/>
    <n v="2"/>
    <n v="133.12"/>
    <n v="0"/>
    <n v="67.02"/>
    <n v="266.24"/>
    <n v="134.04"/>
    <n v="132.20000000000002"/>
    <n v="0.4965444711538462"/>
  </r>
  <r>
    <n v="3414"/>
    <d v="2026-06-18T00:00:00"/>
    <n v="2026"/>
    <x v="1"/>
    <n v="6"/>
    <x v="5"/>
    <x v="0"/>
    <x v="15"/>
    <x v="3"/>
    <s v="Returning"/>
    <x v="0"/>
    <x v="4"/>
    <n v="1"/>
    <n v="51.23"/>
    <n v="0.05"/>
    <n v="23.12"/>
    <n v="48.668499999999995"/>
    <n v="23.12"/>
    <n v="25.548499999999994"/>
    <n v="0.5249494025909982"/>
  </r>
  <r>
    <n v="3846"/>
    <d v="2026-06-18T00:00:00"/>
    <n v="2026"/>
    <x v="1"/>
    <n v="6"/>
    <x v="5"/>
    <x v="1"/>
    <x v="12"/>
    <x v="0"/>
    <s v="Business"/>
    <x v="1"/>
    <x v="1"/>
    <n v="1"/>
    <n v="93.5"/>
    <n v="0"/>
    <n v="46.63"/>
    <n v="93.5"/>
    <n v="46.63"/>
    <n v="46.87"/>
    <n v="0.50128342245989299"/>
  </r>
  <r>
    <n v="4120"/>
    <d v="2026-06-18T00:00:00"/>
    <n v="2026"/>
    <x v="1"/>
    <n v="6"/>
    <x v="5"/>
    <x v="3"/>
    <x v="4"/>
    <x v="2"/>
    <s v="Returning"/>
    <x v="4"/>
    <x v="10"/>
    <n v="3"/>
    <n v="41.16"/>
    <n v="0"/>
    <n v="14.79"/>
    <n v="123.47999999999999"/>
    <n v="44.37"/>
    <n v="79.109999999999985"/>
    <n v="0.64067055393586003"/>
  </r>
  <r>
    <n v="4217"/>
    <d v="2026-06-18T00:00:00"/>
    <n v="2026"/>
    <x v="1"/>
    <n v="6"/>
    <x v="5"/>
    <x v="1"/>
    <x v="12"/>
    <x v="3"/>
    <s v="New"/>
    <x v="4"/>
    <x v="10"/>
    <n v="1"/>
    <n v="39.74"/>
    <n v="0.05"/>
    <n v="14.39"/>
    <n v="37.753"/>
    <n v="14.39"/>
    <n v="23.363"/>
    <n v="0.6188382380208195"/>
  </r>
  <r>
    <n v="4786"/>
    <d v="2026-06-18T00:00:00"/>
    <n v="2026"/>
    <x v="1"/>
    <n v="6"/>
    <x v="5"/>
    <x v="3"/>
    <x v="7"/>
    <x v="0"/>
    <s v="Returning"/>
    <x v="2"/>
    <x v="9"/>
    <n v="3"/>
    <n v="46.79"/>
    <n v="0.1"/>
    <n v="18.25"/>
    <n v="126.33300000000001"/>
    <n v="54.75"/>
    <n v="71.583000000000013"/>
    <n v="0.56662154781411034"/>
  </r>
  <r>
    <n v="23"/>
    <d v="2026-06-19T00:00:00"/>
    <n v="2026"/>
    <x v="1"/>
    <n v="6"/>
    <x v="5"/>
    <x v="3"/>
    <x v="13"/>
    <x v="1"/>
    <s v="Business"/>
    <x v="1"/>
    <x v="1"/>
    <n v="4"/>
    <n v="91.74"/>
    <n v="0.2"/>
    <n v="44.74"/>
    <n v="293.56799999999998"/>
    <n v="178.96"/>
    <n v="114.60799999999998"/>
    <n v="0.39039677349029861"/>
  </r>
  <r>
    <n v="99"/>
    <d v="2026-06-19T00:00:00"/>
    <n v="2026"/>
    <x v="1"/>
    <n v="6"/>
    <x v="5"/>
    <x v="3"/>
    <x v="13"/>
    <x v="0"/>
    <s v="New"/>
    <x v="4"/>
    <x v="14"/>
    <n v="1"/>
    <n v="36.28"/>
    <n v="0.1"/>
    <n v="13.8"/>
    <n v="32.652000000000001"/>
    <n v="13.8"/>
    <n v="18.852"/>
    <n v="0.5773612642410878"/>
  </r>
  <r>
    <n v="269"/>
    <d v="2026-06-19T00:00:00"/>
    <n v="2026"/>
    <x v="1"/>
    <n v="6"/>
    <x v="5"/>
    <x v="3"/>
    <x v="13"/>
    <x v="1"/>
    <s v="Returning"/>
    <x v="1"/>
    <x v="17"/>
    <n v="3"/>
    <n v="73.02"/>
    <n v="0.1"/>
    <n v="32.69"/>
    <n v="197.154"/>
    <n v="98.07"/>
    <n v="99.084000000000003"/>
    <n v="0.50257159377948202"/>
  </r>
  <r>
    <n v="1772"/>
    <d v="2026-06-19T00:00:00"/>
    <n v="2026"/>
    <x v="1"/>
    <n v="6"/>
    <x v="5"/>
    <x v="3"/>
    <x v="4"/>
    <x v="0"/>
    <s v="New"/>
    <x v="1"/>
    <x v="11"/>
    <n v="4"/>
    <n v="153.38"/>
    <n v="0"/>
    <n v="76.92"/>
    <n v="613.52"/>
    <n v="307.68"/>
    <n v="305.83999999999997"/>
    <n v="0.49850045638283996"/>
  </r>
  <r>
    <n v="1906"/>
    <d v="2026-06-19T00:00:00"/>
    <n v="2026"/>
    <x v="1"/>
    <n v="6"/>
    <x v="5"/>
    <x v="3"/>
    <x v="8"/>
    <x v="3"/>
    <s v="Returning"/>
    <x v="3"/>
    <x v="19"/>
    <n v="2"/>
    <n v="125.5"/>
    <n v="0"/>
    <n v="61.67"/>
    <n v="251"/>
    <n v="123.34"/>
    <n v="127.66"/>
    <n v="0.50860557768924297"/>
  </r>
  <r>
    <n v="2473"/>
    <d v="2026-06-19T00:00:00"/>
    <n v="2026"/>
    <x v="1"/>
    <n v="6"/>
    <x v="5"/>
    <x v="0"/>
    <x v="0"/>
    <x v="1"/>
    <s v="Returning"/>
    <x v="0"/>
    <x v="0"/>
    <n v="3"/>
    <n v="80.75"/>
    <n v="0.15"/>
    <n v="42.81"/>
    <n v="205.91249999999999"/>
    <n v="128.43"/>
    <n v="77.482499999999987"/>
    <n v="0.37628847204516475"/>
  </r>
  <r>
    <n v="2549"/>
    <d v="2026-06-19T00:00:00"/>
    <n v="2026"/>
    <x v="1"/>
    <n v="6"/>
    <x v="5"/>
    <x v="3"/>
    <x v="13"/>
    <x v="1"/>
    <s v="Returning"/>
    <x v="4"/>
    <x v="14"/>
    <n v="8"/>
    <n v="36.15"/>
    <n v="0.05"/>
    <n v="13.55"/>
    <n v="274.73999999999995"/>
    <n v="108.4"/>
    <n v="166.33999999999995"/>
    <n v="0.60544514814005956"/>
  </r>
  <r>
    <n v="3341"/>
    <d v="2026-06-19T00:00:00"/>
    <n v="2026"/>
    <x v="1"/>
    <n v="6"/>
    <x v="5"/>
    <x v="0"/>
    <x v="15"/>
    <x v="0"/>
    <s v="New"/>
    <x v="1"/>
    <x v="3"/>
    <n v="2"/>
    <n v="143.1"/>
    <n v="0"/>
    <n v="78.11"/>
    <n v="286.2"/>
    <n v="156.22"/>
    <n v="129.97999999999999"/>
    <n v="0.45415793151642209"/>
  </r>
  <r>
    <n v="3351"/>
    <d v="2026-06-19T00:00:00"/>
    <n v="2026"/>
    <x v="1"/>
    <n v="6"/>
    <x v="5"/>
    <x v="1"/>
    <x v="1"/>
    <x v="3"/>
    <s v="New"/>
    <x v="3"/>
    <x v="19"/>
    <n v="4"/>
    <n v="123.89"/>
    <n v="0"/>
    <n v="59.42"/>
    <n v="495.56"/>
    <n v="237.68"/>
    <n v="257.88"/>
    <n v="0.5203809831301961"/>
  </r>
  <r>
    <n v="3366"/>
    <d v="2026-06-19T00:00:00"/>
    <n v="2026"/>
    <x v="1"/>
    <n v="6"/>
    <x v="5"/>
    <x v="1"/>
    <x v="11"/>
    <x v="0"/>
    <s v="Business"/>
    <x v="2"/>
    <x v="15"/>
    <n v="1"/>
    <n v="135.41999999999999"/>
    <n v="0.05"/>
    <n v="68.180000000000007"/>
    <n v="128.64899999999997"/>
    <n v="68.180000000000007"/>
    <n v="60.468999999999966"/>
    <n v="0.47003085915941811"/>
  </r>
  <r>
    <n v="3691"/>
    <d v="2026-06-19T00:00:00"/>
    <n v="2026"/>
    <x v="1"/>
    <n v="6"/>
    <x v="5"/>
    <x v="1"/>
    <x v="6"/>
    <x v="2"/>
    <s v="Returning"/>
    <x v="1"/>
    <x v="1"/>
    <n v="1"/>
    <n v="93.48"/>
    <n v="0.05"/>
    <n v="44.31"/>
    <n v="88.805999999999997"/>
    <n v="44.31"/>
    <n v="44.495999999999995"/>
    <n v="0.50104722653874734"/>
  </r>
  <r>
    <n v="3909"/>
    <d v="2026-06-19T00:00:00"/>
    <n v="2026"/>
    <x v="1"/>
    <n v="6"/>
    <x v="5"/>
    <x v="1"/>
    <x v="1"/>
    <x v="3"/>
    <s v="Returning"/>
    <x v="1"/>
    <x v="11"/>
    <n v="1"/>
    <n v="156.05000000000001"/>
    <n v="0.05"/>
    <n v="81.28"/>
    <n v="148.2475"/>
    <n v="81.28"/>
    <n v="66.967500000000001"/>
    <n v="0.45172768512116562"/>
  </r>
  <r>
    <n v="4862"/>
    <d v="2026-06-19T00:00:00"/>
    <n v="2026"/>
    <x v="1"/>
    <n v="6"/>
    <x v="5"/>
    <x v="1"/>
    <x v="6"/>
    <x v="0"/>
    <s v="Returning"/>
    <x v="4"/>
    <x v="14"/>
    <n v="1"/>
    <n v="36.74"/>
    <n v="0"/>
    <n v="14.15"/>
    <n v="36.74"/>
    <n v="14.15"/>
    <n v="22.590000000000003"/>
    <n v="0.61486118671747425"/>
  </r>
  <r>
    <n v="5096"/>
    <d v="2026-06-19T00:00:00"/>
    <n v="2026"/>
    <x v="1"/>
    <n v="6"/>
    <x v="5"/>
    <x v="0"/>
    <x v="15"/>
    <x v="0"/>
    <s v="Returning"/>
    <x v="3"/>
    <x v="7"/>
    <n v="2"/>
    <n v="199.28"/>
    <n v="0"/>
    <n v="102.85"/>
    <n v="398.56"/>
    <n v="205.7"/>
    <n v="192.86"/>
    <n v="0.48389201124046571"/>
  </r>
  <r>
    <n v="5112"/>
    <d v="2026-06-19T00:00:00"/>
    <n v="2026"/>
    <x v="1"/>
    <n v="6"/>
    <x v="5"/>
    <x v="0"/>
    <x v="0"/>
    <x v="3"/>
    <s v="Returning"/>
    <x v="4"/>
    <x v="14"/>
    <n v="2"/>
    <n v="37.04"/>
    <n v="0.05"/>
    <n v="13.76"/>
    <n v="70.375999999999991"/>
    <n v="27.52"/>
    <n v="42.855999999999995"/>
    <n v="0.60895759918153913"/>
  </r>
  <r>
    <n v="501"/>
    <d v="2026-06-20T00:00:00"/>
    <n v="2026"/>
    <x v="1"/>
    <n v="6"/>
    <x v="5"/>
    <x v="3"/>
    <x v="4"/>
    <x v="0"/>
    <s v="New"/>
    <x v="3"/>
    <x v="13"/>
    <n v="2"/>
    <n v="80.95"/>
    <n v="0.1"/>
    <n v="39.44"/>
    <n v="145.71"/>
    <n v="78.88"/>
    <n v="66.830000000000013"/>
    <n v="0.45865074462974409"/>
  </r>
  <r>
    <n v="540"/>
    <d v="2026-06-20T00:00:00"/>
    <n v="2026"/>
    <x v="1"/>
    <n v="6"/>
    <x v="5"/>
    <x v="0"/>
    <x v="9"/>
    <x v="3"/>
    <s v="Returning"/>
    <x v="1"/>
    <x v="11"/>
    <n v="1"/>
    <n v="151.46"/>
    <n v="0.05"/>
    <n v="77.98"/>
    <n v="143.887"/>
    <n v="77.98"/>
    <n v="65.906999999999996"/>
    <n v="0.45804693961233467"/>
  </r>
  <r>
    <n v="2255"/>
    <d v="2026-06-20T00:00:00"/>
    <n v="2026"/>
    <x v="1"/>
    <n v="6"/>
    <x v="5"/>
    <x v="0"/>
    <x v="9"/>
    <x v="0"/>
    <s v="Business"/>
    <x v="1"/>
    <x v="1"/>
    <n v="5"/>
    <n v="90.1"/>
    <n v="0"/>
    <n v="44.32"/>
    <n v="450.5"/>
    <n v="221.6"/>
    <n v="228.9"/>
    <n v="0.50810210876803552"/>
  </r>
  <r>
    <n v="3126"/>
    <d v="2026-06-20T00:00:00"/>
    <n v="2026"/>
    <x v="1"/>
    <n v="6"/>
    <x v="5"/>
    <x v="0"/>
    <x v="0"/>
    <x v="3"/>
    <s v="Business"/>
    <x v="1"/>
    <x v="11"/>
    <n v="1"/>
    <n v="155.69"/>
    <n v="0.1"/>
    <n v="79.42"/>
    <n v="140.12100000000001"/>
    <n v="79.42"/>
    <n v="60.701000000000008"/>
    <n v="0.43320415926235184"/>
  </r>
  <r>
    <n v="3223"/>
    <d v="2026-06-20T00:00:00"/>
    <n v="2026"/>
    <x v="1"/>
    <n v="6"/>
    <x v="5"/>
    <x v="1"/>
    <x v="14"/>
    <x v="2"/>
    <s v="Returning"/>
    <x v="4"/>
    <x v="16"/>
    <n v="1"/>
    <n v="50.11"/>
    <n v="0.05"/>
    <n v="21.38"/>
    <n v="47.604499999999994"/>
    <n v="21.38"/>
    <n v="26.224499999999995"/>
    <n v="0.55088279469377888"/>
  </r>
  <r>
    <n v="3260"/>
    <d v="2026-06-20T00:00:00"/>
    <n v="2026"/>
    <x v="1"/>
    <n v="6"/>
    <x v="5"/>
    <x v="2"/>
    <x v="2"/>
    <x v="2"/>
    <s v="Returning"/>
    <x v="1"/>
    <x v="3"/>
    <n v="1"/>
    <n v="142.55000000000001"/>
    <n v="0.1"/>
    <n v="79.709999999999994"/>
    <n v="128.29500000000002"/>
    <n v="79.709999999999994"/>
    <n v="48.585000000000022"/>
    <n v="0.37869753302934656"/>
  </r>
  <r>
    <n v="3404"/>
    <d v="2026-06-20T00:00:00"/>
    <n v="2026"/>
    <x v="1"/>
    <n v="6"/>
    <x v="5"/>
    <x v="3"/>
    <x v="8"/>
    <x v="0"/>
    <s v="New"/>
    <x v="3"/>
    <x v="7"/>
    <n v="3"/>
    <n v="191.11"/>
    <n v="0.05"/>
    <n v="102.82"/>
    <n v="544.6635"/>
    <n v="308.45999999999998"/>
    <n v="236.20350000000002"/>
    <n v="0.43366867800026992"/>
  </r>
  <r>
    <n v="4267"/>
    <d v="2026-06-20T00:00:00"/>
    <n v="2026"/>
    <x v="1"/>
    <n v="6"/>
    <x v="5"/>
    <x v="3"/>
    <x v="13"/>
    <x v="1"/>
    <s v="Business"/>
    <x v="0"/>
    <x v="6"/>
    <n v="6"/>
    <n v="40.229999999999997"/>
    <n v="0.15"/>
    <n v="17.079999999999998"/>
    <n v="205.173"/>
    <n v="102.47999999999999"/>
    <n v="102.69300000000001"/>
    <n v="0.50051907414718322"/>
  </r>
  <r>
    <n v="5082"/>
    <d v="2026-06-20T00:00:00"/>
    <n v="2026"/>
    <x v="1"/>
    <n v="6"/>
    <x v="5"/>
    <x v="1"/>
    <x v="11"/>
    <x v="0"/>
    <s v="Business"/>
    <x v="0"/>
    <x v="0"/>
    <n v="2"/>
    <n v="81.489999999999995"/>
    <n v="0"/>
    <n v="42.15"/>
    <n v="162.97999999999999"/>
    <n v="84.3"/>
    <n v="78.679999999999993"/>
    <n v="0.48275862068965514"/>
  </r>
  <r>
    <n v="5108"/>
    <d v="2026-06-20T00:00:00"/>
    <n v="2026"/>
    <x v="1"/>
    <n v="6"/>
    <x v="5"/>
    <x v="1"/>
    <x v="6"/>
    <x v="1"/>
    <s v="Business"/>
    <x v="2"/>
    <x v="18"/>
    <n v="8"/>
    <n v="162.71"/>
    <n v="0.2"/>
    <n v="85.27"/>
    <n v="1041.3440000000001"/>
    <n v="682.16"/>
    <n v="359.18400000000008"/>
    <n v="0.34492348349824847"/>
  </r>
  <r>
    <n v="1105"/>
    <d v="2026-06-21T00:00:00"/>
    <n v="2026"/>
    <x v="1"/>
    <n v="6"/>
    <x v="5"/>
    <x v="2"/>
    <x v="5"/>
    <x v="3"/>
    <s v="Returning"/>
    <x v="2"/>
    <x v="2"/>
    <n v="1"/>
    <n v="36.479999999999997"/>
    <n v="0.1"/>
    <n v="13.9"/>
    <n v="32.832000000000001"/>
    <n v="13.9"/>
    <n v="18.932000000000002"/>
    <n v="0.57663255360623789"/>
  </r>
  <r>
    <n v="2757"/>
    <d v="2026-06-21T00:00:00"/>
    <n v="2026"/>
    <x v="1"/>
    <n v="6"/>
    <x v="5"/>
    <x v="1"/>
    <x v="6"/>
    <x v="1"/>
    <s v="Business"/>
    <x v="2"/>
    <x v="15"/>
    <n v="6"/>
    <n v="136.65"/>
    <n v="0.15"/>
    <n v="68.56"/>
    <n v="696.91500000000008"/>
    <n v="411.36"/>
    <n v="285.55500000000006"/>
    <n v="0.4097415036266977"/>
  </r>
  <r>
    <n v="3325"/>
    <d v="2026-06-21T00:00:00"/>
    <n v="2026"/>
    <x v="1"/>
    <n v="6"/>
    <x v="5"/>
    <x v="2"/>
    <x v="2"/>
    <x v="0"/>
    <s v="New"/>
    <x v="0"/>
    <x v="4"/>
    <n v="4"/>
    <n v="50.57"/>
    <n v="0"/>
    <n v="21.85"/>
    <n v="202.28"/>
    <n v="87.4"/>
    <n v="114.88"/>
    <n v="0.56792564761716435"/>
  </r>
  <r>
    <n v="4070"/>
    <d v="2026-06-21T00:00:00"/>
    <n v="2026"/>
    <x v="1"/>
    <n v="6"/>
    <x v="5"/>
    <x v="3"/>
    <x v="8"/>
    <x v="0"/>
    <s v="New"/>
    <x v="0"/>
    <x v="8"/>
    <n v="3"/>
    <n v="103.72"/>
    <n v="0"/>
    <n v="50.34"/>
    <n v="311.15999999999997"/>
    <n v="151.02000000000001"/>
    <n v="160.13999999999996"/>
    <n v="0.51465483995372152"/>
  </r>
  <r>
    <n v="4339"/>
    <d v="2026-06-21T00:00:00"/>
    <n v="2026"/>
    <x v="1"/>
    <n v="6"/>
    <x v="5"/>
    <x v="2"/>
    <x v="16"/>
    <x v="3"/>
    <s v="Returning"/>
    <x v="2"/>
    <x v="15"/>
    <n v="1"/>
    <n v="132.49"/>
    <n v="0"/>
    <n v="67.09"/>
    <n v="132.49"/>
    <n v="67.09"/>
    <n v="65.400000000000006"/>
    <n v="0.49362216016303118"/>
  </r>
  <r>
    <n v="731"/>
    <d v="2026-06-22T00:00:00"/>
    <n v="2026"/>
    <x v="1"/>
    <n v="6"/>
    <x v="5"/>
    <x v="2"/>
    <x v="3"/>
    <x v="0"/>
    <s v="New"/>
    <x v="3"/>
    <x v="13"/>
    <n v="2"/>
    <n v="80.650000000000006"/>
    <n v="0"/>
    <n v="39.18"/>
    <n v="161.30000000000001"/>
    <n v="78.36"/>
    <n v="82.940000000000012"/>
    <n v="0.51419714817110973"/>
  </r>
  <r>
    <n v="1362"/>
    <d v="2026-06-22T00:00:00"/>
    <n v="2026"/>
    <x v="1"/>
    <n v="6"/>
    <x v="5"/>
    <x v="1"/>
    <x v="1"/>
    <x v="2"/>
    <s v="New"/>
    <x v="4"/>
    <x v="14"/>
    <n v="1"/>
    <n v="35.409999999999997"/>
    <n v="0.05"/>
    <n v="13.9"/>
    <n v="33.639499999999998"/>
    <n v="13.9"/>
    <n v="19.7395"/>
    <n v="0.58679528530447833"/>
  </r>
  <r>
    <n v="1512"/>
    <d v="2026-06-22T00:00:00"/>
    <n v="2026"/>
    <x v="1"/>
    <n v="6"/>
    <x v="5"/>
    <x v="0"/>
    <x v="0"/>
    <x v="3"/>
    <s v="Returning"/>
    <x v="4"/>
    <x v="10"/>
    <n v="3"/>
    <n v="41.01"/>
    <n v="0"/>
    <n v="14.33"/>
    <n v="123.03"/>
    <n v="42.99"/>
    <n v="80.039999999999992"/>
    <n v="0.65057303096805652"/>
  </r>
  <r>
    <n v="1647"/>
    <d v="2026-06-22T00:00:00"/>
    <n v="2026"/>
    <x v="1"/>
    <n v="6"/>
    <x v="5"/>
    <x v="3"/>
    <x v="8"/>
    <x v="0"/>
    <s v="Business"/>
    <x v="2"/>
    <x v="2"/>
    <n v="1"/>
    <n v="36.01"/>
    <n v="0"/>
    <n v="13.23"/>
    <n v="36.01"/>
    <n v="13.23"/>
    <n v="22.779999999999998"/>
    <n v="0.63260205498472644"/>
  </r>
  <r>
    <n v="2358"/>
    <d v="2026-06-22T00:00:00"/>
    <n v="2026"/>
    <x v="1"/>
    <n v="6"/>
    <x v="5"/>
    <x v="0"/>
    <x v="0"/>
    <x v="3"/>
    <s v="Returning"/>
    <x v="4"/>
    <x v="16"/>
    <n v="2"/>
    <n v="50.21"/>
    <n v="0.05"/>
    <n v="21.74"/>
    <n v="95.399000000000001"/>
    <n v="43.48"/>
    <n v="51.919000000000004"/>
    <n v="0.54423002337550708"/>
  </r>
  <r>
    <n v="2366"/>
    <d v="2026-06-22T00:00:00"/>
    <n v="2026"/>
    <x v="1"/>
    <n v="6"/>
    <x v="5"/>
    <x v="2"/>
    <x v="10"/>
    <x v="3"/>
    <s v="Returning"/>
    <x v="0"/>
    <x v="8"/>
    <n v="3"/>
    <n v="100.3"/>
    <n v="0"/>
    <n v="49.26"/>
    <n v="300.89999999999998"/>
    <n v="147.78"/>
    <n v="153.11999999999998"/>
    <n v="0.5088733798604187"/>
  </r>
  <r>
    <n v="3481"/>
    <d v="2026-06-22T00:00:00"/>
    <n v="2026"/>
    <x v="1"/>
    <n v="6"/>
    <x v="5"/>
    <x v="3"/>
    <x v="8"/>
    <x v="2"/>
    <s v="New"/>
    <x v="2"/>
    <x v="9"/>
    <n v="1"/>
    <n v="47.7"/>
    <n v="0.1"/>
    <n v="18.760000000000002"/>
    <n v="42.930000000000007"/>
    <n v="18.760000000000002"/>
    <n v="24.170000000000005"/>
    <n v="0.56300955043093415"/>
  </r>
  <r>
    <n v="3595"/>
    <d v="2026-06-22T00:00:00"/>
    <n v="2026"/>
    <x v="1"/>
    <n v="6"/>
    <x v="5"/>
    <x v="1"/>
    <x v="14"/>
    <x v="0"/>
    <s v="New"/>
    <x v="0"/>
    <x v="6"/>
    <n v="2"/>
    <n v="40.94"/>
    <n v="0.1"/>
    <n v="16.88"/>
    <n v="73.691999999999993"/>
    <n v="33.76"/>
    <n v="39.931999999999995"/>
    <n v="0.54187700157411933"/>
  </r>
  <r>
    <n v="3766"/>
    <d v="2026-06-22T00:00:00"/>
    <n v="2026"/>
    <x v="1"/>
    <n v="6"/>
    <x v="5"/>
    <x v="3"/>
    <x v="8"/>
    <x v="2"/>
    <s v="Returning"/>
    <x v="1"/>
    <x v="1"/>
    <n v="1"/>
    <n v="93.78"/>
    <n v="0"/>
    <n v="46.62"/>
    <n v="93.78"/>
    <n v="46.62"/>
    <n v="47.160000000000004"/>
    <n v="0.50287907869481774"/>
  </r>
  <r>
    <n v="3933"/>
    <d v="2026-06-22T00:00:00"/>
    <n v="2026"/>
    <x v="1"/>
    <n v="6"/>
    <x v="5"/>
    <x v="3"/>
    <x v="4"/>
    <x v="2"/>
    <s v="New"/>
    <x v="4"/>
    <x v="16"/>
    <n v="2"/>
    <n v="51.42"/>
    <n v="0"/>
    <n v="22.19"/>
    <n v="102.84"/>
    <n v="44.38"/>
    <n v="58.46"/>
    <n v="0.56845585375340335"/>
  </r>
  <r>
    <n v="3951"/>
    <d v="2026-06-22T00:00:00"/>
    <n v="2026"/>
    <x v="1"/>
    <n v="6"/>
    <x v="5"/>
    <x v="2"/>
    <x v="2"/>
    <x v="2"/>
    <s v="New"/>
    <x v="2"/>
    <x v="18"/>
    <n v="1"/>
    <n v="164.99"/>
    <n v="0.1"/>
    <n v="86.6"/>
    <n v="148.49100000000001"/>
    <n v="86.6"/>
    <n v="61.89100000000002"/>
    <n v="0.41679967136055396"/>
  </r>
  <r>
    <n v="4078"/>
    <d v="2026-06-22T00:00:00"/>
    <n v="2026"/>
    <x v="1"/>
    <n v="6"/>
    <x v="5"/>
    <x v="2"/>
    <x v="5"/>
    <x v="3"/>
    <s v="Returning"/>
    <x v="1"/>
    <x v="3"/>
    <n v="1"/>
    <n v="145.65"/>
    <n v="0"/>
    <n v="79.87"/>
    <n v="145.65"/>
    <n v="79.87"/>
    <n v="65.78"/>
    <n v="0.45163062135255749"/>
  </r>
  <r>
    <n v="4182"/>
    <d v="2026-06-22T00:00:00"/>
    <n v="2026"/>
    <x v="1"/>
    <n v="6"/>
    <x v="5"/>
    <x v="1"/>
    <x v="11"/>
    <x v="0"/>
    <s v="New"/>
    <x v="4"/>
    <x v="12"/>
    <n v="4"/>
    <n v="120.94"/>
    <n v="0.05"/>
    <n v="70.84"/>
    <n v="459.57199999999995"/>
    <n v="283.36"/>
    <n v="176.21199999999993"/>
    <n v="0.38342631840059871"/>
  </r>
  <r>
    <n v="323"/>
    <d v="2026-06-23T00:00:00"/>
    <n v="2026"/>
    <x v="1"/>
    <n v="6"/>
    <x v="5"/>
    <x v="3"/>
    <x v="13"/>
    <x v="0"/>
    <s v="Returning"/>
    <x v="2"/>
    <x v="2"/>
    <n v="1"/>
    <n v="36.94"/>
    <n v="0"/>
    <n v="13.25"/>
    <n v="36.94"/>
    <n v="13.25"/>
    <n v="23.689999999999998"/>
    <n v="0.64131023280996213"/>
  </r>
  <r>
    <n v="544"/>
    <d v="2026-06-23T00:00:00"/>
    <n v="2026"/>
    <x v="1"/>
    <n v="6"/>
    <x v="5"/>
    <x v="0"/>
    <x v="15"/>
    <x v="0"/>
    <s v="Business"/>
    <x v="1"/>
    <x v="1"/>
    <n v="1"/>
    <n v="90.3"/>
    <n v="0.05"/>
    <n v="45.07"/>
    <n v="85.784999999999997"/>
    <n v="45.07"/>
    <n v="40.714999999999996"/>
    <n v="0.47461677449437545"/>
  </r>
  <r>
    <n v="1570"/>
    <d v="2026-06-23T00:00:00"/>
    <n v="2026"/>
    <x v="1"/>
    <n v="6"/>
    <x v="5"/>
    <x v="3"/>
    <x v="13"/>
    <x v="3"/>
    <s v="Returning"/>
    <x v="3"/>
    <x v="5"/>
    <n v="1"/>
    <n v="335.05"/>
    <n v="0"/>
    <n v="191.67"/>
    <n v="335.05"/>
    <n v="191.67"/>
    <n v="143.38000000000002"/>
    <n v="0.42793612893597976"/>
  </r>
  <r>
    <n v="1932"/>
    <d v="2026-06-23T00:00:00"/>
    <n v="2026"/>
    <x v="1"/>
    <n v="6"/>
    <x v="5"/>
    <x v="3"/>
    <x v="8"/>
    <x v="0"/>
    <s v="New"/>
    <x v="2"/>
    <x v="2"/>
    <n v="1"/>
    <n v="35.9"/>
    <n v="0.05"/>
    <n v="13.81"/>
    <n v="34.104999999999997"/>
    <n v="13.81"/>
    <n v="20.294999999999995"/>
    <n v="0.59507403606509301"/>
  </r>
  <r>
    <n v="4352"/>
    <d v="2026-06-23T00:00:00"/>
    <n v="2026"/>
    <x v="1"/>
    <n v="6"/>
    <x v="5"/>
    <x v="3"/>
    <x v="13"/>
    <x v="0"/>
    <s v="Returning"/>
    <x v="0"/>
    <x v="4"/>
    <n v="6"/>
    <n v="51.34"/>
    <n v="0.1"/>
    <n v="22.47"/>
    <n v="277.23600000000005"/>
    <n v="134.82"/>
    <n v="142.41600000000005"/>
    <n v="0.51369951954291659"/>
  </r>
  <r>
    <n v="4561"/>
    <d v="2026-06-23T00:00:00"/>
    <n v="2026"/>
    <x v="1"/>
    <n v="6"/>
    <x v="5"/>
    <x v="0"/>
    <x v="0"/>
    <x v="2"/>
    <s v="Returning"/>
    <x v="1"/>
    <x v="11"/>
    <n v="1"/>
    <n v="157.91"/>
    <n v="0"/>
    <n v="77.12"/>
    <n v="157.91"/>
    <n v="77.12"/>
    <n v="80.789999999999992"/>
    <n v="0.51162054334747642"/>
  </r>
  <r>
    <n v="4741"/>
    <d v="2026-06-23T00:00:00"/>
    <n v="2026"/>
    <x v="1"/>
    <n v="6"/>
    <x v="5"/>
    <x v="3"/>
    <x v="13"/>
    <x v="0"/>
    <s v="New"/>
    <x v="0"/>
    <x v="6"/>
    <n v="3"/>
    <n v="41.09"/>
    <n v="0.05"/>
    <n v="16.809999999999999"/>
    <n v="117.10650000000001"/>
    <n v="50.429999999999993"/>
    <n v="66.676500000000019"/>
    <n v="0.569366346018368"/>
  </r>
  <r>
    <n v="4882"/>
    <d v="2026-06-23T00:00:00"/>
    <n v="2026"/>
    <x v="1"/>
    <n v="6"/>
    <x v="5"/>
    <x v="1"/>
    <x v="12"/>
    <x v="0"/>
    <s v="Returning"/>
    <x v="3"/>
    <x v="19"/>
    <n v="2"/>
    <n v="120.18"/>
    <n v="0.05"/>
    <n v="59.4"/>
    <n v="228.34200000000001"/>
    <n v="118.8"/>
    <n v="109.54200000000002"/>
    <n v="0.47972777675591882"/>
  </r>
  <r>
    <n v="4885"/>
    <d v="2026-06-23T00:00:00"/>
    <n v="2026"/>
    <x v="1"/>
    <n v="6"/>
    <x v="5"/>
    <x v="3"/>
    <x v="13"/>
    <x v="3"/>
    <s v="New"/>
    <x v="3"/>
    <x v="7"/>
    <n v="1"/>
    <n v="198.1"/>
    <n v="0.1"/>
    <n v="103.46"/>
    <n v="178.29"/>
    <n v="103.46"/>
    <n v="74.83"/>
    <n v="0.41970946211228899"/>
  </r>
  <r>
    <n v="4982"/>
    <d v="2026-06-23T00:00:00"/>
    <n v="2026"/>
    <x v="1"/>
    <n v="6"/>
    <x v="5"/>
    <x v="2"/>
    <x v="10"/>
    <x v="0"/>
    <s v="Returning"/>
    <x v="2"/>
    <x v="2"/>
    <n v="1"/>
    <n v="36.700000000000003"/>
    <n v="0.15"/>
    <n v="13.59"/>
    <n v="31.195"/>
    <n v="13.59"/>
    <n v="17.605"/>
    <n v="0.56435326174066358"/>
  </r>
  <r>
    <n v="40"/>
    <d v="2026-06-24T00:00:00"/>
    <n v="2026"/>
    <x v="1"/>
    <n v="6"/>
    <x v="5"/>
    <x v="3"/>
    <x v="7"/>
    <x v="2"/>
    <s v="New"/>
    <x v="2"/>
    <x v="18"/>
    <n v="1"/>
    <n v="167.23"/>
    <n v="0.05"/>
    <n v="85.14"/>
    <n v="158.86849999999998"/>
    <n v="85.14"/>
    <n v="73.728499999999983"/>
    <n v="0.46408507665144438"/>
  </r>
  <r>
    <n v="110"/>
    <d v="2026-06-24T00:00:00"/>
    <n v="2026"/>
    <x v="1"/>
    <n v="6"/>
    <x v="5"/>
    <x v="1"/>
    <x v="12"/>
    <x v="2"/>
    <s v="Business"/>
    <x v="1"/>
    <x v="17"/>
    <n v="2"/>
    <n v="72.97"/>
    <n v="0"/>
    <n v="31.57"/>
    <n v="145.94"/>
    <n v="63.14"/>
    <n v="82.8"/>
    <n v="0.56735644785528294"/>
  </r>
  <r>
    <n v="1169"/>
    <d v="2026-06-24T00:00:00"/>
    <n v="2026"/>
    <x v="1"/>
    <n v="6"/>
    <x v="5"/>
    <x v="1"/>
    <x v="11"/>
    <x v="2"/>
    <s v="New"/>
    <x v="0"/>
    <x v="0"/>
    <n v="3"/>
    <n v="82.91"/>
    <n v="0"/>
    <n v="42.29"/>
    <n v="248.73"/>
    <n v="126.87"/>
    <n v="121.85999999999999"/>
    <n v="0.4899288384995778"/>
  </r>
  <r>
    <n v="2211"/>
    <d v="2026-06-24T00:00:00"/>
    <n v="2026"/>
    <x v="1"/>
    <n v="6"/>
    <x v="5"/>
    <x v="2"/>
    <x v="10"/>
    <x v="3"/>
    <s v="New"/>
    <x v="4"/>
    <x v="10"/>
    <n v="2"/>
    <n v="41.25"/>
    <n v="0"/>
    <n v="14.72"/>
    <n v="82.5"/>
    <n v="29.44"/>
    <n v="53.06"/>
    <n v="0.64315151515151514"/>
  </r>
  <r>
    <n v="3494"/>
    <d v="2026-06-24T00:00:00"/>
    <n v="2026"/>
    <x v="1"/>
    <n v="6"/>
    <x v="5"/>
    <x v="3"/>
    <x v="8"/>
    <x v="1"/>
    <s v="Business"/>
    <x v="3"/>
    <x v="7"/>
    <n v="6"/>
    <n v="194.79"/>
    <n v="0.15"/>
    <n v="106.78"/>
    <n v="993.42899999999997"/>
    <n v="640.68000000000006"/>
    <n v="352.74899999999991"/>
    <n v="0.3550822454347517"/>
  </r>
  <r>
    <n v="3586"/>
    <d v="2026-06-24T00:00:00"/>
    <n v="2026"/>
    <x v="1"/>
    <n v="6"/>
    <x v="5"/>
    <x v="0"/>
    <x v="15"/>
    <x v="1"/>
    <s v="Business"/>
    <x v="3"/>
    <x v="7"/>
    <n v="6"/>
    <n v="193.13"/>
    <n v="0.15"/>
    <n v="106.49"/>
    <n v="984.96299999999997"/>
    <n v="638.93999999999994"/>
    <n v="346.02300000000002"/>
    <n v="0.35130558203709178"/>
  </r>
  <r>
    <n v="3660"/>
    <d v="2026-06-24T00:00:00"/>
    <n v="2026"/>
    <x v="1"/>
    <n v="6"/>
    <x v="5"/>
    <x v="2"/>
    <x v="3"/>
    <x v="0"/>
    <s v="New"/>
    <x v="0"/>
    <x v="0"/>
    <n v="1"/>
    <n v="82.7"/>
    <n v="0.05"/>
    <n v="42.16"/>
    <n v="78.564999999999998"/>
    <n v="42.16"/>
    <n v="36.405000000000001"/>
    <n v="0.46337427607713361"/>
  </r>
  <r>
    <n v="4307"/>
    <d v="2026-06-24T00:00:00"/>
    <n v="2026"/>
    <x v="1"/>
    <n v="6"/>
    <x v="5"/>
    <x v="3"/>
    <x v="8"/>
    <x v="0"/>
    <s v="Business"/>
    <x v="0"/>
    <x v="6"/>
    <n v="1"/>
    <n v="40.33"/>
    <n v="0"/>
    <n v="16.48"/>
    <n v="40.33"/>
    <n v="16.48"/>
    <n v="23.849999999999998"/>
    <n v="0.59137118770146291"/>
  </r>
  <r>
    <n v="5133"/>
    <d v="2026-06-24T00:00:00"/>
    <n v="2026"/>
    <x v="1"/>
    <n v="6"/>
    <x v="5"/>
    <x v="0"/>
    <x v="0"/>
    <x v="0"/>
    <s v="Business"/>
    <x v="3"/>
    <x v="13"/>
    <n v="1"/>
    <n v="81.99"/>
    <n v="0.15"/>
    <n v="40.29"/>
    <n v="69.691499999999991"/>
    <n v="40.29"/>
    <n v="29.401499999999992"/>
    <n v="0.4218807171606293"/>
  </r>
  <r>
    <n v="472"/>
    <d v="2026-06-25T00:00:00"/>
    <n v="2026"/>
    <x v="1"/>
    <n v="6"/>
    <x v="5"/>
    <x v="1"/>
    <x v="6"/>
    <x v="2"/>
    <s v="Business"/>
    <x v="2"/>
    <x v="9"/>
    <n v="3"/>
    <n v="46.29"/>
    <n v="0"/>
    <n v="18.309999999999999"/>
    <n v="138.87"/>
    <n v="54.929999999999993"/>
    <n v="83.940000000000012"/>
    <n v="0.60445020522791104"/>
  </r>
  <r>
    <n v="689"/>
    <d v="2026-06-25T00:00:00"/>
    <n v="2026"/>
    <x v="1"/>
    <n v="6"/>
    <x v="5"/>
    <x v="3"/>
    <x v="7"/>
    <x v="0"/>
    <s v="New"/>
    <x v="0"/>
    <x v="6"/>
    <n v="1"/>
    <n v="39.729999999999997"/>
    <n v="0"/>
    <n v="16.55"/>
    <n v="39.729999999999997"/>
    <n v="16.55"/>
    <n v="23.179999999999996"/>
    <n v="0.58343820790334755"/>
  </r>
  <r>
    <n v="864"/>
    <d v="2026-06-25T00:00:00"/>
    <n v="2026"/>
    <x v="1"/>
    <n v="6"/>
    <x v="5"/>
    <x v="3"/>
    <x v="8"/>
    <x v="0"/>
    <s v="New"/>
    <x v="2"/>
    <x v="15"/>
    <n v="4"/>
    <n v="131.02000000000001"/>
    <n v="0.05"/>
    <n v="67.42"/>
    <n v="497.87600000000003"/>
    <n v="269.68"/>
    <n v="228.19600000000003"/>
    <n v="0.45833902417469413"/>
  </r>
  <r>
    <n v="1163"/>
    <d v="2026-06-25T00:00:00"/>
    <n v="2026"/>
    <x v="1"/>
    <n v="6"/>
    <x v="5"/>
    <x v="1"/>
    <x v="12"/>
    <x v="0"/>
    <s v="New"/>
    <x v="2"/>
    <x v="9"/>
    <n v="2"/>
    <n v="46.69"/>
    <n v="0.05"/>
    <n v="18.23"/>
    <n v="88.710999999999999"/>
    <n v="36.46"/>
    <n v="52.250999999999998"/>
    <n v="0.58900249123558523"/>
  </r>
  <r>
    <n v="1323"/>
    <d v="2026-06-25T00:00:00"/>
    <n v="2026"/>
    <x v="1"/>
    <n v="6"/>
    <x v="5"/>
    <x v="1"/>
    <x v="12"/>
    <x v="0"/>
    <s v="Returning"/>
    <x v="4"/>
    <x v="10"/>
    <n v="2"/>
    <n v="39.57"/>
    <n v="0.1"/>
    <n v="14.64"/>
    <n v="71.225999999999999"/>
    <n v="29.28"/>
    <n v="41.945999999999998"/>
    <n v="0.58891416055934631"/>
  </r>
  <r>
    <n v="2098"/>
    <d v="2026-06-25T00:00:00"/>
    <n v="2026"/>
    <x v="1"/>
    <n v="6"/>
    <x v="5"/>
    <x v="2"/>
    <x v="2"/>
    <x v="0"/>
    <s v="Returning"/>
    <x v="1"/>
    <x v="3"/>
    <n v="1"/>
    <n v="146.46"/>
    <n v="0.15"/>
    <n v="80.760000000000005"/>
    <n v="124.491"/>
    <n v="80.760000000000005"/>
    <n v="43.730999999999995"/>
    <n v="0.35127840566787955"/>
  </r>
  <r>
    <n v="2190"/>
    <d v="2026-06-25T00:00:00"/>
    <n v="2026"/>
    <x v="1"/>
    <n v="6"/>
    <x v="5"/>
    <x v="1"/>
    <x v="6"/>
    <x v="2"/>
    <s v="Business"/>
    <x v="0"/>
    <x v="4"/>
    <n v="5"/>
    <n v="50.78"/>
    <n v="0"/>
    <n v="22.68"/>
    <n v="253.9"/>
    <n v="113.4"/>
    <n v="140.5"/>
    <n v="0.55336746750689247"/>
  </r>
  <r>
    <n v="2664"/>
    <d v="2026-06-25T00:00:00"/>
    <n v="2026"/>
    <x v="1"/>
    <n v="6"/>
    <x v="5"/>
    <x v="2"/>
    <x v="10"/>
    <x v="3"/>
    <s v="Returning"/>
    <x v="2"/>
    <x v="9"/>
    <n v="3"/>
    <n v="47.61"/>
    <n v="0"/>
    <n v="18.21"/>
    <n v="142.82999999999998"/>
    <n v="54.63"/>
    <n v="88.199999999999989"/>
    <n v="0.61751732829237549"/>
  </r>
  <r>
    <n v="2992"/>
    <d v="2026-06-25T00:00:00"/>
    <n v="2026"/>
    <x v="1"/>
    <n v="6"/>
    <x v="5"/>
    <x v="2"/>
    <x v="16"/>
    <x v="0"/>
    <s v="New"/>
    <x v="0"/>
    <x v="4"/>
    <n v="1"/>
    <n v="50.75"/>
    <n v="0.1"/>
    <n v="22.94"/>
    <n v="45.675000000000004"/>
    <n v="22.94"/>
    <n v="22.735000000000003"/>
    <n v="0.49775588396278053"/>
  </r>
  <r>
    <n v="3120"/>
    <d v="2026-06-25T00:00:00"/>
    <n v="2026"/>
    <x v="1"/>
    <n v="6"/>
    <x v="5"/>
    <x v="2"/>
    <x v="5"/>
    <x v="3"/>
    <s v="Returning"/>
    <x v="4"/>
    <x v="16"/>
    <n v="1"/>
    <n v="50.33"/>
    <n v="0"/>
    <n v="21.66"/>
    <n v="50.33"/>
    <n v="21.66"/>
    <n v="28.669999999999998"/>
    <n v="0.56964037353467112"/>
  </r>
  <r>
    <n v="189"/>
    <d v="2026-06-26T00:00:00"/>
    <n v="2026"/>
    <x v="1"/>
    <n v="6"/>
    <x v="5"/>
    <x v="2"/>
    <x v="10"/>
    <x v="0"/>
    <s v="Business"/>
    <x v="2"/>
    <x v="9"/>
    <n v="1"/>
    <n v="47.5"/>
    <n v="0.1"/>
    <n v="18.8"/>
    <n v="42.75"/>
    <n v="18.8"/>
    <n v="23.95"/>
    <n v="0.56023391812865497"/>
  </r>
  <r>
    <n v="927"/>
    <d v="2026-06-26T00:00:00"/>
    <n v="2026"/>
    <x v="1"/>
    <n v="6"/>
    <x v="5"/>
    <x v="2"/>
    <x v="10"/>
    <x v="3"/>
    <s v="Returning"/>
    <x v="2"/>
    <x v="15"/>
    <n v="2"/>
    <n v="130.33000000000001"/>
    <n v="0.1"/>
    <n v="67.319999999999993"/>
    <n v="234.59400000000002"/>
    <n v="134.63999999999999"/>
    <n v="99.954000000000036"/>
    <n v="0.42607227806337772"/>
  </r>
  <r>
    <n v="1388"/>
    <d v="2026-06-26T00:00:00"/>
    <n v="2026"/>
    <x v="1"/>
    <n v="6"/>
    <x v="5"/>
    <x v="1"/>
    <x v="14"/>
    <x v="0"/>
    <s v="Returning"/>
    <x v="1"/>
    <x v="11"/>
    <n v="3"/>
    <n v="156.76"/>
    <n v="0.05"/>
    <n v="78.63"/>
    <n v="446.76599999999996"/>
    <n v="235.89"/>
    <n v="210.87599999999998"/>
    <n v="0.47200547937846654"/>
  </r>
  <r>
    <n v="3932"/>
    <d v="2026-06-26T00:00:00"/>
    <n v="2026"/>
    <x v="1"/>
    <n v="6"/>
    <x v="5"/>
    <x v="2"/>
    <x v="10"/>
    <x v="0"/>
    <s v="New"/>
    <x v="4"/>
    <x v="14"/>
    <n v="4"/>
    <n v="35.770000000000003"/>
    <n v="0"/>
    <n v="13.75"/>
    <n v="143.08000000000001"/>
    <n v="55"/>
    <n v="88.080000000000013"/>
    <n v="0.61559966452334358"/>
  </r>
  <r>
    <n v="4008"/>
    <d v="2026-06-26T00:00:00"/>
    <n v="2026"/>
    <x v="1"/>
    <n v="6"/>
    <x v="5"/>
    <x v="1"/>
    <x v="14"/>
    <x v="0"/>
    <s v="Returning"/>
    <x v="0"/>
    <x v="8"/>
    <n v="2"/>
    <n v="102.49"/>
    <n v="0"/>
    <n v="50.07"/>
    <n v="204.98"/>
    <n v="100.14"/>
    <n v="104.83999999999999"/>
    <n v="0.51146453312518292"/>
  </r>
  <r>
    <n v="4701"/>
    <d v="2026-06-26T00:00:00"/>
    <n v="2026"/>
    <x v="1"/>
    <n v="6"/>
    <x v="5"/>
    <x v="0"/>
    <x v="0"/>
    <x v="1"/>
    <s v="Business"/>
    <x v="0"/>
    <x v="0"/>
    <n v="8"/>
    <n v="82.47"/>
    <n v="0.15"/>
    <n v="42.58"/>
    <n v="560.79599999999994"/>
    <n v="340.64"/>
    <n v="220.15599999999995"/>
    <n v="0.39257769313618496"/>
  </r>
  <r>
    <n v="4805"/>
    <d v="2026-06-26T00:00:00"/>
    <n v="2026"/>
    <x v="1"/>
    <n v="6"/>
    <x v="5"/>
    <x v="2"/>
    <x v="10"/>
    <x v="0"/>
    <s v="Returning"/>
    <x v="3"/>
    <x v="19"/>
    <n v="1"/>
    <n v="121.44"/>
    <n v="0"/>
    <n v="62.34"/>
    <n v="121.44"/>
    <n v="62.34"/>
    <n v="59.099999999999994"/>
    <n v="0.48666007905138337"/>
  </r>
  <r>
    <n v="912"/>
    <d v="2026-06-27T00:00:00"/>
    <n v="2026"/>
    <x v="1"/>
    <n v="6"/>
    <x v="5"/>
    <x v="0"/>
    <x v="0"/>
    <x v="3"/>
    <s v="New"/>
    <x v="2"/>
    <x v="9"/>
    <n v="4"/>
    <n v="46.44"/>
    <n v="0.05"/>
    <n v="18.2"/>
    <n v="176.47199999999998"/>
    <n v="72.8"/>
    <n v="103.67199999999998"/>
    <n v="0.58746996690693143"/>
  </r>
  <r>
    <n v="1837"/>
    <d v="2026-06-27T00:00:00"/>
    <n v="2026"/>
    <x v="1"/>
    <n v="6"/>
    <x v="5"/>
    <x v="0"/>
    <x v="0"/>
    <x v="3"/>
    <s v="Business"/>
    <x v="3"/>
    <x v="7"/>
    <n v="2"/>
    <n v="194.13"/>
    <n v="0.1"/>
    <n v="106.51"/>
    <n v="349.43400000000003"/>
    <n v="213.02"/>
    <n v="136.41400000000002"/>
    <n v="0.39038559499075648"/>
  </r>
  <r>
    <n v="2216"/>
    <d v="2026-06-27T00:00:00"/>
    <n v="2026"/>
    <x v="1"/>
    <n v="6"/>
    <x v="5"/>
    <x v="0"/>
    <x v="9"/>
    <x v="0"/>
    <s v="Business"/>
    <x v="0"/>
    <x v="0"/>
    <n v="4"/>
    <n v="81.86"/>
    <n v="0.05"/>
    <n v="42.22"/>
    <n v="311.06799999999998"/>
    <n v="168.88"/>
    <n v="142.18799999999999"/>
    <n v="0.45709619761595532"/>
  </r>
  <r>
    <n v="2451"/>
    <d v="2026-06-27T00:00:00"/>
    <n v="2026"/>
    <x v="1"/>
    <n v="6"/>
    <x v="5"/>
    <x v="0"/>
    <x v="9"/>
    <x v="1"/>
    <s v="Business"/>
    <x v="2"/>
    <x v="18"/>
    <n v="4"/>
    <n v="162.61000000000001"/>
    <n v="0.05"/>
    <n v="88.64"/>
    <n v="617.91800000000001"/>
    <n v="354.56"/>
    <n v="263.358"/>
    <n v="0.4262021821665658"/>
  </r>
  <r>
    <n v="2874"/>
    <d v="2026-06-27T00:00:00"/>
    <n v="2026"/>
    <x v="1"/>
    <n v="6"/>
    <x v="5"/>
    <x v="1"/>
    <x v="12"/>
    <x v="2"/>
    <s v="New"/>
    <x v="0"/>
    <x v="6"/>
    <n v="1"/>
    <n v="40.26"/>
    <n v="0"/>
    <n v="16.62"/>
    <n v="40.26"/>
    <n v="16.62"/>
    <n v="23.639999999999997"/>
    <n v="0.58718330849478384"/>
  </r>
  <r>
    <n v="2885"/>
    <d v="2026-06-27T00:00:00"/>
    <n v="2026"/>
    <x v="1"/>
    <n v="6"/>
    <x v="5"/>
    <x v="0"/>
    <x v="0"/>
    <x v="0"/>
    <s v="Business"/>
    <x v="2"/>
    <x v="9"/>
    <n v="1"/>
    <n v="47.23"/>
    <n v="0.1"/>
    <n v="17.829999999999998"/>
    <n v="42.506999999999998"/>
    <n v="17.829999999999998"/>
    <n v="24.677"/>
    <n v="0.58053967581810062"/>
  </r>
  <r>
    <n v="3014"/>
    <d v="2026-06-27T00:00:00"/>
    <n v="2026"/>
    <x v="1"/>
    <n v="6"/>
    <x v="5"/>
    <x v="2"/>
    <x v="10"/>
    <x v="0"/>
    <s v="New"/>
    <x v="4"/>
    <x v="16"/>
    <n v="1"/>
    <n v="50.13"/>
    <n v="0.15"/>
    <n v="22.22"/>
    <n v="42.610500000000002"/>
    <n v="22.22"/>
    <n v="20.390500000000003"/>
    <n v="0.47853228664296366"/>
  </r>
  <r>
    <n v="3273"/>
    <d v="2026-06-27T00:00:00"/>
    <n v="2026"/>
    <x v="1"/>
    <n v="6"/>
    <x v="5"/>
    <x v="2"/>
    <x v="3"/>
    <x v="0"/>
    <s v="Business"/>
    <x v="3"/>
    <x v="5"/>
    <n v="2"/>
    <n v="345.82"/>
    <n v="0.05"/>
    <n v="196.24"/>
    <n v="657.05799999999999"/>
    <n v="392.48"/>
    <n v="264.57799999999997"/>
    <n v="0.40267069269379563"/>
  </r>
  <r>
    <n v="5041"/>
    <d v="2026-06-27T00:00:00"/>
    <n v="2026"/>
    <x v="1"/>
    <n v="6"/>
    <x v="5"/>
    <x v="0"/>
    <x v="15"/>
    <x v="2"/>
    <s v="New"/>
    <x v="3"/>
    <x v="19"/>
    <n v="1"/>
    <n v="126.12"/>
    <n v="0"/>
    <n v="62.18"/>
    <n v="126.12"/>
    <n v="62.18"/>
    <n v="63.940000000000005"/>
    <n v="0.50697748176339996"/>
  </r>
  <r>
    <n v="312"/>
    <d v="2026-06-28T00:00:00"/>
    <n v="2026"/>
    <x v="1"/>
    <n v="6"/>
    <x v="5"/>
    <x v="3"/>
    <x v="7"/>
    <x v="3"/>
    <s v="Returning"/>
    <x v="4"/>
    <x v="14"/>
    <n v="1"/>
    <n v="36"/>
    <n v="0"/>
    <n v="13.95"/>
    <n v="36"/>
    <n v="13.95"/>
    <n v="22.05"/>
    <n v="0.61250000000000004"/>
  </r>
  <r>
    <n v="647"/>
    <d v="2026-06-28T00:00:00"/>
    <n v="2026"/>
    <x v="1"/>
    <n v="6"/>
    <x v="5"/>
    <x v="0"/>
    <x v="0"/>
    <x v="0"/>
    <s v="Returning"/>
    <x v="2"/>
    <x v="18"/>
    <n v="1"/>
    <n v="162.25"/>
    <n v="0.05"/>
    <n v="89.28"/>
    <n v="154.13749999999999"/>
    <n v="89.28"/>
    <n v="64.857499999999987"/>
    <n v="0.42077690373854509"/>
  </r>
  <r>
    <n v="708"/>
    <d v="2026-06-28T00:00:00"/>
    <n v="2026"/>
    <x v="1"/>
    <n v="6"/>
    <x v="5"/>
    <x v="1"/>
    <x v="11"/>
    <x v="0"/>
    <s v="Returning"/>
    <x v="1"/>
    <x v="11"/>
    <n v="1"/>
    <n v="150.44"/>
    <n v="0"/>
    <n v="80.5"/>
    <n v="150.44"/>
    <n v="80.5"/>
    <n v="69.94"/>
    <n v="0.46490295134272797"/>
  </r>
  <r>
    <n v="886"/>
    <d v="2026-06-28T00:00:00"/>
    <n v="2026"/>
    <x v="1"/>
    <n v="6"/>
    <x v="5"/>
    <x v="0"/>
    <x v="0"/>
    <x v="2"/>
    <s v="Business"/>
    <x v="3"/>
    <x v="19"/>
    <n v="2"/>
    <n v="126.17"/>
    <n v="0.05"/>
    <n v="61.13"/>
    <n v="239.72299999999998"/>
    <n v="122.26"/>
    <n v="117.46299999999998"/>
    <n v="0.48999470221881081"/>
  </r>
  <r>
    <n v="944"/>
    <d v="2026-06-28T00:00:00"/>
    <n v="2026"/>
    <x v="1"/>
    <n v="6"/>
    <x v="5"/>
    <x v="3"/>
    <x v="7"/>
    <x v="3"/>
    <s v="Returning"/>
    <x v="3"/>
    <x v="13"/>
    <n v="2"/>
    <n v="83.72"/>
    <n v="0"/>
    <n v="38.96"/>
    <n v="167.44"/>
    <n v="77.92"/>
    <n v="89.52"/>
    <n v="0.53463927376970855"/>
  </r>
  <r>
    <n v="1050"/>
    <d v="2026-06-28T00:00:00"/>
    <n v="2026"/>
    <x v="1"/>
    <n v="6"/>
    <x v="5"/>
    <x v="3"/>
    <x v="8"/>
    <x v="3"/>
    <s v="New"/>
    <x v="1"/>
    <x v="17"/>
    <n v="1"/>
    <n v="70.58"/>
    <n v="0"/>
    <n v="32.78"/>
    <n v="70.58"/>
    <n v="32.78"/>
    <n v="37.799999999999997"/>
    <n v="0.53556248228960046"/>
  </r>
  <r>
    <n v="1677"/>
    <d v="2026-06-28T00:00:00"/>
    <n v="2026"/>
    <x v="1"/>
    <n v="6"/>
    <x v="5"/>
    <x v="3"/>
    <x v="13"/>
    <x v="1"/>
    <s v="Business"/>
    <x v="3"/>
    <x v="13"/>
    <n v="5"/>
    <n v="81.96"/>
    <n v="0.05"/>
    <n v="39.130000000000003"/>
    <n v="389.30999999999995"/>
    <n v="195.65"/>
    <n v="193.65999999999994"/>
    <n v="0.497444196141892"/>
  </r>
  <r>
    <n v="2109"/>
    <d v="2026-06-28T00:00:00"/>
    <n v="2026"/>
    <x v="1"/>
    <n v="6"/>
    <x v="5"/>
    <x v="1"/>
    <x v="14"/>
    <x v="0"/>
    <s v="New"/>
    <x v="0"/>
    <x v="6"/>
    <n v="1"/>
    <n v="40.67"/>
    <n v="0"/>
    <n v="16.5"/>
    <n v="40.67"/>
    <n v="16.5"/>
    <n v="24.17"/>
    <n v="0.59429554954511932"/>
  </r>
  <r>
    <n v="3688"/>
    <d v="2026-06-28T00:00:00"/>
    <n v="2026"/>
    <x v="1"/>
    <n v="6"/>
    <x v="5"/>
    <x v="2"/>
    <x v="16"/>
    <x v="2"/>
    <s v="New"/>
    <x v="4"/>
    <x v="10"/>
    <n v="1"/>
    <n v="40.94"/>
    <n v="0"/>
    <n v="14.47"/>
    <n v="40.94"/>
    <n v="14.47"/>
    <n v="26.47"/>
    <n v="0.64655593551538837"/>
  </r>
  <r>
    <n v="521"/>
    <d v="2026-06-29T00:00:00"/>
    <n v="2026"/>
    <x v="1"/>
    <n v="6"/>
    <x v="5"/>
    <x v="3"/>
    <x v="8"/>
    <x v="1"/>
    <s v="Business"/>
    <x v="0"/>
    <x v="8"/>
    <n v="3"/>
    <n v="100.89"/>
    <n v="0.05"/>
    <n v="49.08"/>
    <n v="287.53649999999999"/>
    <n v="147.24"/>
    <n v="140.29649999999998"/>
    <n v="0.48792588071427451"/>
  </r>
  <r>
    <n v="557"/>
    <d v="2026-06-29T00:00:00"/>
    <n v="2026"/>
    <x v="1"/>
    <n v="6"/>
    <x v="5"/>
    <x v="1"/>
    <x v="12"/>
    <x v="1"/>
    <s v="Business"/>
    <x v="0"/>
    <x v="6"/>
    <n v="3"/>
    <n v="39.78"/>
    <n v="0.15"/>
    <n v="16.850000000000001"/>
    <n v="101.43900000000001"/>
    <n v="50.550000000000004"/>
    <n v="50.889000000000003"/>
    <n v="0.50167095495815217"/>
  </r>
  <r>
    <n v="929"/>
    <d v="2026-06-29T00:00:00"/>
    <n v="2026"/>
    <x v="1"/>
    <n v="6"/>
    <x v="5"/>
    <x v="0"/>
    <x v="0"/>
    <x v="0"/>
    <s v="Returning"/>
    <x v="4"/>
    <x v="10"/>
    <n v="1"/>
    <n v="40.299999999999997"/>
    <n v="0.05"/>
    <n v="14.79"/>
    <n v="38.284999999999997"/>
    <n v="14.79"/>
    <n v="23.494999999999997"/>
    <n v="0.61368682251534545"/>
  </r>
  <r>
    <n v="1089"/>
    <d v="2026-06-29T00:00:00"/>
    <n v="2026"/>
    <x v="1"/>
    <n v="6"/>
    <x v="5"/>
    <x v="1"/>
    <x v="11"/>
    <x v="2"/>
    <s v="Returning"/>
    <x v="1"/>
    <x v="1"/>
    <n v="1"/>
    <n v="90.91"/>
    <n v="0.05"/>
    <n v="45.9"/>
    <n v="86.364499999999992"/>
    <n v="45.9"/>
    <n v="40.464499999999994"/>
    <n v="0.46853163047316893"/>
  </r>
  <r>
    <n v="1655"/>
    <d v="2026-06-29T00:00:00"/>
    <n v="2026"/>
    <x v="1"/>
    <n v="6"/>
    <x v="5"/>
    <x v="0"/>
    <x v="0"/>
    <x v="1"/>
    <s v="Business"/>
    <x v="2"/>
    <x v="18"/>
    <n v="5"/>
    <n v="162.29"/>
    <n v="0.15"/>
    <n v="86.66"/>
    <n v="689.73249999999996"/>
    <n v="433.29999999999995"/>
    <n v="256.4325"/>
    <n v="0.37178543855770174"/>
  </r>
  <r>
    <n v="1897"/>
    <d v="2026-06-29T00:00:00"/>
    <n v="2026"/>
    <x v="1"/>
    <n v="6"/>
    <x v="5"/>
    <x v="1"/>
    <x v="11"/>
    <x v="0"/>
    <s v="Business"/>
    <x v="0"/>
    <x v="4"/>
    <n v="2"/>
    <n v="51.03"/>
    <n v="0"/>
    <n v="22.59"/>
    <n v="102.06"/>
    <n v="45.18"/>
    <n v="56.88"/>
    <n v="0.55731922398589062"/>
  </r>
  <r>
    <n v="2417"/>
    <d v="2026-06-29T00:00:00"/>
    <n v="2026"/>
    <x v="1"/>
    <n v="6"/>
    <x v="5"/>
    <x v="1"/>
    <x v="12"/>
    <x v="0"/>
    <s v="Business"/>
    <x v="4"/>
    <x v="16"/>
    <n v="1"/>
    <n v="50.67"/>
    <n v="0"/>
    <n v="22.18"/>
    <n v="50.67"/>
    <n v="22.18"/>
    <n v="28.490000000000002"/>
    <n v="0.56226564041839355"/>
  </r>
  <r>
    <n v="3474"/>
    <d v="2026-06-29T00:00:00"/>
    <n v="2026"/>
    <x v="1"/>
    <n v="6"/>
    <x v="5"/>
    <x v="3"/>
    <x v="8"/>
    <x v="1"/>
    <s v="Returning"/>
    <x v="2"/>
    <x v="15"/>
    <n v="10"/>
    <n v="130.62"/>
    <n v="0.05"/>
    <n v="67.05"/>
    <n v="1240.8899999999999"/>
    <n v="670.5"/>
    <n v="570.38999999999987"/>
    <n v="0.45966201677828006"/>
  </r>
  <r>
    <n v="4079"/>
    <d v="2026-06-29T00:00:00"/>
    <n v="2026"/>
    <x v="1"/>
    <n v="6"/>
    <x v="5"/>
    <x v="2"/>
    <x v="5"/>
    <x v="0"/>
    <s v="New"/>
    <x v="3"/>
    <x v="7"/>
    <n v="4"/>
    <n v="194.6"/>
    <n v="0"/>
    <n v="104.64"/>
    <n v="778.4"/>
    <n v="418.56"/>
    <n v="359.84"/>
    <n v="0.46228160328879753"/>
  </r>
  <r>
    <n v="45"/>
    <d v="2026-06-30T00:00:00"/>
    <n v="2026"/>
    <x v="1"/>
    <n v="6"/>
    <x v="5"/>
    <x v="2"/>
    <x v="2"/>
    <x v="2"/>
    <s v="New"/>
    <x v="1"/>
    <x v="1"/>
    <n v="1"/>
    <n v="94"/>
    <n v="0"/>
    <n v="45.62"/>
    <n v="94"/>
    <n v="45.62"/>
    <n v="48.38"/>
    <n v="0.51468085106382977"/>
  </r>
  <r>
    <n v="2895"/>
    <d v="2026-06-30T00:00:00"/>
    <n v="2026"/>
    <x v="1"/>
    <n v="6"/>
    <x v="5"/>
    <x v="3"/>
    <x v="8"/>
    <x v="0"/>
    <s v="Returning"/>
    <x v="4"/>
    <x v="10"/>
    <n v="2"/>
    <n v="40.46"/>
    <n v="0"/>
    <n v="15.15"/>
    <n v="80.92"/>
    <n v="30.3"/>
    <n v="50.620000000000005"/>
    <n v="0.62555610479485912"/>
  </r>
  <r>
    <n v="5158"/>
    <d v="2026-06-30T00:00:00"/>
    <n v="2026"/>
    <x v="1"/>
    <n v="6"/>
    <x v="5"/>
    <x v="1"/>
    <x v="6"/>
    <x v="2"/>
    <s v="New"/>
    <x v="1"/>
    <x v="11"/>
    <n v="1"/>
    <n v="156.11000000000001"/>
    <n v="0"/>
    <n v="79.52"/>
    <n v="156.11000000000001"/>
    <n v="79.52"/>
    <n v="76.590000000000018"/>
    <n v="0.49061559157004681"/>
  </r>
  <r>
    <n v="1217"/>
    <d v="2026-07-01T00:00:00"/>
    <n v="2026"/>
    <x v="2"/>
    <n v="7"/>
    <x v="6"/>
    <x v="2"/>
    <x v="3"/>
    <x v="0"/>
    <s v="Returning"/>
    <x v="3"/>
    <x v="19"/>
    <n v="2"/>
    <n v="121.78"/>
    <n v="0.1"/>
    <n v="59.62"/>
    <n v="219.20400000000001"/>
    <n v="119.24"/>
    <n v="99.964000000000013"/>
    <n v="0.45603182423678407"/>
  </r>
  <r>
    <n v="2249"/>
    <d v="2026-07-01T00:00:00"/>
    <n v="2026"/>
    <x v="2"/>
    <n v="7"/>
    <x v="6"/>
    <x v="0"/>
    <x v="15"/>
    <x v="3"/>
    <s v="New"/>
    <x v="4"/>
    <x v="14"/>
    <n v="3"/>
    <n v="36.22"/>
    <n v="0.1"/>
    <n v="13.83"/>
    <n v="97.793999999999997"/>
    <n v="41.49"/>
    <n v="56.303999999999995"/>
    <n v="0.57574084299650286"/>
  </r>
  <r>
    <n v="2650"/>
    <d v="2026-07-01T00:00:00"/>
    <n v="2026"/>
    <x v="2"/>
    <n v="7"/>
    <x v="6"/>
    <x v="3"/>
    <x v="7"/>
    <x v="1"/>
    <s v="Business"/>
    <x v="2"/>
    <x v="18"/>
    <n v="10"/>
    <n v="161.78"/>
    <n v="0.1"/>
    <n v="85.11"/>
    <n v="1456.02"/>
    <n v="851.1"/>
    <n v="604.91999999999996"/>
    <n v="0.4154613260806857"/>
  </r>
  <r>
    <n v="3937"/>
    <d v="2026-07-01T00:00:00"/>
    <n v="2026"/>
    <x v="2"/>
    <n v="7"/>
    <x v="6"/>
    <x v="3"/>
    <x v="7"/>
    <x v="0"/>
    <s v="Business"/>
    <x v="3"/>
    <x v="19"/>
    <n v="3"/>
    <n v="126.23"/>
    <n v="0.05"/>
    <n v="61.81"/>
    <n v="359.75549999999998"/>
    <n v="185.43"/>
    <n v="174.32549999999998"/>
    <n v="0.4845666014835075"/>
  </r>
  <r>
    <n v="4122"/>
    <d v="2026-07-01T00:00:00"/>
    <n v="2026"/>
    <x v="2"/>
    <n v="7"/>
    <x v="6"/>
    <x v="3"/>
    <x v="8"/>
    <x v="0"/>
    <s v="Returning"/>
    <x v="0"/>
    <x v="0"/>
    <n v="4"/>
    <n v="79.97"/>
    <n v="0.1"/>
    <n v="43.36"/>
    <n v="287.892"/>
    <n v="173.44"/>
    <n v="114.452"/>
    <n v="0.39755185972517471"/>
  </r>
  <r>
    <n v="4589"/>
    <d v="2026-07-01T00:00:00"/>
    <n v="2026"/>
    <x v="2"/>
    <n v="7"/>
    <x v="6"/>
    <x v="3"/>
    <x v="8"/>
    <x v="2"/>
    <s v="New"/>
    <x v="0"/>
    <x v="8"/>
    <n v="2"/>
    <n v="102.37"/>
    <n v="0"/>
    <n v="50.25"/>
    <n v="204.74"/>
    <n v="100.5"/>
    <n v="104.24000000000001"/>
    <n v="0.50913353521539517"/>
  </r>
  <r>
    <n v="4873"/>
    <d v="2026-07-01T00:00:00"/>
    <n v="2026"/>
    <x v="2"/>
    <n v="7"/>
    <x v="6"/>
    <x v="3"/>
    <x v="13"/>
    <x v="0"/>
    <s v="New"/>
    <x v="0"/>
    <x v="8"/>
    <n v="1"/>
    <n v="102.13"/>
    <n v="0"/>
    <n v="49.17"/>
    <n v="102.13"/>
    <n v="49.17"/>
    <n v="52.959999999999994"/>
    <n v="0.5185547831195535"/>
  </r>
  <r>
    <n v="729"/>
    <d v="2026-07-02T00:00:00"/>
    <n v="2026"/>
    <x v="2"/>
    <n v="7"/>
    <x v="6"/>
    <x v="2"/>
    <x v="2"/>
    <x v="0"/>
    <s v="Returning"/>
    <x v="2"/>
    <x v="18"/>
    <n v="1"/>
    <n v="161.82"/>
    <n v="0"/>
    <n v="87.15"/>
    <n v="161.82"/>
    <n v="87.15"/>
    <n v="74.669999999999987"/>
    <n v="0.46143863552094916"/>
  </r>
  <r>
    <n v="906"/>
    <d v="2026-07-02T00:00:00"/>
    <n v="2026"/>
    <x v="2"/>
    <n v="7"/>
    <x v="6"/>
    <x v="3"/>
    <x v="8"/>
    <x v="0"/>
    <s v="New"/>
    <x v="0"/>
    <x v="0"/>
    <n v="2"/>
    <n v="83.29"/>
    <n v="0"/>
    <n v="42.45"/>
    <n v="166.58"/>
    <n v="84.9"/>
    <n v="81.680000000000007"/>
    <n v="0.49033497418657701"/>
  </r>
  <r>
    <n v="1531"/>
    <d v="2026-07-02T00:00:00"/>
    <n v="2026"/>
    <x v="2"/>
    <n v="7"/>
    <x v="6"/>
    <x v="2"/>
    <x v="16"/>
    <x v="0"/>
    <s v="New"/>
    <x v="2"/>
    <x v="15"/>
    <n v="2"/>
    <n v="136.72999999999999"/>
    <n v="0"/>
    <n v="66.03"/>
    <n v="273.45999999999998"/>
    <n v="132.06"/>
    <n v="141.39999999999998"/>
    <n v="0.5170774519125283"/>
  </r>
  <r>
    <n v="1683"/>
    <d v="2026-07-02T00:00:00"/>
    <n v="2026"/>
    <x v="2"/>
    <n v="7"/>
    <x v="6"/>
    <x v="2"/>
    <x v="2"/>
    <x v="3"/>
    <s v="Returning"/>
    <x v="1"/>
    <x v="11"/>
    <n v="2"/>
    <n v="152.44"/>
    <n v="0"/>
    <n v="81.23"/>
    <n v="304.88"/>
    <n v="162.46"/>
    <n v="142.41999999999999"/>
    <n v="0.46713461033849379"/>
  </r>
  <r>
    <n v="2363"/>
    <d v="2026-07-02T00:00:00"/>
    <n v="2026"/>
    <x v="2"/>
    <n v="7"/>
    <x v="6"/>
    <x v="3"/>
    <x v="7"/>
    <x v="0"/>
    <s v="New"/>
    <x v="1"/>
    <x v="17"/>
    <n v="2"/>
    <n v="71.28"/>
    <n v="0.1"/>
    <n v="32.67"/>
    <n v="128.304"/>
    <n v="65.34"/>
    <n v="62.963999999999999"/>
    <n v="0.4907407407407407"/>
  </r>
  <r>
    <n v="3858"/>
    <d v="2026-07-02T00:00:00"/>
    <n v="2026"/>
    <x v="2"/>
    <n v="7"/>
    <x v="6"/>
    <x v="2"/>
    <x v="3"/>
    <x v="3"/>
    <s v="Returning"/>
    <x v="0"/>
    <x v="0"/>
    <n v="1"/>
    <n v="80.290000000000006"/>
    <n v="0.1"/>
    <n v="43.47"/>
    <n v="72.26100000000001"/>
    <n v="43.47"/>
    <n v="28.791000000000011"/>
    <n v="0.39843068875326948"/>
  </r>
  <r>
    <n v="4233"/>
    <d v="2026-07-02T00:00:00"/>
    <n v="2026"/>
    <x v="2"/>
    <n v="7"/>
    <x v="6"/>
    <x v="1"/>
    <x v="6"/>
    <x v="3"/>
    <s v="New"/>
    <x v="1"/>
    <x v="3"/>
    <n v="1"/>
    <n v="142.38"/>
    <n v="0.05"/>
    <n v="77.17"/>
    <n v="135.261"/>
    <n v="77.17"/>
    <n v="58.090999999999994"/>
    <n v="0.42947338848596417"/>
  </r>
  <r>
    <n v="5071"/>
    <d v="2026-07-02T00:00:00"/>
    <n v="2026"/>
    <x v="2"/>
    <n v="7"/>
    <x v="6"/>
    <x v="3"/>
    <x v="7"/>
    <x v="0"/>
    <s v="New"/>
    <x v="1"/>
    <x v="1"/>
    <n v="3"/>
    <n v="91.47"/>
    <n v="0.05"/>
    <n v="45.6"/>
    <n v="260.68949999999995"/>
    <n v="136.80000000000001"/>
    <n v="123.88949999999994"/>
    <n v="0.47523778287963253"/>
  </r>
  <r>
    <n v="5174"/>
    <d v="2026-07-02T00:00:00"/>
    <n v="2026"/>
    <x v="2"/>
    <n v="7"/>
    <x v="6"/>
    <x v="1"/>
    <x v="11"/>
    <x v="2"/>
    <s v="New"/>
    <x v="2"/>
    <x v="9"/>
    <n v="1"/>
    <n v="45.92"/>
    <n v="0.05"/>
    <n v="17.91"/>
    <n v="43.624000000000002"/>
    <n v="17.91"/>
    <n v="25.714000000000002"/>
    <n v="0.58944617641665142"/>
  </r>
  <r>
    <n v="727"/>
    <d v="2026-07-03T00:00:00"/>
    <n v="2026"/>
    <x v="2"/>
    <n v="7"/>
    <x v="6"/>
    <x v="3"/>
    <x v="4"/>
    <x v="2"/>
    <s v="New"/>
    <x v="4"/>
    <x v="14"/>
    <n v="1"/>
    <n v="36.01"/>
    <n v="0"/>
    <n v="14.11"/>
    <n v="36.01"/>
    <n v="14.11"/>
    <n v="21.9"/>
    <n v="0.60816439877811723"/>
  </r>
  <r>
    <n v="1546"/>
    <d v="2026-07-03T00:00:00"/>
    <n v="2026"/>
    <x v="2"/>
    <n v="7"/>
    <x v="6"/>
    <x v="3"/>
    <x v="13"/>
    <x v="0"/>
    <s v="Business"/>
    <x v="2"/>
    <x v="18"/>
    <n v="1"/>
    <n v="165.8"/>
    <n v="0.1"/>
    <n v="88.32"/>
    <n v="149.22000000000003"/>
    <n v="88.32"/>
    <n v="60.900000000000034"/>
    <n v="0.40812223562525146"/>
  </r>
  <r>
    <n v="3610"/>
    <d v="2026-07-03T00:00:00"/>
    <n v="2026"/>
    <x v="2"/>
    <n v="7"/>
    <x v="6"/>
    <x v="2"/>
    <x v="2"/>
    <x v="1"/>
    <s v="Business"/>
    <x v="4"/>
    <x v="10"/>
    <n v="5"/>
    <n v="40.36"/>
    <n v="0.15"/>
    <n v="14.57"/>
    <n v="171.53"/>
    <n v="72.849999999999994"/>
    <n v="98.68"/>
    <n v="0.57529295167026184"/>
  </r>
  <r>
    <n v="3931"/>
    <d v="2026-07-03T00:00:00"/>
    <n v="2026"/>
    <x v="2"/>
    <n v="7"/>
    <x v="6"/>
    <x v="2"/>
    <x v="16"/>
    <x v="1"/>
    <s v="Business"/>
    <x v="1"/>
    <x v="3"/>
    <n v="12"/>
    <n v="143.77000000000001"/>
    <n v="0.1"/>
    <n v="81.680000000000007"/>
    <n v="1552.7160000000003"/>
    <n v="980.16000000000008"/>
    <n v="572.55600000000027"/>
    <n v="0.3687448316369511"/>
  </r>
  <r>
    <n v="3942"/>
    <d v="2026-07-03T00:00:00"/>
    <n v="2026"/>
    <x v="2"/>
    <n v="7"/>
    <x v="6"/>
    <x v="1"/>
    <x v="12"/>
    <x v="0"/>
    <s v="New"/>
    <x v="1"/>
    <x v="17"/>
    <n v="2"/>
    <n v="70.5"/>
    <n v="0"/>
    <n v="32.51"/>
    <n v="141"/>
    <n v="65.02"/>
    <n v="75.98"/>
    <n v="0.53886524822695037"/>
  </r>
  <r>
    <n v="4165"/>
    <d v="2026-07-03T00:00:00"/>
    <n v="2026"/>
    <x v="2"/>
    <n v="7"/>
    <x v="6"/>
    <x v="1"/>
    <x v="14"/>
    <x v="0"/>
    <s v="New"/>
    <x v="1"/>
    <x v="11"/>
    <n v="2"/>
    <n v="152.88999999999999"/>
    <n v="0"/>
    <n v="81.34"/>
    <n v="305.77999999999997"/>
    <n v="162.68"/>
    <n v="143.09999999999997"/>
    <n v="0.46798351756164558"/>
  </r>
  <r>
    <n v="1149"/>
    <d v="2026-07-04T00:00:00"/>
    <n v="2026"/>
    <x v="2"/>
    <n v="7"/>
    <x v="6"/>
    <x v="0"/>
    <x v="15"/>
    <x v="0"/>
    <s v="New"/>
    <x v="0"/>
    <x v="0"/>
    <n v="2"/>
    <n v="81.900000000000006"/>
    <n v="0"/>
    <n v="42.61"/>
    <n v="163.80000000000001"/>
    <n v="85.22"/>
    <n v="78.580000000000013"/>
    <n v="0.47973137973137975"/>
  </r>
  <r>
    <n v="1310"/>
    <d v="2026-07-04T00:00:00"/>
    <n v="2026"/>
    <x v="2"/>
    <n v="7"/>
    <x v="6"/>
    <x v="2"/>
    <x v="10"/>
    <x v="2"/>
    <s v="New"/>
    <x v="0"/>
    <x v="8"/>
    <n v="1"/>
    <n v="103.58"/>
    <n v="0"/>
    <n v="51.94"/>
    <n v="103.58"/>
    <n v="51.94"/>
    <n v="51.64"/>
    <n v="0.49855184398532537"/>
  </r>
  <r>
    <n v="2352"/>
    <d v="2026-07-04T00:00:00"/>
    <n v="2026"/>
    <x v="2"/>
    <n v="7"/>
    <x v="6"/>
    <x v="2"/>
    <x v="3"/>
    <x v="1"/>
    <s v="Returning"/>
    <x v="1"/>
    <x v="17"/>
    <n v="4"/>
    <n v="69.7"/>
    <n v="0.1"/>
    <n v="32.799999999999997"/>
    <n v="250.92000000000002"/>
    <n v="131.19999999999999"/>
    <n v="119.72000000000003"/>
    <n v="0.47712418300653603"/>
  </r>
  <r>
    <n v="2547"/>
    <d v="2026-07-04T00:00:00"/>
    <n v="2026"/>
    <x v="2"/>
    <n v="7"/>
    <x v="6"/>
    <x v="1"/>
    <x v="12"/>
    <x v="0"/>
    <s v="Business"/>
    <x v="4"/>
    <x v="10"/>
    <n v="1"/>
    <n v="40.549999999999997"/>
    <n v="0.05"/>
    <n v="14.44"/>
    <n v="38.522499999999994"/>
    <n v="14.44"/>
    <n v="24.082499999999996"/>
    <n v="0.62515413070283599"/>
  </r>
  <r>
    <n v="2720"/>
    <d v="2026-07-04T00:00:00"/>
    <n v="2026"/>
    <x v="2"/>
    <n v="7"/>
    <x v="6"/>
    <x v="3"/>
    <x v="8"/>
    <x v="0"/>
    <s v="New"/>
    <x v="1"/>
    <x v="3"/>
    <n v="2"/>
    <n v="145.88999999999999"/>
    <n v="0"/>
    <n v="80.709999999999994"/>
    <n v="291.77999999999997"/>
    <n v="161.41999999999999"/>
    <n v="130.35999999999999"/>
    <n v="0.4467749674412228"/>
  </r>
  <r>
    <n v="3591"/>
    <d v="2026-07-04T00:00:00"/>
    <n v="2026"/>
    <x v="2"/>
    <n v="7"/>
    <x v="6"/>
    <x v="3"/>
    <x v="13"/>
    <x v="0"/>
    <s v="Returning"/>
    <x v="2"/>
    <x v="18"/>
    <n v="1"/>
    <n v="163.25"/>
    <n v="0"/>
    <n v="89.71"/>
    <n v="163.25"/>
    <n v="89.71"/>
    <n v="73.540000000000006"/>
    <n v="0.45047473200612559"/>
  </r>
  <r>
    <n v="3819"/>
    <d v="2026-07-04T00:00:00"/>
    <n v="2026"/>
    <x v="2"/>
    <n v="7"/>
    <x v="6"/>
    <x v="1"/>
    <x v="1"/>
    <x v="0"/>
    <s v="Returning"/>
    <x v="4"/>
    <x v="10"/>
    <n v="1"/>
    <n v="40.39"/>
    <n v="0.1"/>
    <n v="14.38"/>
    <n v="36.350999999999999"/>
    <n v="14.38"/>
    <n v="21.970999999999997"/>
    <n v="0.60441253335534095"/>
  </r>
  <r>
    <n v="4869"/>
    <d v="2026-07-04T00:00:00"/>
    <n v="2026"/>
    <x v="2"/>
    <n v="7"/>
    <x v="6"/>
    <x v="0"/>
    <x v="15"/>
    <x v="2"/>
    <s v="Returning"/>
    <x v="3"/>
    <x v="7"/>
    <n v="1"/>
    <n v="200.22"/>
    <n v="0"/>
    <n v="104.38"/>
    <n v="200.22"/>
    <n v="104.38"/>
    <n v="95.84"/>
    <n v="0.47867345919488563"/>
  </r>
  <r>
    <n v="4940"/>
    <d v="2026-07-04T00:00:00"/>
    <n v="2026"/>
    <x v="2"/>
    <n v="7"/>
    <x v="6"/>
    <x v="1"/>
    <x v="6"/>
    <x v="0"/>
    <s v="Returning"/>
    <x v="2"/>
    <x v="18"/>
    <n v="1"/>
    <n v="164.78"/>
    <n v="0.1"/>
    <n v="88.72"/>
    <n v="148.30199999999999"/>
    <n v="88.72"/>
    <n v="59.581999999999994"/>
    <n v="0.4017612709201494"/>
  </r>
  <r>
    <n v="5164"/>
    <d v="2026-07-04T00:00:00"/>
    <n v="2026"/>
    <x v="2"/>
    <n v="7"/>
    <x v="6"/>
    <x v="1"/>
    <x v="14"/>
    <x v="0"/>
    <s v="Returning"/>
    <x v="1"/>
    <x v="3"/>
    <n v="4"/>
    <n v="142.86000000000001"/>
    <n v="0"/>
    <n v="81.62"/>
    <n v="571.44000000000005"/>
    <n v="326.48"/>
    <n v="244.96000000000004"/>
    <n v="0.42867142657146862"/>
  </r>
  <r>
    <n v="659"/>
    <d v="2026-07-05T00:00:00"/>
    <n v="2026"/>
    <x v="2"/>
    <n v="7"/>
    <x v="6"/>
    <x v="3"/>
    <x v="13"/>
    <x v="3"/>
    <s v="Business"/>
    <x v="0"/>
    <x v="6"/>
    <n v="1"/>
    <n v="41.18"/>
    <n v="0"/>
    <n v="16.25"/>
    <n v="41.18"/>
    <n v="16.25"/>
    <n v="24.93"/>
    <n v="0.6053909664885867"/>
  </r>
  <r>
    <n v="969"/>
    <d v="2026-07-05T00:00:00"/>
    <n v="2026"/>
    <x v="2"/>
    <n v="7"/>
    <x v="6"/>
    <x v="1"/>
    <x v="11"/>
    <x v="1"/>
    <s v="Business"/>
    <x v="4"/>
    <x v="14"/>
    <n v="12"/>
    <n v="35.81"/>
    <n v="0.15"/>
    <n v="14.29"/>
    <n v="365.262"/>
    <n v="171.48"/>
    <n v="193.78200000000001"/>
    <n v="0.53052877112866936"/>
  </r>
  <r>
    <n v="1096"/>
    <d v="2026-07-05T00:00:00"/>
    <n v="2026"/>
    <x v="2"/>
    <n v="7"/>
    <x v="6"/>
    <x v="1"/>
    <x v="14"/>
    <x v="2"/>
    <s v="New"/>
    <x v="3"/>
    <x v="5"/>
    <n v="3"/>
    <n v="345.42"/>
    <n v="0"/>
    <n v="198.69"/>
    <n v="1036.26"/>
    <n v="596.06999999999994"/>
    <n v="440.19000000000005"/>
    <n v="0.42478721556366167"/>
  </r>
  <r>
    <n v="1440"/>
    <d v="2026-07-05T00:00:00"/>
    <n v="2026"/>
    <x v="2"/>
    <n v="7"/>
    <x v="6"/>
    <x v="3"/>
    <x v="8"/>
    <x v="0"/>
    <s v="Returning"/>
    <x v="0"/>
    <x v="8"/>
    <n v="4"/>
    <n v="101.66"/>
    <n v="0.1"/>
    <n v="51.55"/>
    <n v="365.976"/>
    <n v="206.2"/>
    <n v="159.77600000000001"/>
    <n v="0.43657507596126527"/>
  </r>
  <r>
    <n v="2052"/>
    <d v="2026-07-05T00:00:00"/>
    <n v="2026"/>
    <x v="2"/>
    <n v="7"/>
    <x v="6"/>
    <x v="3"/>
    <x v="13"/>
    <x v="0"/>
    <s v="Business"/>
    <x v="1"/>
    <x v="3"/>
    <n v="3"/>
    <n v="146.88999999999999"/>
    <n v="0"/>
    <n v="77.650000000000006"/>
    <n v="440.66999999999996"/>
    <n v="232.95000000000002"/>
    <n v="207.71999999999994"/>
    <n v="0.47137313636054179"/>
  </r>
  <r>
    <n v="2096"/>
    <d v="2026-07-05T00:00:00"/>
    <n v="2026"/>
    <x v="2"/>
    <n v="7"/>
    <x v="6"/>
    <x v="3"/>
    <x v="13"/>
    <x v="3"/>
    <s v="Returning"/>
    <x v="2"/>
    <x v="18"/>
    <n v="2"/>
    <n v="161.21"/>
    <n v="0"/>
    <n v="85.2"/>
    <n v="322.42"/>
    <n v="170.4"/>
    <n v="152.02000000000001"/>
    <n v="0.47149680540909372"/>
  </r>
  <r>
    <n v="2488"/>
    <d v="2026-07-05T00:00:00"/>
    <n v="2026"/>
    <x v="2"/>
    <n v="7"/>
    <x v="6"/>
    <x v="3"/>
    <x v="8"/>
    <x v="2"/>
    <s v="New"/>
    <x v="1"/>
    <x v="17"/>
    <n v="2"/>
    <n v="71.27"/>
    <n v="0.05"/>
    <n v="32.85"/>
    <n v="135.41299999999998"/>
    <n v="65.7"/>
    <n v="69.71299999999998"/>
    <n v="0.5148176319851121"/>
  </r>
  <r>
    <n v="3220"/>
    <d v="2026-07-05T00:00:00"/>
    <n v="2026"/>
    <x v="2"/>
    <n v="7"/>
    <x v="6"/>
    <x v="0"/>
    <x v="9"/>
    <x v="2"/>
    <s v="Returning"/>
    <x v="4"/>
    <x v="16"/>
    <n v="3"/>
    <n v="50.16"/>
    <n v="0.05"/>
    <n v="22.24"/>
    <n v="142.95599999999999"/>
    <n v="66.72"/>
    <n v="76.23599999999999"/>
    <n v="0.53328296818601528"/>
  </r>
  <r>
    <n v="3711"/>
    <d v="2026-07-05T00:00:00"/>
    <n v="2026"/>
    <x v="2"/>
    <n v="7"/>
    <x v="6"/>
    <x v="3"/>
    <x v="4"/>
    <x v="3"/>
    <s v="New"/>
    <x v="1"/>
    <x v="3"/>
    <n v="1"/>
    <n v="145.37"/>
    <n v="0.05"/>
    <n v="81.02"/>
    <n v="138.10149999999999"/>
    <n v="81.02"/>
    <n v="57.081499999999991"/>
    <n v="0.41333005072356199"/>
  </r>
  <r>
    <n v="3823"/>
    <d v="2026-07-05T00:00:00"/>
    <n v="2026"/>
    <x v="2"/>
    <n v="7"/>
    <x v="6"/>
    <x v="3"/>
    <x v="7"/>
    <x v="2"/>
    <s v="New"/>
    <x v="2"/>
    <x v="9"/>
    <n v="2"/>
    <n v="47.1"/>
    <n v="0"/>
    <n v="17.920000000000002"/>
    <n v="94.2"/>
    <n v="35.840000000000003"/>
    <n v="58.36"/>
    <n v="0.6195329087048832"/>
  </r>
  <r>
    <n v="4058"/>
    <d v="2026-07-05T00:00:00"/>
    <n v="2026"/>
    <x v="2"/>
    <n v="7"/>
    <x v="6"/>
    <x v="3"/>
    <x v="13"/>
    <x v="1"/>
    <s v="Business"/>
    <x v="1"/>
    <x v="11"/>
    <n v="5"/>
    <n v="155.09"/>
    <n v="0.1"/>
    <n v="78.52"/>
    <n v="697.90500000000009"/>
    <n v="392.59999999999997"/>
    <n v="305.30500000000012"/>
    <n v="0.43745925305020034"/>
  </r>
  <r>
    <n v="4126"/>
    <d v="2026-07-05T00:00:00"/>
    <n v="2026"/>
    <x v="2"/>
    <n v="7"/>
    <x v="6"/>
    <x v="3"/>
    <x v="13"/>
    <x v="0"/>
    <s v="New"/>
    <x v="0"/>
    <x v="0"/>
    <n v="3"/>
    <n v="82.89"/>
    <n v="0"/>
    <n v="42.31"/>
    <n v="248.67000000000002"/>
    <n v="126.93"/>
    <n v="121.74000000000001"/>
    <n v="0.48956448304982508"/>
  </r>
  <r>
    <n v="5080"/>
    <d v="2026-07-05T00:00:00"/>
    <n v="2026"/>
    <x v="2"/>
    <n v="7"/>
    <x v="6"/>
    <x v="2"/>
    <x v="3"/>
    <x v="2"/>
    <s v="New"/>
    <x v="0"/>
    <x v="0"/>
    <n v="2"/>
    <n v="80.8"/>
    <n v="0"/>
    <n v="42.21"/>
    <n v="161.6"/>
    <n v="84.42"/>
    <n v="77.179999999999993"/>
    <n v="0.47759900990099008"/>
  </r>
  <r>
    <n v="923"/>
    <d v="2026-07-06T00:00:00"/>
    <n v="2026"/>
    <x v="2"/>
    <n v="7"/>
    <x v="6"/>
    <x v="2"/>
    <x v="5"/>
    <x v="0"/>
    <s v="New"/>
    <x v="4"/>
    <x v="10"/>
    <n v="2"/>
    <n v="39.54"/>
    <n v="0.05"/>
    <n v="14.68"/>
    <n v="75.125999999999991"/>
    <n v="29.36"/>
    <n v="45.765999999999991"/>
    <n v="0.60918989431089099"/>
  </r>
  <r>
    <n v="1549"/>
    <d v="2026-07-06T00:00:00"/>
    <n v="2026"/>
    <x v="2"/>
    <n v="7"/>
    <x v="6"/>
    <x v="2"/>
    <x v="2"/>
    <x v="0"/>
    <s v="New"/>
    <x v="4"/>
    <x v="12"/>
    <n v="2"/>
    <n v="121.35"/>
    <n v="0"/>
    <n v="71.06"/>
    <n v="242.7"/>
    <n v="142.12"/>
    <n v="100.57999999999998"/>
    <n v="0.41442109600329619"/>
  </r>
  <r>
    <n v="1839"/>
    <d v="2026-07-06T00:00:00"/>
    <n v="2026"/>
    <x v="2"/>
    <n v="7"/>
    <x v="6"/>
    <x v="3"/>
    <x v="8"/>
    <x v="2"/>
    <s v="Returning"/>
    <x v="4"/>
    <x v="10"/>
    <n v="1"/>
    <n v="41.37"/>
    <n v="0"/>
    <n v="15.12"/>
    <n v="41.37"/>
    <n v="15.12"/>
    <n v="26.25"/>
    <n v="0.63451776649746194"/>
  </r>
  <r>
    <n v="2053"/>
    <d v="2026-07-06T00:00:00"/>
    <n v="2026"/>
    <x v="2"/>
    <n v="7"/>
    <x v="6"/>
    <x v="1"/>
    <x v="12"/>
    <x v="0"/>
    <s v="New"/>
    <x v="0"/>
    <x v="0"/>
    <n v="5"/>
    <n v="81.63"/>
    <n v="0.05"/>
    <n v="42.36"/>
    <n v="387.74249999999995"/>
    <n v="211.8"/>
    <n v="175.94249999999994"/>
    <n v="0.45376119460724568"/>
  </r>
  <r>
    <n v="2342"/>
    <d v="2026-07-06T00:00:00"/>
    <n v="2026"/>
    <x v="2"/>
    <n v="7"/>
    <x v="6"/>
    <x v="1"/>
    <x v="1"/>
    <x v="0"/>
    <s v="Returning"/>
    <x v="4"/>
    <x v="14"/>
    <n v="1"/>
    <n v="36.19"/>
    <n v="0"/>
    <n v="13.91"/>
    <n v="36.19"/>
    <n v="13.91"/>
    <n v="22.279999999999998"/>
    <n v="0.61563967946946663"/>
  </r>
  <r>
    <n v="2465"/>
    <d v="2026-07-06T00:00:00"/>
    <n v="2026"/>
    <x v="2"/>
    <n v="7"/>
    <x v="6"/>
    <x v="1"/>
    <x v="1"/>
    <x v="3"/>
    <s v="New"/>
    <x v="1"/>
    <x v="3"/>
    <n v="1"/>
    <n v="142.04"/>
    <n v="0"/>
    <n v="81.67"/>
    <n v="142.04"/>
    <n v="81.67"/>
    <n v="60.36999999999999"/>
    <n v="0.4250211208110391"/>
  </r>
  <r>
    <n v="3990"/>
    <d v="2026-07-06T00:00:00"/>
    <n v="2026"/>
    <x v="2"/>
    <n v="7"/>
    <x v="6"/>
    <x v="2"/>
    <x v="5"/>
    <x v="0"/>
    <s v="Business"/>
    <x v="2"/>
    <x v="15"/>
    <n v="1"/>
    <n v="133.66999999999999"/>
    <n v="0"/>
    <n v="68.25"/>
    <n v="133.66999999999999"/>
    <n v="68.25"/>
    <n v="65.419999999999987"/>
    <n v="0.48941422907159415"/>
  </r>
  <r>
    <n v="4370"/>
    <d v="2026-07-06T00:00:00"/>
    <n v="2026"/>
    <x v="2"/>
    <n v="7"/>
    <x v="6"/>
    <x v="2"/>
    <x v="10"/>
    <x v="0"/>
    <s v="New"/>
    <x v="2"/>
    <x v="18"/>
    <n v="6"/>
    <n v="166.6"/>
    <n v="0"/>
    <n v="88.14"/>
    <n v="999.59999999999991"/>
    <n v="528.84"/>
    <n v="470.75999999999988"/>
    <n v="0.47094837935174061"/>
  </r>
  <r>
    <n v="4856"/>
    <d v="2026-07-06T00:00:00"/>
    <n v="2026"/>
    <x v="2"/>
    <n v="7"/>
    <x v="6"/>
    <x v="1"/>
    <x v="12"/>
    <x v="0"/>
    <s v="Returning"/>
    <x v="0"/>
    <x v="8"/>
    <n v="2"/>
    <n v="99.93"/>
    <n v="0.1"/>
    <n v="51.96"/>
    <n v="179.87400000000002"/>
    <n v="103.92"/>
    <n v="75.954000000000022"/>
    <n v="0.422262250241836"/>
  </r>
  <r>
    <n v="337"/>
    <d v="2026-07-07T00:00:00"/>
    <n v="2026"/>
    <x v="2"/>
    <n v="7"/>
    <x v="6"/>
    <x v="0"/>
    <x v="15"/>
    <x v="2"/>
    <s v="Returning"/>
    <x v="0"/>
    <x v="8"/>
    <n v="6"/>
    <n v="100.56"/>
    <n v="0"/>
    <n v="49.47"/>
    <n v="603.36"/>
    <n v="296.82"/>
    <n v="306.54000000000002"/>
    <n v="0.508054892601432"/>
  </r>
  <r>
    <n v="1001"/>
    <d v="2026-07-07T00:00:00"/>
    <n v="2026"/>
    <x v="2"/>
    <n v="7"/>
    <x v="6"/>
    <x v="0"/>
    <x v="9"/>
    <x v="0"/>
    <s v="Returning"/>
    <x v="3"/>
    <x v="7"/>
    <n v="1"/>
    <n v="200.48"/>
    <n v="0.05"/>
    <n v="104.11"/>
    <n v="190.45599999999999"/>
    <n v="104.11"/>
    <n v="86.345999999999989"/>
    <n v="0.45336455664300412"/>
  </r>
  <r>
    <n v="2424"/>
    <d v="2026-07-07T00:00:00"/>
    <n v="2026"/>
    <x v="2"/>
    <n v="7"/>
    <x v="6"/>
    <x v="3"/>
    <x v="8"/>
    <x v="0"/>
    <s v="New"/>
    <x v="0"/>
    <x v="4"/>
    <n v="1"/>
    <n v="51.06"/>
    <n v="0.15"/>
    <n v="22.56"/>
    <n v="43.401000000000003"/>
    <n v="22.56"/>
    <n v="20.841000000000005"/>
    <n v="0.48019630884081022"/>
  </r>
  <r>
    <n v="2751"/>
    <d v="2026-07-07T00:00:00"/>
    <n v="2026"/>
    <x v="2"/>
    <n v="7"/>
    <x v="6"/>
    <x v="0"/>
    <x v="15"/>
    <x v="2"/>
    <s v="New"/>
    <x v="4"/>
    <x v="12"/>
    <n v="2"/>
    <n v="125.9"/>
    <n v="0.15"/>
    <n v="70.27"/>
    <n v="214.03"/>
    <n v="140.54"/>
    <n v="73.490000000000009"/>
    <n v="0.34336307994206422"/>
  </r>
  <r>
    <n v="375"/>
    <d v="2026-07-08T00:00:00"/>
    <n v="2026"/>
    <x v="2"/>
    <n v="7"/>
    <x v="6"/>
    <x v="1"/>
    <x v="12"/>
    <x v="2"/>
    <s v="Returning"/>
    <x v="3"/>
    <x v="7"/>
    <n v="2"/>
    <n v="192.24"/>
    <n v="0.05"/>
    <n v="103.65"/>
    <n v="365.25599999999997"/>
    <n v="207.3"/>
    <n v="157.95599999999996"/>
    <n v="0.43245285498390162"/>
  </r>
  <r>
    <n v="650"/>
    <d v="2026-07-08T00:00:00"/>
    <n v="2026"/>
    <x v="2"/>
    <n v="7"/>
    <x v="6"/>
    <x v="0"/>
    <x v="0"/>
    <x v="0"/>
    <s v="Business"/>
    <x v="4"/>
    <x v="10"/>
    <n v="2"/>
    <n v="40.79"/>
    <n v="0"/>
    <n v="14.61"/>
    <n v="81.58"/>
    <n v="29.22"/>
    <n v="52.36"/>
    <n v="0.64182397646481981"/>
  </r>
  <r>
    <n v="941"/>
    <d v="2026-07-08T00:00:00"/>
    <n v="2026"/>
    <x v="2"/>
    <n v="7"/>
    <x v="6"/>
    <x v="0"/>
    <x v="9"/>
    <x v="2"/>
    <s v="New"/>
    <x v="3"/>
    <x v="19"/>
    <n v="2"/>
    <n v="125.73"/>
    <n v="0.15"/>
    <n v="61.75"/>
    <n v="213.74100000000001"/>
    <n v="123.5"/>
    <n v="90.241000000000014"/>
    <n v="0.42219789371248384"/>
  </r>
  <r>
    <n v="2719"/>
    <d v="2026-07-08T00:00:00"/>
    <n v="2026"/>
    <x v="2"/>
    <n v="7"/>
    <x v="6"/>
    <x v="0"/>
    <x v="15"/>
    <x v="0"/>
    <s v="Business"/>
    <x v="2"/>
    <x v="18"/>
    <n v="1"/>
    <n v="164.92"/>
    <n v="0"/>
    <n v="89.47"/>
    <n v="164.92"/>
    <n v="89.47"/>
    <n v="75.449999999999989"/>
    <n v="0.45749454280863444"/>
  </r>
  <r>
    <n v="3833"/>
    <d v="2026-07-08T00:00:00"/>
    <n v="2026"/>
    <x v="2"/>
    <n v="7"/>
    <x v="6"/>
    <x v="1"/>
    <x v="6"/>
    <x v="2"/>
    <s v="New"/>
    <x v="0"/>
    <x v="8"/>
    <n v="5"/>
    <n v="103.91"/>
    <n v="0"/>
    <n v="51.19"/>
    <n v="519.54999999999995"/>
    <n v="255.95"/>
    <n v="263.59999999999997"/>
    <n v="0.50736214031373306"/>
  </r>
  <r>
    <n v="211"/>
    <d v="2026-07-09T00:00:00"/>
    <n v="2026"/>
    <x v="2"/>
    <n v="7"/>
    <x v="6"/>
    <x v="2"/>
    <x v="16"/>
    <x v="1"/>
    <s v="Business"/>
    <x v="0"/>
    <x v="4"/>
    <n v="10"/>
    <n v="49.69"/>
    <n v="0.1"/>
    <n v="21.82"/>
    <n v="447.21"/>
    <n v="218.2"/>
    <n v="229.01"/>
    <n v="0.51208604458755391"/>
  </r>
  <r>
    <n v="392"/>
    <d v="2026-07-09T00:00:00"/>
    <n v="2026"/>
    <x v="2"/>
    <n v="7"/>
    <x v="6"/>
    <x v="3"/>
    <x v="7"/>
    <x v="2"/>
    <s v="Returning"/>
    <x v="1"/>
    <x v="1"/>
    <n v="3"/>
    <n v="94.19"/>
    <n v="0"/>
    <n v="44.1"/>
    <n v="282.57"/>
    <n v="132.30000000000001"/>
    <n v="150.26999999999998"/>
    <n v="0.53179743072512997"/>
  </r>
  <r>
    <n v="1302"/>
    <d v="2026-07-09T00:00:00"/>
    <n v="2026"/>
    <x v="2"/>
    <n v="7"/>
    <x v="6"/>
    <x v="1"/>
    <x v="14"/>
    <x v="2"/>
    <s v="Returning"/>
    <x v="2"/>
    <x v="9"/>
    <n v="1"/>
    <n v="46.87"/>
    <n v="0"/>
    <n v="18.649999999999999"/>
    <n v="46.87"/>
    <n v="18.649999999999999"/>
    <n v="28.22"/>
    <n v="0.60209088969490077"/>
  </r>
  <r>
    <n v="1366"/>
    <d v="2026-07-09T00:00:00"/>
    <n v="2026"/>
    <x v="2"/>
    <n v="7"/>
    <x v="6"/>
    <x v="2"/>
    <x v="16"/>
    <x v="0"/>
    <s v="Returning"/>
    <x v="2"/>
    <x v="2"/>
    <n v="1"/>
    <n v="36.99"/>
    <n v="0.1"/>
    <n v="13.2"/>
    <n v="33.291000000000004"/>
    <n v="13.2"/>
    <n v="20.091000000000005"/>
    <n v="0.60349644047940887"/>
  </r>
  <r>
    <n v="1974"/>
    <d v="2026-07-09T00:00:00"/>
    <n v="2026"/>
    <x v="2"/>
    <n v="7"/>
    <x v="6"/>
    <x v="0"/>
    <x v="15"/>
    <x v="0"/>
    <s v="Returning"/>
    <x v="2"/>
    <x v="15"/>
    <n v="1"/>
    <n v="135.44"/>
    <n v="0"/>
    <n v="65.48"/>
    <n v="135.44"/>
    <n v="65.48"/>
    <n v="69.959999999999994"/>
    <n v="0.51653868871825159"/>
  </r>
  <r>
    <n v="2716"/>
    <d v="2026-07-09T00:00:00"/>
    <n v="2026"/>
    <x v="2"/>
    <n v="7"/>
    <x v="6"/>
    <x v="1"/>
    <x v="1"/>
    <x v="0"/>
    <s v="New"/>
    <x v="1"/>
    <x v="1"/>
    <n v="3"/>
    <n v="92.25"/>
    <n v="0"/>
    <n v="46.27"/>
    <n v="276.75"/>
    <n v="138.81"/>
    <n v="137.94"/>
    <n v="0.49842818428184282"/>
  </r>
  <r>
    <n v="3161"/>
    <d v="2026-07-09T00:00:00"/>
    <n v="2026"/>
    <x v="2"/>
    <n v="7"/>
    <x v="6"/>
    <x v="2"/>
    <x v="5"/>
    <x v="0"/>
    <s v="New"/>
    <x v="3"/>
    <x v="7"/>
    <n v="2"/>
    <n v="192.6"/>
    <n v="0"/>
    <n v="104.89"/>
    <n v="385.2"/>
    <n v="209.78"/>
    <n v="175.42"/>
    <n v="0.45539979231568017"/>
  </r>
  <r>
    <n v="3240"/>
    <d v="2026-07-09T00:00:00"/>
    <n v="2026"/>
    <x v="2"/>
    <n v="7"/>
    <x v="6"/>
    <x v="3"/>
    <x v="8"/>
    <x v="0"/>
    <s v="Returning"/>
    <x v="0"/>
    <x v="6"/>
    <n v="1"/>
    <n v="39.94"/>
    <n v="0"/>
    <n v="16.89"/>
    <n v="39.94"/>
    <n v="16.89"/>
    <n v="23.049999999999997"/>
    <n v="0.57711567351026538"/>
  </r>
  <r>
    <n v="3682"/>
    <d v="2026-07-09T00:00:00"/>
    <n v="2026"/>
    <x v="2"/>
    <n v="7"/>
    <x v="6"/>
    <x v="2"/>
    <x v="2"/>
    <x v="0"/>
    <s v="Returning"/>
    <x v="1"/>
    <x v="11"/>
    <n v="3"/>
    <n v="150.61000000000001"/>
    <n v="0"/>
    <n v="79.900000000000006"/>
    <n v="451.83000000000004"/>
    <n v="239.70000000000002"/>
    <n v="212.13000000000002"/>
    <n v="0.46949073766682159"/>
  </r>
  <r>
    <n v="4725"/>
    <d v="2026-07-09T00:00:00"/>
    <n v="2026"/>
    <x v="2"/>
    <n v="7"/>
    <x v="6"/>
    <x v="3"/>
    <x v="13"/>
    <x v="0"/>
    <s v="Returning"/>
    <x v="1"/>
    <x v="17"/>
    <n v="2"/>
    <n v="71.069999999999993"/>
    <n v="0"/>
    <n v="31.57"/>
    <n v="142.13999999999999"/>
    <n v="63.14"/>
    <n v="78.999999999999986"/>
    <n v="0.55579006613198245"/>
  </r>
  <r>
    <n v="758"/>
    <d v="2026-07-10T00:00:00"/>
    <n v="2026"/>
    <x v="2"/>
    <n v="7"/>
    <x v="6"/>
    <x v="0"/>
    <x v="0"/>
    <x v="2"/>
    <s v="New"/>
    <x v="0"/>
    <x v="4"/>
    <n v="1"/>
    <n v="50.78"/>
    <n v="0"/>
    <n v="22.29"/>
    <n v="50.78"/>
    <n v="22.29"/>
    <n v="28.490000000000002"/>
    <n v="0.56104765655769995"/>
  </r>
  <r>
    <n v="1910"/>
    <d v="2026-07-10T00:00:00"/>
    <n v="2026"/>
    <x v="2"/>
    <n v="7"/>
    <x v="6"/>
    <x v="0"/>
    <x v="15"/>
    <x v="0"/>
    <s v="Returning"/>
    <x v="1"/>
    <x v="3"/>
    <n v="2"/>
    <n v="141.51"/>
    <n v="0.05"/>
    <n v="77.040000000000006"/>
    <n v="268.86899999999997"/>
    <n v="154.08000000000001"/>
    <n v="114.78899999999996"/>
    <n v="0.42693281858451504"/>
  </r>
  <r>
    <n v="1941"/>
    <d v="2026-07-10T00:00:00"/>
    <n v="2026"/>
    <x v="2"/>
    <n v="7"/>
    <x v="6"/>
    <x v="1"/>
    <x v="12"/>
    <x v="3"/>
    <s v="Returning"/>
    <x v="1"/>
    <x v="11"/>
    <n v="1"/>
    <n v="156.44"/>
    <n v="0.1"/>
    <n v="80.72"/>
    <n v="140.79599999999999"/>
    <n v="80.72"/>
    <n v="60.075999999999993"/>
    <n v="0.42668825818915307"/>
  </r>
  <r>
    <n v="2324"/>
    <d v="2026-07-10T00:00:00"/>
    <n v="2026"/>
    <x v="2"/>
    <n v="7"/>
    <x v="6"/>
    <x v="1"/>
    <x v="12"/>
    <x v="0"/>
    <s v="New"/>
    <x v="4"/>
    <x v="16"/>
    <n v="2"/>
    <n v="51.75"/>
    <n v="0"/>
    <n v="21.4"/>
    <n v="103.5"/>
    <n v="42.8"/>
    <n v="60.7"/>
    <n v="0.58647342995169083"/>
  </r>
  <r>
    <n v="2869"/>
    <d v="2026-07-10T00:00:00"/>
    <n v="2026"/>
    <x v="2"/>
    <n v="7"/>
    <x v="6"/>
    <x v="2"/>
    <x v="5"/>
    <x v="3"/>
    <s v="New"/>
    <x v="3"/>
    <x v="13"/>
    <n v="1"/>
    <n v="82.23"/>
    <n v="0.1"/>
    <n v="38.340000000000003"/>
    <n v="74.007000000000005"/>
    <n v="38.340000000000003"/>
    <n v="35.667000000000002"/>
    <n v="0.48194089748267055"/>
  </r>
  <r>
    <n v="3236"/>
    <d v="2026-07-10T00:00:00"/>
    <n v="2026"/>
    <x v="2"/>
    <n v="7"/>
    <x v="6"/>
    <x v="1"/>
    <x v="6"/>
    <x v="0"/>
    <s v="New"/>
    <x v="1"/>
    <x v="3"/>
    <n v="1"/>
    <n v="144.16999999999999"/>
    <n v="0.1"/>
    <n v="78.13"/>
    <n v="129.75299999999999"/>
    <n v="78.13"/>
    <n v="51.62299999999999"/>
    <n v="0.39785592625989374"/>
  </r>
  <r>
    <n v="3582"/>
    <d v="2026-07-10T00:00:00"/>
    <n v="2026"/>
    <x v="2"/>
    <n v="7"/>
    <x v="6"/>
    <x v="1"/>
    <x v="12"/>
    <x v="0"/>
    <s v="Returning"/>
    <x v="3"/>
    <x v="13"/>
    <n v="4"/>
    <n v="82.47"/>
    <n v="0"/>
    <n v="40.22"/>
    <n v="329.88"/>
    <n v="160.88"/>
    <n v="169"/>
    <n v="0.51230750575967021"/>
  </r>
  <r>
    <n v="3715"/>
    <d v="2026-07-10T00:00:00"/>
    <n v="2026"/>
    <x v="2"/>
    <n v="7"/>
    <x v="6"/>
    <x v="3"/>
    <x v="8"/>
    <x v="0"/>
    <s v="New"/>
    <x v="3"/>
    <x v="19"/>
    <n v="1"/>
    <n v="122.14"/>
    <n v="0.15"/>
    <n v="59.87"/>
    <n v="103.819"/>
    <n v="59.87"/>
    <n v="43.949000000000005"/>
    <n v="0.42332328379198414"/>
  </r>
  <r>
    <n v="3940"/>
    <d v="2026-07-10T00:00:00"/>
    <n v="2026"/>
    <x v="2"/>
    <n v="7"/>
    <x v="6"/>
    <x v="2"/>
    <x v="16"/>
    <x v="2"/>
    <s v="Returning"/>
    <x v="1"/>
    <x v="3"/>
    <n v="3"/>
    <n v="143.59"/>
    <n v="0"/>
    <n v="78.91"/>
    <n v="430.77"/>
    <n v="236.73"/>
    <n v="194.04"/>
    <n v="0.45044919562643637"/>
  </r>
  <r>
    <n v="4760"/>
    <d v="2026-07-10T00:00:00"/>
    <n v="2026"/>
    <x v="2"/>
    <n v="7"/>
    <x v="6"/>
    <x v="3"/>
    <x v="13"/>
    <x v="0"/>
    <s v="Business"/>
    <x v="1"/>
    <x v="11"/>
    <n v="2"/>
    <n v="157.66"/>
    <n v="0"/>
    <n v="78.760000000000005"/>
    <n v="315.32"/>
    <n v="157.52000000000001"/>
    <n v="157.79999999999998"/>
    <n v="0.50044399340352652"/>
  </r>
  <r>
    <n v="4768"/>
    <d v="2026-07-10T00:00:00"/>
    <n v="2026"/>
    <x v="2"/>
    <n v="7"/>
    <x v="6"/>
    <x v="1"/>
    <x v="1"/>
    <x v="0"/>
    <s v="Business"/>
    <x v="0"/>
    <x v="8"/>
    <n v="1"/>
    <n v="101.58"/>
    <n v="0"/>
    <n v="49.83"/>
    <n v="101.58"/>
    <n v="49.83"/>
    <n v="51.75"/>
    <n v="0.50945067926757237"/>
  </r>
  <r>
    <n v="5025"/>
    <d v="2026-07-10T00:00:00"/>
    <n v="2026"/>
    <x v="2"/>
    <n v="7"/>
    <x v="6"/>
    <x v="2"/>
    <x v="3"/>
    <x v="0"/>
    <s v="Returning"/>
    <x v="2"/>
    <x v="18"/>
    <n v="4"/>
    <n v="166.71"/>
    <n v="0"/>
    <n v="86.55"/>
    <n v="666.84"/>
    <n v="346.2"/>
    <n v="320.64000000000004"/>
    <n v="0.48083498290444487"/>
  </r>
  <r>
    <n v="165"/>
    <d v="2026-07-11T00:00:00"/>
    <n v="2026"/>
    <x v="2"/>
    <n v="7"/>
    <x v="6"/>
    <x v="1"/>
    <x v="12"/>
    <x v="2"/>
    <s v="New"/>
    <x v="0"/>
    <x v="0"/>
    <n v="2"/>
    <n v="83.33"/>
    <n v="0"/>
    <n v="42.11"/>
    <n v="166.66"/>
    <n v="84.22"/>
    <n v="82.44"/>
    <n v="0.49465978639145564"/>
  </r>
  <r>
    <n v="198"/>
    <d v="2026-07-11T00:00:00"/>
    <n v="2026"/>
    <x v="2"/>
    <n v="7"/>
    <x v="6"/>
    <x v="0"/>
    <x v="15"/>
    <x v="0"/>
    <s v="New"/>
    <x v="1"/>
    <x v="17"/>
    <n v="2"/>
    <n v="71.77"/>
    <n v="0.05"/>
    <n v="32.9"/>
    <n v="136.363"/>
    <n v="65.8"/>
    <n v="70.563000000000002"/>
    <n v="0.5174644148339359"/>
  </r>
  <r>
    <n v="1480"/>
    <d v="2026-07-11T00:00:00"/>
    <n v="2026"/>
    <x v="2"/>
    <n v="7"/>
    <x v="6"/>
    <x v="0"/>
    <x v="15"/>
    <x v="0"/>
    <s v="New"/>
    <x v="2"/>
    <x v="18"/>
    <n v="3"/>
    <n v="164.5"/>
    <n v="0"/>
    <n v="87.06"/>
    <n v="493.5"/>
    <n v="261.18"/>
    <n v="232.32"/>
    <n v="0.47075987841945288"/>
  </r>
  <r>
    <n v="1990"/>
    <d v="2026-07-11T00:00:00"/>
    <n v="2026"/>
    <x v="2"/>
    <n v="7"/>
    <x v="6"/>
    <x v="0"/>
    <x v="15"/>
    <x v="0"/>
    <s v="Returning"/>
    <x v="3"/>
    <x v="13"/>
    <n v="3"/>
    <n v="82.28"/>
    <n v="0.1"/>
    <n v="39.51"/>
    <n v="222.15600000000001"/>
    <n v="118.53"/>
    <n v="103.626"/>
    <n v="0.46645600388915898"/>
  </r>
  <r>
    <n v="2298"/>
    <d v="2026-07-11T00:00:00"/>
    <n v="2026"/>
    <x v="2"/>
    <n v="7"/>
    <x v="6"/>
    <x v="2"/>
    <x v="2"/>
    <x v="2"/>
    <s v="New"/>
    <x v="0"/>
    <x v="8"/>
    <n v="2"/>
    <n v="103.17"/>
    <n v="0"/>
    <n v="50.49"/>
    <n v="206.34"/>
    <n v="100.98"/>
    <n v="105.36"/>
    <n v="0.51061355045071244"/>
  </r>
  <r>
    <n v="2886"/>
    <d v="2026-07-11T00:00:00"/>
    <n v="2026"/>
    <x v="2"/>
    <n v="7"/>
    <x v="6"/>
    <x v="0"/>
    <x v="15"/>
    <x v="0"/>
    <s v="New"/>
    <x v="0"/>
    <x v="4"/>
    <n v="1"/>
    <n v="50.33"/>
    <n v="0.05"/>
    <n v="22.06"/>
    <n v="47.813499999999998"/>
    <n v="22.06"/>
    <n v="25.753499999999999"/>
    <n v="0.53862402877848303"/>
  </r>
  <r>
    <n v="2893"/>
    <d v="2026-07-11T00:00:00"/>
    <n v="2026"/>
    <x v="2"/>
    <n v="7"/>
    <x v="6"/>
    <x v="1"/>
    <x v="11"/>
    <x v="1"/>
    <s v="Business"/>
    <x v="1"/>
    <x v="3"/>
    <n v="6"/>
    <n v="142.78"/>
    <n v="0.15"/>
    <n v="80.38"/>
    <n v="728.178"/>
    <n v="482.28"/>
    <n v="245.89800000000002"/>
    <n v="0.33768941110552642"/>
  </r>
  <r>
    <n v="2939"/>
    <d v="2026-07-11T00:00:00"/>
    <n v="2026"/>
    <x v="2"/>
    <n v="7"/>
    <x v="6"/>
    <x v="1"/>
    <x v="6"/>
    <x v="0"/>
    <s v="New"/>
    <x v="3"/>
    <x v="7"/>
    <n v="1"/>
    <n v="195.38"/>
    <n v="0.05"/>
    <n v="101.67"/>
    <n v="185.61099999999999"/>
    <n v="101.67"/>
    <n v="83.940999999999988"/>
    <n v="0.45224151585843508"/>
  </r>
  <r>
    <n v="3249"/>
    <d v="2026-07-11T00:00:00"/>
    <n v="2026"/>
    <x v="2"/>
    <n v="7"/>
    <x v="6"/>
    <x v="3"/>
    <x v="4"/>
    <x v="2"/>
    <s v="Returning"/>
    <x v="0"/>
    <x v="8"/>
    <n v="5"/>
    <n v="104.8"/>
    <n v="0"/>
    <n v="50.94"/>
    <n v="524"/>
    <n v="254.7"/>
    <n v="269.3"/>
    <n v="0.51393129770992374"/>
  </r>
  <r>
    <n v="3832"/>
    <d v="2026-07-11T00:00:00"/>
    <n v="2026"/>
    <x v="2"/>
    <n v="7"/>
    <x v="6"/>
    <x v="3"/>
    <x v="7"/>
    <x v="0"/>
    <s v="Returning"/>
    <x v="3"/>
    <x v="13"/>
    <n v="3"/>
    <n v="82.26"/>
    <n v="0"/>
    <n v="40.020000000000003"/>
    <n v="246.78000000000003"/>
    <n v="120.06"/>
    <n v="126.72000000000003"/>
    <n v="0.51349380014587898"/>
  </r>
  <r>
    <n v="3868"/>
    <d v="2026-07-11T00:00:00"/>
    <n v="2026"/>
    <x v="2"/>
    <n v="7"/>
    <x v="6"/>
    <x v="2"/>
    <x v="10"/>
    <x v="0"/>
    <s v="Business"/>
    <x v="1"/>
    <x v="1"/>
    <n v="1"/>
    <n v="90.79"/>
    <n v="0"/>
    <n v="46.39"/>
    <n v="90.79"/>
    <n v="46.39"/>
    <n v="44.400000000000006"/>
    <n v="0.4890406432426479"/>
  </r>
  <r>
    <n v="4365"/>
    <d v="2026-07-11T00:00:00"/>
    <n v="2026"/>
    <x v="2"/>
    <n v="7"/>
    <x v="6"/>
    <x v="1"/>
    <x v="11"/>
    <x v="0"/>
    <s v="Returning"/>
    <x v="0"/>
    <x v="6"/>
    <n v="1"/>
    <n v="41.33"/>
    <n v="0"/>
    <n v="17.2"/>
    <n v="41.33"/>
    <n v="17.2"/>
    <n v="24.13"/>
    <n v="0.58383740624243896"/>
  </r>
  <r>
    <n v="314"/>
    <d v="2026-07-12T00:00:00"/>
    <n v="2026"/>
    <x v="2"/>
    <n v="7"/>
    <x v="6"/>
    <x v="2"/>
    <x v="2"/>
    <x v="0"/>
    <s v="Returning"/>
    <x v="4"/>
    <x v="10"/>
    <n v="2"/>
    <n v="41.09"/>
    <n v="0.05"/>
    <n v="14.54"/>
    <n v="78.070999999999998"/>
    <n v="29.08"/>
    <n v="48.991"/>
    <n v="0.62751854081541159"/>
  </r>
  <r>
    <n v="552"/>
    <d v="2026-07-12T00:00:00"/>
    <n v="2026"/>
    <x v="2"/>
    <n v="7"/>
    <x v="6"/>
    <x v="1"/>
    <x v="12"/>
    <x v="1"/>
    <s v="Business"/>
    <x v="3"/>
    <x v="13"/>
    <n v="5"/>
    <n v="82.39"/>
    <n v="0.05"/>
    <n v="39.479999999999997"/>
    <n v="391.35249999999996"/>
    <n v="197.39999999999998"/>
    <n v="193.95249999999999"/>
    <n v="0.49559540312122702"/>
  </r>
  <r>
    <n v="1317"/>
    <d v="2026-07-12T00:00:00"/>
    <n v="2026"/>
    <x v="2"/>
    <n v="7"/>
    <x v="6"/>
    <x v="1"/>
    <x v="14"/>
    <x v="0"/>
    <s v="Business"/>
    <x v="4"/>
    <x v="14"/>
    <n v="3"/>
    <n v="37"/>
    <n v="0"/>
    <n v="13.69"/>
    <n v="111"/>
    <n v="41.07"/>
    <n v="69.930000000000007"/>
    <n v="0.63000000000000012"/>
  </r>
  <r>
    <n v="1515"/>
    <d v="2026-07-12T00:00:00"/>
    <n v="2026"/>
    <x v="2"/>
    <n v="7"/>
    <x v="6"/>
    <x v="3"/>
    <x v="8"/>
    <x v="2"/>
    <s v="New"/>
    <x v="4"/>
    <x v="10"/>
    <n v="2"/>
    <n v="40.9"/>
    <n v="0"/>
    <n v="14.81"/>
    <n v="81.8"/>
    <n v="29.62"/>
    <n v="52.179999999999993"/>
    <n v="0.63789731051344734"/>
  </r>
  <r>
    <n v="1674"/>
    <d v="2026-07-12T00:00:00"/>
    <n v="2026"/>
    <x v="2"/>
    <n v="7"/>
    <x v="6"/>
    <x v="0"/>
    <x v="0"/>
    <x v="0"/>
    <s v="New"/>
    <x v="4"/>
    <x v="12"/>
    <n v="1"/>
    <n v="123.33"/>
    <n v="0.1"/>
    <n v="70.900000000000006"/>
    <n v="110.997"/>
    <n v="70.900000000000006"/>
    <n v="40.096999999999994"/>
    <n v="0.36124399758552028"/>
  </r>
  <r>
    <n v="2407"/>
    <d v="2026-07-12T00:00:00"/>
    <n v="2026"/>
    <x v="2"/>
    <n v="7"/>
    <x v="6"/>
    <x v="1"/>
    <x v="12"/>
    <x v="3"/>
    <s v="Business"/>
    <x v="1"/>
    <x v="11"/>
    <n v="1"/>
    <n v="153.25"/>
    <n v="0.15"/>
    <n v="78.28"/>
    <n v="130.26249999999999"/>
    <n v="78.28"/>
    <n v="51.982499999999987"/>
    <n v="0.39905959121005657"/>
  </r>
  <r>
    <n v="2817"/>
    <d v="2026-07-12T00:00:00"/>
    <n v="2026"/>
    <x v="2"/>
    <n v="7"/>
    <x v="6"/>
    <x v="3"/>
    <x v="7"/>
    <x v="3"/>
    <s v="New"/>
    <x v="2"/>
    <x v="15"/>
    <n v="3"/>
    <n v="134.43"/>
    <n v="0.1"/>
    <n v="65.78"/>
    <n v="362.96100000000001"/>
    <n v="197.34"/>
    <n v="165.62100000000001"/>
    <n v="0.45630522287518493"/>
  </r>
  <r>
    <n v="3059"/>
    <d v="2026-07-12T00:00:00"/>
    <n v="2026"/>
    <x v="2"/>
    <n v="7"/>
    <x v="6"/>
    <x v="0"/>
    <x v="0"/>
    <x v="0"/>
    <s v="Returning"/>
    <x v="1"/>
    <x v="1"/>
    <n v="1"/>
    <n v="93.73"/>
    <n v="0.05"/>
    <n v="44.51"/>
    <n v="89.043499999999995"/>
    <n v="44.51"/>
    <n v="44.533499999999997"/>
    <n v="0.50013195797559618"/>
  </r>
  <r>
    <n v="3210"/>
    <d v="2026-07-12T00:00:00"/>
    <n v="2026"/>
    <x v="2"/>
    <n v="7"/>
    <x v="6"/>
    <x v="0"/>
    <x v="0"/>
    <x v="0"/>
    <s v="Returning"/>
    <x v="2"/>
    <x v="2"/>
    <n v="1"/>
    <n v="37.090000000000003"/>
    <n v="0"/>
    <n v="13.43"/>
    <n v="37.090000000000003"/>
    <n v="13.43"/>
    <n v="23.660000000000004"/>
    <n v="0.63790779185764357"/>
  </r>
  <r>
    <n v="3670"/>
    <d v="2026-07-12T00:00:00"/>
    <n v="2026"/>
    <x v="2"/>
    <n v="7"/>
    <x v="6"/>
    <x v="0"/>
    <x v="0"/>
    <x v="2"/>
    <s v="New"/>
    <x v="2"/>
    <x v="9"/>
    <n v="1"/>
    <n v="45.43"/>
    <n v="0"/>
    <n v="18.66"/>
    <n v="45.43"/>
    <n v="18.66"/>
    <n v="26.77"/>
    <n v="0.58925819942769098"/>
  </r>
  <r>
    <n v="4017"/>
    <d v="2026-07-12T00:00:00"/>
    <n v="2026"/>
    <x v="2"/>
    <n v="7"/>
    <x v="6"/>
    <x v="3"/>
    <x v="8"/>
    <x v="3"/>
    <s v="New"/>
    <x v="4"/>
    <x v="10"/>
    <n v="1"/>
    <n v="39.5"/>
    <n v="0.1"/>
    <n v="14.86"/>
    <n v="35.550000000000004"/>
    <n v="14.86"/>
    <n v="20.690000000000005"/>
    <n v="0.58199718706047832"/>
  </r>
  <r>
    <n v="5012"/>
    <d v="2026-07-12T00:00:00"/>
    <n v="2026"/>
    <x v="2"/>
    <n v="7"/>
    <x v="6"/>
    <x v="2"/>
    <x v="16"/>
    <x v="2"/>
    <s v="Returning"/>
    <x v="4"/>
    <x v="12"/>
    <n v="2"/>
    <n v="123.58"/>
    <n v="0.1"/>
    <n v="68.739999999999995"/>
    <n v="222.44399999999999"/>
    <n v="137.47999999999999"/>
    <n v="84.963999999999999"/>
    <n v="0.3819568071065077"/>
  </r>
  <r>
    <n v="884"/>
    <d v="2026-07-13T00:00:00"/>
    <n v="2026"/>
    <x v="2"/>
    <n v="7"/>
    <x v="6"/>
    <x v="3"/>
    <x v="13"/>
    <x v="2"/>
    <s v="Returning"/>
    <x v="0"/>
    <x v="8"/>
    <n v="1"/>
    <n v="103.61"/>
    <n v="0"/>
    <n v="51.84"/>
    <n v="103.61"/>
    <n v="51.84"/>
    <n v="51.769999999999996"/>
    <n v="0.49966219476884466"/>
  </r>
  <r>
    <n v="1025"/>
    <d v="2026-07-13T00:00:00"/>
    <n v="2026"/>
    <x v="2"/>
    <n v="7"/>
    <x v="6"/>
    <x v="2"/>
    <x v="2"/>
    <x v="2"/>
    <s v="Returning"/>
    <x v="1"/>
    <x v="3"/>
    <n v="2"/>
    <n v="145.75"/>
    <n v="0.05"/>
    <n v="79.319999999999993"/>
    <n v="276.92500000000001"/>
    <n v="158.63999999999999"/>
    <n v="118.28500000000003"/>
    <n v="0.42713731154644768"/>
  </r>
  <r>
    <n v="1279"/>
    <d v="2026-07-13T00:00:00"/>
    <n v="2026"/>
    <x v="2"/>
    <n v="7"/>
    <x v="6"/>
    <x v="3"/>
    <x v="8"/>
    <x v="3"/>
    <s v="New"/>
    <x v="3"/>
    <x v="7"/>
    <n v="2"/>
    <n v="193.76"/>
    <n v="0.1"/>
    <n v="104.66"/>
    <n v="348.76799999999997"/>
    <n v="209.32"/>
    <n v="139.44799999999998"/>
    <n v="0.39983025965684921"/>
  </r>
  <r>
    <n v="1534"/>
    <d v="2026-07-13T00:00:00"/>
    <n v="2026"/>
    <x v="2"/>
    <n v="7"/>
    <x v="6"/>
    <x v="2"/>
    <x v="16"/>
    <x v="0"/>
    <s v="Returning"/>
    <x v="1"/>
    <x v="3"/>
    <n v="2"/>
    <n v="146.09"/>
    <n v="0.1"/>
    <n v="79.36"/>
    <n v="262.96199999999999"/>
    <n v="158.72"/>
    <n v="104.24199999999999"/>
    <n v="0.39641469109605187"/>
  </r>
  <r>
    <n v="2147"/>
    <d v="2026-07-13T00:00:00"/>
    <n v="2026"/>
    <x v="2"/>
    <n v="7"/>
    <x v="6"/>
    <x v="1"/>
    <x v="14"/>
    <x v="2"/>
    <s v="New"/>
    <x v="2"/>
    <x v="15"/>
    <n v="1"/>
    <n v="131.91999999999999"/>
    <n v="0"/>
    <n v="66.19"/>
    <n v="131.91999999999999"/>
    <n v="66.19"/>
    <n v="65.72999999999999"/>
    <n v="0.49825651910248631"/>
  </r>
  <r>
    <n v="2385"/>
    <d v="2026-07-13T00:00:00"/>
    <n v="2026"/>
    <x v="2"/>
    <n v="7"/>
    <x v="6"/>
    <x v="1"/>
    <x v="11"/>
    <x v="1"/>
    <s v="Business"/>
    <x v="3"/>
    <x v="13"/>
    <n v="6"/>
    <n v="83.28"/>
    <n v="0.15"/>
    <n v="38.76"/>
    <n v="424.72800000000001"/>
    <n v="232.56"/>
    <n v="192.16800000000001"/>
    <n v="0.45244956772334294"/>
  </r>
  <r>
    <n v="2517"/>
    <d v="2026-07-13T00:00:00"/>
    <n v="2026"/>
    <x v="2"/>
    <n v="7"/>
    <x v="6"/>
    <x v="1"/>
    <x v="6"/>
    <x v="0"/>
    <s v="New"/>
    <x v="2"/>
    <x v="2"/>
    <n v="1"/>
    <n v="36.479999999999997"/>
    <n v="0.05"/>
    <n v="13.22"/>
    <n v="34.655999999999999"/>
    <n v="13.22"/>
    <n v="21.436"/>
    <n v="0.61853647276084955"/>
  </r>
  <r>
    <n v="2746"/>
    <d v="2026-07-13T00:00:00"/>
    <n v="2026"/>
    <x v="2"/>
    <n v="7"/>
    <x v="6"/>
    <x v="0"/>
    <x v="0"/>
    <x v="2"/>
    <s v="New"/>
    <x v="1"/>
    <x v="11"/>
    <n v="3"/>
    <n v="155.44"/>
    <n v="0.05"/>
    <n v="79.95"/>
    <n v="443.00399999999996"/>
    <n v="239.85000000000002"/>
    <n v="203.15399999999994"/>
    <n v="0.45858276674702703"/>
  </r>
  <r>
    <n v="3297"/>
    <d v="2026-07-13T00:00:00"/>
    <n v="2026"/>
    <x v="2"/>
    <n v="7"/>
    <x v="6"/>
    <x v="0"/>
    <x v="15"/>
    <x v="1"/>
    <s v="Returning"/>
    <x v="4"/>
    <x v="10"/>
    <n v="6"/>
    <n v="40.58"/>
    <n v="0.15"/>
    <n v="15.06"/>
    <n v="206.958"/>
    <n v="90.36"/>
    <n v="116.598"/>
    <n v="0.5633896732670397"/>
  </r>
  <r>
    <n v="772"/>
    <d v="2026-07-14T00:00:00"/>
    <n v="2026"/>
    <x v="2"/>
    <n v="7"/>
    <x v="6"/>
    <x v="3"/>
    <x v="13"/>
    <x v="0"/>
    <s v="Returning"/>
    <x v="0"/>
    <x v="8"/>
    <n v="2"/>
    <n v="101.03"/>
    <n v="0.1"/>
    <n v="50.98"/>
    <n v="181.85400000000001"/>
    <n v="101.96"/>
    <n v="79.89400000000002"/>
    <n v="0.43933045190097558"/>
  </r>
  <r>
    <n v="838"/>
    <d v="2026-07-14T00:00:00"/>
    <n v="2026"/>
    <x v="2"/>
    <n v="7"/>
    <x v="6"/>
    <x v="0"/>
    <x v="9"/>
    <x v="2"/>
    <s v="Returning"/>
    <x v="3"/>
    <x v="13"/>
    <n v="1"/>
    <n v="80.150000000000006"/>
    <n v="0.05"/>
    <n v="38.89"/>
    <n v="76.142499999999998"/>
    <n v="38.89"/>
    <n v="37.252499999999998"/>
    <n v="0.48924713530551267"/>
  </r>
  <r>
    <n v="1144"/>
    <d v="2026-07-14T00:00:00"/>
    <n v="2026"/>
    <x v="2"/>
    <n v="7"/>
    <x v="6"/>
    <x v="2"/>
    <x v="2"/>
    <x v="2"/>
    <s v="New"/>
    <x v="3"/>
    <x v="13"/>
    <n v="1"/>
    <n v="83.74"/>
    <n v="0"/>
    <n v="38.96"/>
    <n v="83.74"/>
    <n v="38.96"/>
    <n v="44.779999999999994"/>
    <n v="0.53475041796035339"/>
  </r>
  <r>
    <n v="1686"/>
    <d v="2026-07-14T00:00:00"/>
    <n v="2026"/>
    <x v="2"/>
    <n v="7"/>
    <x v="6"/>
    <x v="2"/>
    <x v="5"/>
    <x v="1"/>
    <s v="Returning"/>
    <x v="2"/>
    <x v="2"/>
    <n v="8"/>
    <n v="35.75"/>
    <n v="0.15"/>
    <n v="13.56"/>
    <n v="243.1"/>
    <n v="108.48"/>
    <n v="134.62"/>
    <n v="0.55376388317564795"/>
  </r>
  <r>
    <n v="2823"/>
    <d v="2026-07-14T00:00:00"/>
    <n v="2026"/>
    <x v="2"/>
    <n v="7"/>
    <x v="6"/>
    <x v="0"/>
    <x v="15"/>
    <x v="0"/>
    <s v="New"/>
    <x v="0"/>
    <x v="0"/>
    <n v="3"/>
    <n v="81.39"/>
    <n v="0"/>
    <n v="43.54"/>
    <n v="244.17000000000002"/>
    <n v="130.62"/>
    <n v="113.55000000000001"/>
    <n v="0.46504484580415284"/>
  </r>
  <r>
    <n v="2883"/>
    <d v="2026-07-14T00:00:00"/>
    <n v="2026"/>
    <x v="2"/>
    <n v="7"/>
    <x v="6"/>
    <x v="2"/>
    <x v="10"/>
    <x v="3"/>
    <s v="New"/>
    <x v="2"/>
    <x v="2"/>
    <n v="1"/>
    <n v="36.799999999999997"/>
    <n v="0"/>
    <n v="13.91"/>
    <n v="36.799999999999997"/>
    <n v="13.91"/>
    <n v="22.889999999999997"/>
    <n v="0.62201086956521734"/>
  </r>
  <r>
    <n v="3259"/>
    <d v="2026-07-14T00:00:00"/>
    <n v="2026"/>
    <x v="2"/>
    <n v="7"/>
    <x v="6"/>
    <x v="2"/>
    <x v="16"/>
    <x v="1"/>
    <s v="Returning"/>
    <x v="3"/>
    <x v="7"/>
    <n v="6"/>
    <n v="194.15"/>
    <n v="0.1"/>
    <n v="105.12"/>
    <n v="1048.4100000000001"/>
    <n v="630.72"/>
    <n v="417.69000000000005"/>
    <n v="0.3984032964202936"/>
  </r>
  <r>
    <n v="3709"/>
    <d v="2026-07-14T00:00:00"/>
    <n v="2026"/>
    <x v="2"/>
    <n v="7"/>
    <x v="6"/>
    <x v="0"/>
    <x v="9"/>
    <x v="0"/>
    <s v="New"/>
    <x v="4"/>
    <x v="16"/>
    <n v="1"/>
    <n v="50.94"/>
    <n v="0"/>
    <n v="22.28"/>
    <n v="50.94"/>
    <n v="22.28"/>
    <n v="28.659999999999997"/>
    <n v="0.5626226933647428"/>
  </r>
  <r>
    <n v="61"/>
    <d v="2026-07-15T00:00:00"/>
    <n v="2026"/>
    <x v="2"/>
    <n v="7"/>
    <x v="6"/>
    <x v="3"/>
    <x v="8"/>
    <x v="0"/>
    <s v="Returning"/>
    <x v="4"/>
    <x v="12"/>
    <n v="2"/>
    <n v="125.89"/>
    <n v="0"/>
    <n v="70.8"/>
    <n v="251.78"/>
    <n v="141.6"/>
    <n v="110.18"/>
    <n v="0.43760425768528083"/>
  </r>
  <r>
    <n v="357"/>
    <d v="2026-07-15T00:00:00"/>
    <n v="2026"/>
    <x v="2"/>
    <n v="7"/>
    <x v="6"/>
    <x v="0"/>
    <x v="9"/>
    <x v="0"/>
    <s v="New"/>
    <x v="4"/>
    <x v="16"/>
    <n v="2"/>
    <n v="51.9"/>
    <n v="0"/>
    <n v="21.82"/>
    <n v="103.8"/>
    <n v="43.64"/>
    <n v="60.16"/>
    <n v="0.57957610789980729"/>
  </r>
  <r>
    <n v="1607"/>
    <d v="2026-07-15T00:00:00"/>
    <n v="2026"/>
    <x v="2"/>
    <n v="7"/>
    <x v="6"/>
    <x v="0"/>
    <x v="0"/>
    <x v="2"/>
    <s v="New"/>
    <x v="4"/>
    <x v="10"/>
    <n v="2"/>
    <n v="39.75"/>
    <n v="0"/>
    <n v="14.78"/>
    <n v="79.5"/>
    <n v="29.56"/>
    <n v="49.94"/>
    <n v="0.62817610062893081"/>
  </r>
  <r>
    <n v="3295"/>
    <d v="2026-07-15T00:00:00"/>
    <n v="2026"/>
    <x v="2"/>
    <n v="7"/>
    <x v="6"/>
    <x v="1"/>
    <x v="12"/>
    <x v="3"/>
    <s v="Returning"/>
    <x v="1"/>
    <x v="1"/>
    <n v="1"/>
    <n v="93.46"/>
    <n v="0.15"/>
    <n v="46.65"/>
    <n v="79.440999999999988"/>
    <n v="46.65"/>
    <n v="32.79099999999999"/>
    <n v="0.41277174255107557"/>
  </r>
  <r>
    <n v="4048"/>
    <d v="2026-07-15T00:00:00"/>
    <n v="2026"/>
    <x v="2"/>
    <n v="7"/>
    <x v="6"/>
    <x v="3"/>
    <x v="13"/>
    <x v="1"/>
    <s v="Business"/>
    <x v="0"/>
    <x v="0"/>
    <n v="3"/>
    <n v="82.79"/>
    <n v="0.1"/>
    <n v="43.07"/>
    <n v="223.53300000000002"/>
    <n v="129.21"/>
    <n v="94.323000000000008"/>
    <n v="0.42196454214813922"/>
  </r>
  <r>
    <n v="4424"/>
    <d v="2026-07-15T00:00:00"/>
    <n v="2026"/>
    <x v="2"/>
    <n v="7"/>
    <x v="6"/>
    <x v="2"/>
    <x v="2"/>
    <x v="2"/>
    <s v="Business"/>
    <x v="1"/>
    <x v="1"/>
    <n v="1"/>
    <n v="92.54"/>
    <n v="0"/>
    <n v="44.48"/>
    <n v="92.54"/>
    <n v="44.48"/>
    <n v="48.060000000000009"/>
    <n v="0.51934298681651181"/>
  </r>
  <r>
    <n v="4732"/>
    <d v="2026-07-15T00:00:00"/>
    <n v="2026"/>
    <x v="2"/>
    <n v="7"/>
    <x v="6"/>
    <x v="1"/>
    <x v="14"/>
    <x v="2"/>
    <s v="New"/>
    <x v="2"/>
    <x v="9"/>
    <n v="1"/>
    <n v="46.53"/>
    <n v="0"/>
    <n v="18.829999999999998"/>
    <n v="46.53"/>
    <n v="18.829999999999998"/>
    <n v="27.700000000000003"/>
    <n v="0.59531485063399958"/>
  </r>
  <r>
    <n v="194"/>
    <d v="2026-07-16T00:00:00"/>
    <n v="2026"/>
    <x v="2"/>
    <n v="7"/>
    <x v="6"/>
    <x v="1"/>
    <x v="12"/>
    <x v="0"/>
    <s v="Returning"/>
    <x v="0"/>
    <x v="4"/>
    <n v="2"/>
    <n v="49.69"/>
    <n v="0"/>
    <n v="21.97"/>
    <n v="99.38"/>
    <n v="43.94"/>
    <n v="55.44"/>
    <n v="0.557858724089354"/>
  </r>
  <r>
    <n v="258"/>
    <d v="2026-07-16T00:00:00"/>
    <n v="2026"/>
    <x v="2"/>
    <n v="7"/>
    <x v="6"/>
    <x v="3"/>
    <x v="8"/>
    <x v="3"/>
    <s v="New"/>
    <x v="1"/>
    <x v="17"/>
    <n v="3"/>
    <n v="71.34"/>
    <n v="0.1"/>
    <n v="31.71"/>
    <n v="192.61800000000002"/>
    <n v="95.13"/>
    <n v="97.488000000000028"/>
    <n v="0.50612092327819835"/>
  </r>
  <r>
    <n v="543"/>
    <d v="2026-07-16T00:00:00"/>
    <n v="2026"/>
    <x v="2"/>
    <n v="7"/>
    <x v="6"/>
    <x v="1"/>
    <x v="14"/>
    <x v="3"/>
    <s v="Returning"/>
    <x v="0"/>
    <x v="0"/>
    <n v="1"/>
    <n v="83.03"/>
    <n v="0"/>
    <n v="42.41"/>
    <n v="83.03"/>
    <n v="42.41"/>
    <n v="40.620000000000005"/>
    <n v="0.48922076357942917"/>
  </r>
  <r>
    <n v="972"/>
    <d v="2026-07-16T00:00:00"/>
    <n v="2026"/>
    <x v="2"/>
    <n v="7"/>
    <x v="6"/>
    <x v="3"/>
    <x v="4"/>
    <x v="0"/>
    <s v="Returning"/>
    <x v="4"/>
    <x v="10"/>
    <n v="1"/>
    <n v="40.799999999999997"/>
    <n v="0"/>
    <n v="14.42"/>
    <n v="40.799999999999997"/>
    <n v="14.42"/>
    <n v="26.379999999999995"/>
    <n v="0.64656862745098032"/>
  </r>
  <r>
    <n v="1146"/>
    <d v="2026-07-16T00:00:00"/>
    <n v="2026"/>
    <x v="2"/>
    <n v="7"/>
    <x v="6"/>
    <x v="1"/>
    <x v="6"/>
    <x v="3"/>
    <s v="Returning"/>
    <x v="3"/>
    <x v="19"/>
    <n v="2"/>
    <n v="125.34"/>
    <n v="0.15"/>
    <n v="59.04"/>
    <n v="213.078"/>
    <n v="118.08"/>
    <n v="94.998000000000005"/>
    <n v="0.44583673584321237"/>
  </r>
  <r>
    <n v="1464"/>
    <d v="2026-07-16T00:00:00"/>
    <n v="2026"/>
    <x v="2"/>
    <n v="7"/>
    <x v="6"/>
    <x v="0"/>
    <x v="9"/>
    <x v="0"/>
    <s v="Returning"/>
    <x v="4"/>
    <x v="12"/>
    <n v="1"/>
    <n v="122.73"/>
    <n v="0.1"/>
    <n v="70.540000000000006"/>
    <n v="110.45700000000001"/>
    <n v="70.540000000000006"/>
    <n v="39.917000000000002"/>
    <n v="0.36138044668966202"/>
  </r>
  <r>
    <n v="1581"/>
    <d v="2026-07-16T00:00:00"/>
    <n v="2026"/>
    <x v="2"/>
    <n v="7"/>
    <x v="6"/>
    <x v="2"/>
    <x v="5"/>
    <x v="2"/>
    <s v="New"/>
    <x v="1"/>
    <x v="1"/>
    <n v="5"/>
    <n v="92.72"/>
    <n v="0.1"/>
    <n v="46.2"/>
    <n v="417.24"/>
    <n v="231"/>
    <n v="186.24"/>
    <n v="0.44636180615473109"/>
  </r>
  <r>
    <n v="1894"/>
    <d v="2026-07-16T00:00:00"/>
    <n v="2026"/>
    <x v="2"/>
    <n v="7"/>
    <x v="6"/>
    <x v="3"/>
    <x v="7"/>
    <x v="1"/>
    <s v="Business"/>
    <x v="4"/>
    <x v="14"/>
    <n v="5"/>
    <n v="36.29"/>
    <n v="0.05"/>
    <n v="13.52"/>
    <n v="172.37749999999997"/>
    <n v="67.599999999999994"/>
    <n v="104.77749999999997"/>
    <n v="0.60783744978317933"/>
  </r>
  <r>
    <n v="2100"/>
    <d v="2026-07-16T00:00:00"/>
    <n v="2026"/>
    <x v="2"/>
    <n v="7"/>
    <x v="6"/>
    <x v="2"/>
    <x v="2"/>
    <x v="0"/>
    <s v="Business"/>
    <x v="0"/>
    <x v="4"/>
    <n v="2"/>
    <n v="49.84"/>
    <n v="0.1"/>
    <n v="23.06"/>
    <n v="89.712000000000003"/>
    <n v="46.12"/>
    <n v="43.592000000000006"/>
    <n v="0.48591046905653651"/>
  </r>
  <r>
    <n v="2902"/>
    <d v="2026-07-16T00:00:00"/>
    <n v="2026"/>
    <x v="2"/>
    <n v="7"/>
    <x v="6"/>
    <x v="1"/>
    <x v="12"/>
    <x v="3"/>
    <s v="Business"/>
    <x v="4"/>
    <x v="14"/>
    <n v="1"/>
    <n v="35.799999999999997"/>
    <n v="0"/>
    <n v="14.05"/>
    <n v="35.799999999999997"/>
    <n v="14.05"/>
    <n v="21.749999999999996"/>
    <n v="0.60754189944134074"/>
  </r>
  <r>
    <n v="3115"/>
    <d v="2026-07-16T00:00:00"/>
    <n v="2026"/>
    <x v="2"/>
    <n v="7"/>
    <x v="6"/>
    <x v="3"/>
    <x v="13"/>
    <x v="0"/>
    <s v="New"/>
    <x v="3"/>
    <x v="7"/>
    <n v="1"/>
    <n v="195.12"/>
    <n v="0"/>
    <n v="101.14"/>
    <n v="195.12"/>
    <n v="101.14"/>
    <n v="93.98"/>
    <n v="0.48165231652316526"/>
  </r>
  <r>
    <n v="3546"/>
    <d v="2026-07-16T00:00:00"/>
    <n v="2026"/>
    <x v="2"/>
    <n v="7"/>
    <x v="6"/>
    <x v="0"/>
    <x v="15"/>
    <x v="0"/>
    <s v="New"/>
    <x v="0"/>
    <x v="6"/>
    <n v="2"/>
    <n v="39.69"/>
    <n v="0.05"/>
    <n v="16.88"/>
    <n v="75.410999999999987"/>
    <n v="33.76"/>
    <n v="41.650999999999989"/>
    <n v="0.55231995332245953"/>
  </r>
  <r>
    <n v="4224"/>
    <d v="2026-07-16T00:00:00"/>
    <n v="2026"/>
    <x v="2"/>
    <n v="7"/>
    <x v="6"/>
    <x v="2"/>
    <x v="3"/>
    <x v="2"/>
    <s v="Returning"/>
    <x v="3"/>
    <x v="5"/>
    <n v="1"/>
    <n v="348.73"/>
    <n v="0.15"/>
    <n v="190.33"/>
    <n v="296.4205"/>
    <n v="190.33"/>
    <n v="106.09049999999999"/>
    <n v="0.35790540802677273"/>
  </r>
  <r>
    <n v="4858"/>
    <d v="2026-07-16T00:00:00"/>
    <n v="2026"/>
    <x v="2"/>
    <n v="7"/>
    <x v="6"/>
    <x v="1"/>
    <x v="12"/>
    <x v="2"/>
    <s v="Returning"/>
    <x v="2"/>
    <x v="2"/>
    <n v="1"/>
    <n v="35.5"/>
    <n v="0"/>
    <n v="13.26"/>
    <n v="35.5"/>
    <n v="13.26"/>
    <n v="22.240000000000002"/>
    <n v="0.62647887323943663"/>
  </r>
  <r>
    <n v="768"/>
    <d v="2026-07-17T00:00:00"/>
    <n v="2026"/>
    <x v="2"/>
    <n v="7"/>
    <x v="6"/>
    <x v="0"/>
    <x v="9"/>
    <x v="0"/>
    <s v="Business"/>
    <x v="2"/>
    <x v="9"/>
    <n v="1"/>
    <n v="46.44"/>
    <n v="0"/>
    <n v="18.47"/>
    <n v="46.44"/>
    <n v="18.47"/>
    <n v="27.97"/>
    <n v="0.60228251507321273"/>
  </r>
  <r>
    <n v="1901"/>
    <d v="2026-07-17T00:00:00"/>
    <n v="2026"/>
    <x v="2"/>
    <n v="7"/>
    <x v="6"/>
    <x v="1"/>
    <x v="14"/>
    <x v="0"/>
    <s v="New"/>
    <x v="1"/>
    <x v="17"/>
    <n v="1"/>
    <n v="70.44"/>
    <n v="0.05"/>
    <n v="32.229999999999997"/>
    <n v="66.917999999999992"/>
    <n v="32.229999999999997"/>
    <n v="34.687999999999995"/>
    <n v="0.51836576108072563"/>
  </r>
  <r>
    <n v="2226"/>
    <d v="2026-07-17T00:00:00"/>
    <n v="2026"/>
    <x v="2"/>
    <n v="7"/>
    <x v="6"/>
    <x v="0"/>
    <x v="15"/>
    <x v="2"/>
    <s v="New"/>
    <x v="1"/>
    <x v="17"/>
    <n v="1"/>
    <n v="69.78"/>
    <n v="0.05"/>
    <n v="32.83"/>
    <n v="66.290999999999997"/>
    <n v="32.83"/>
    <n v="33.460999999999999"/>
    <n v="0.50475931876121949"/>
  </r>
  <r>
    <n v="2660"/>
    <d v="2026-07-17T00:00:00"/>
    <n v="2026"/>
    <x v="2"/>
    <n v="7"/>
    <x v="6"/>
    <x v="2"/>
    <x v="5"/>
    <x v="2"/>
    <s v="New"/>
    <x v="2"/>
    <x v="2"/>
    <n v="4"/>
    <n v="35.450000000000003"/>
    <n v="0.1"/>
    <n v="13.83"/>
    <n v="127.62000000000002"/>
    <n v="55.32"/>
    <n v="72.300000000000011"/>
    <n v="0.56652562294311237"/>
  </r>
  <r>
    <n v="3004"/>
    <d v="2026-07-17T00:00:00"/>
    <n v="2026"/>
    <x v="2"/>
    <n v="7"/>
    <x v="6"/>
    <x v="3"/>
    <x v="8"/>
    <x v="0"/>
    <s v="Returning"/>
    <x v="0"/>
    <x v="4"/>
    <n v="1"/>
    <n v="50.82"/>
    <n v="0.05"/>
    <n v="22.36"/>
    <n v="48.278999999999996"/>
    <n v="22.36"/>
    <n v="25.918999999999997"/>
    <n v="0.5368586756146565"/>
  </r>
  <r>
    <n v="4020"/>
    <d v="2026-07-17T00:00:00"/>
    <n v="2026"/>
    <x v="2"/>
    <n v="7"/>
    <x v="6"/>
    <x v="2"/>
    <x v="2"/>
    <x v="0"/>
    <s v="Returning"/>
    <x v="3"/>
    <x v="19"/>
    <n v="1"/>
    <n v="126.13"/>
    <n v="0.15"/>
    <n v="60.43"/>
    <n v="107.2105"/>
    <n v="60.43"/>
    <n v="46.780499999999996"/>
    <n v="0.43634252242084498"/>
  </r>
  <r>
    <n v="4154"/>
    <d v="2026-07-17T00:00:00"/>
    <n v="2026"/>
    <x v="2"/>
    <n v="7"/>
    <x v="6"/>
    <x v="2"/>
    <x v="10"/>
    <x v="0"/>
    <s v="Returning"/>
    <x v="1"/>
    <x v="17"/>
    <n v="3"/>
    <n v="72.150000000000006"/>
    <n v="0"/>
    <n v="33.01"/>
    <n v="216.45000000000002"/>
    <n v="99.03"/>
    <n v="117.42000000000002"/>
    <n v="0.54248094248094247"/>
  </r>
  <r>
    <n v="4957"/>
    <d v="2026-07-17T00:00:00"/>
    <n v="2026"/>
    <x v="2"/>
    <n v="7"/>
    <x v="6"/>
    <x v="1"/>
    <x v="1"/>
    <x v="0"/>
    <s v="Returning"/>
    <x v="4"/>
    <x v="14"/>
    <n v="1"/>
    <n v="35.58"/>
    <n v="0"/>
    <n v="13.68"/>
    <n v="35.58"/>
    <n v="13.68"/>
    <n v="21.9"/>
    <n v="0.61551433389544685"/>
  </r>
  <r>
    <n v="945"/>
    <d v="2026-07-18T00:00:00"/>
    <n v="2026"/>
    <x v="2"/>
    <n v="7"/>
    <x v="6"/>
    <x v="2"/>
    <x v="3"/>
    <x v="0"/>
    <s v="New"/>
    <x v="1"/>
    <x v="11"/>
    <n v="1"/>
    <n v="154.9"/>
    <n v="0.05"/>
    <n v="77.819999999999993"/>
    <n v="147.155"/>
    <n v="77.819999999999993"/>
    <n v="69.335000000000008"/>
    <n v="0.47116985491488572"/>
  </r>
  <r>
    <n v="1726"/>
    <d v="2026-07-18T00:00:00"/>
    <n v="2026"/>
    <x v="2"/>
    <n v="7"/>
    <x v="6"/>
    <x v="1"/>
    <x v="14"/>
    <x v="2"/>
    <s v="Business"/>
    <x v="3"/>
    <x v="13"/>
    <n v="2"/>
    <n v="80.98"/>
    <n v="0.05"/>
    <n v="39.85"/>
    <n v="153.86199999999999"/>
    <n v="79.7"/>
    <n v="74.161999999999992"/>
    <n v="0.48200335365457353"/>
  </r>
  <r>
    <n v="1790"/>
    <d v="2026-07-18T00:00:00"/>
    <n v="2026"/>
    <x v="2"/>
    <n v="7"/>
    <x v="6"/>
    <x v="1"/>
    <x v="12"/>
    <x v="0"/>
    <s v="New"/>
    <x v="1"/>
    <x v="1"/>
    <n v="1"/>
    <n v="91.36"/>
    <n v="0"/>
    <n v="44.86"/>
    <n v="91.36"/>
    <n v="44.86"/>
    <n v="46.5"/>
    <n v="0.50897548161120842"/>
  </r>
  <r>
    <n v="2193"/>
    <d v="2026-07-18T00:00:00"/>
    <n v="2026"/>
    <x v="2"/>
    <n v="7"/>
    <x v="6"/>
    <x v="2"/>
    <x v="2"/>
    <x v="0"/>
    <s v="Returning"/>
    <x v="0"/>
    <x v="6"/>
    <n v="2"/>
    <n v="39.409999999999997"/>
    <n v="0"/>
    <n v="16.8"/>
    <n v="78.819999999999993"/>
    <n v="33.6"/>
    <n v="45.219999999999992"/>
    <n v="0.57371225577264651"/>
  </r>
  <r>
    <n v="2781"/>
    <d v="2026-07-18T00:00:00"/>
    <n v="2026"/>
    <x v="2"/>
    <n v="7"/>
    <x v="6"/>
    <x v="0"/>
    <x v="0"/>
    <x v="0"/>
    <s v="Returning"/>
    <x v="2"/>
    <x v="15"/>
    <n v="2"/>
    <n v="134.99"/>
    <n v="0"/>
    <n v="68.77"/>
    <n v="269.98"/>
    <n v="137.54"/>
    <n v="132.44000000000003"/>
    <n v="0.49055485591525305"/>
  </r>
  <r>
    <n v="3043"/>
    <d v="2026-07-18T00:00:00"/>
    <n v="2026"/>
    <x v="2"/>
    <n v="7"/>
    <x v="6"/>
    <x v="1"/>
    <x v="12"/>
    <x v="3"/>
    <s v="New"/>
    <x v="0"/>
    <x v="6"/>
    <n v="2"/>
    <n v="40.93"/>
    <n v="0.05"/>
    <n v="16.89"/>
    <n v="77.766999999999996"/>
    <n v="33.78"/>
    <n v="43.986999999999995"/>
    <n v="0.56562552239381736"/>
  </r>
  <r>
    <n v="3102"/>
    <d v="2026-07-18T00:00:00"/>
    <n v="2026"/>
    <x v="2"/>
    <n v="7"/>
    <x v="6"/>
    <x v="3"/>
    <x v="13"/>
    <x v="3"/>
    <s v="Returning"/>
    <x v="1"/>
    <x v="1"/>
    <n v="1"/>
    <n v="90.02"/>
    <n v="0.05"/>
    <n v="45.83"/>
    <n v="85.518999999999991"/>
    <n v="45.83"/>
    <n v="39.688999999999993"/>
    <n v="0.46409569803201622"/>
  </r>
  <r>
    <n v="3156"/>
    <d v="2026-07-18T00:00:00"/>
    <n v="2026"/>
    <x v="2"/>
    <n v="7"/>
    <x v="6"/>
    <x v="0"/>
    <x v="0"/>
    <x v="2"/>
    <s v="Returning"/>
    <x v="4"/>
    <x v="16"/>
    <n v="2"/>
    <n v="50.73"/>
    <n v="0"/>
    <n v="21.87"/>
    <n v="101.46"/>
    <n v="43.74"/>
    <n v="57.719999999999992"/>
    <n v="0.56889414547604966"/>
  </r>
  <r>
    <n v="3308"/>
    <d v="2026-07-18T00:00:00"/>
    <n v="2026"/>
    <x v="2"/>
    <n v="7"/>
    <x v="6"/>
    <x v="3"/>
    <x v="13"/>
    <x v="2"/>
    <s v="New"/>
    <x v="4"/>
    <x v="12"/>
    <n v="3"/>
    <n v="121.05"/>
    <n v="0.05"/>
    <n v="68.56"/>
    <n v="344.99249999999995"/>
    <n v="205.68"/>
    <n v="139.31249999999994"/>
    <n v="0.40381312637231231"/>
  </r>
  <r>
    <n v="3329"/>
    <d v="2026-07-18T00:00:00"/>
    <n v="2026"/>
    <x v="2"/>
    <n v="7"/>
    <x v="6"/>
    <x v="1"/>
    <x v="11"/>
    <x v="0"/>
    <s v="New"/>
    <x v="0"/>
    <x v="0"/>
    <n v="2"/>
    <n v="81.739999999999995"/>
    <n v="0"/>
    <n v="42.75"/>
    <n v="163.47999999999999"/>
    <n v="85.5"/>
    <n v="77.97999999999999"/>
    <n v="0.47700024467824809"/>
  </r>
  <r>
    <n v="4102"/>
    <d v="2026-07-18T00:00:00"/>
    <n v="2026"/>
    <x v="2"/>
    <n v="7"/>
    <x v="6"/>
    <x v="1"/>
    <x v="12"/>
    <x v="0"/>
    <s v="Returning"/>
    <x v="1"/>
    <x v="11"/>
    <n v="3"/>
    <n v="154.01"/>
    <n v="0.1"/>
    <n v="78.78"/>
    <n v="415.827"/>
    <n v="236.34"/>
    <n v="179.48699999999999"/>
    <n v="0.43163863818366771"/>
  </r>
  <r>
    <n v="4109"/>
    <d v="2026-07-18T00:00:00"/>
    <n v="2026"/>
    <x v="2"/>
    <n v="7"/>
    <x v="6"/>
    <x v="1"/>
    <x v="12"/>
    <x v="3"/>
    <s v="New"/>
    <x v="0"/>
    <x v="8"/>
    <n v="4"/>
    <n v="101.61"/>
    <n v="0"/>
    <n v="51.68"/>
    <n v="406.44"/>
    <n v="206.72"/>
    <n v="199.72"/>
    <n v="0.49138864285011319"/>
  </r>
  <r>
    <n v="4813"/>
    <d v="2026-07-18T00:00:00"/>
    <n v="2026"/>
    <x v="2"/>
    <n v="7"/>
    <x v="6"/>
    <x v="2"/>
    <x v="10"/>
    <x v="2"/>
    <s v="Returning"/>
    <x v="4"/>
    <x v="14"/>
    <n v="2"/>
    <n v="36.869999999999997"/>
    <n v="0.15"/>
    <n v="13.94"/>
    <n v="62.678999999999995"/>
    <n v="27.88"/>
    <n v="34.798999999999992"/>
    <n v="0.55519392459994565"/>
  </r>
  <r>
    <n v="5054"/>
    <d v="2026-07-18T00:00:00"/>
    <n v="2026"/>
    <x v="2"/>
    <n v="7"/>
    <x v="6"/>
    <x v="3"/>
    <x v="8"/>
    <x v="0"/>
    <s v="New"/>
    <x v="3"/>
    <x v="19"/>
    <n v="2"/>
    <n v="121.06"/>
    <n v="0"/>
    <n v="59.62"/>
    <n v="242.12"/>
    <n v="119.24"/>
    <n v="122.88000000000001"/>
    <n v="0.50751693375185858"/>
  </r>
  <r>
    <n v="138"/>
    <d v="2026-07-19T00:00:00"/>
    <n v="2026"/>
    <x v="2"/>
    <n v="7"/>
    <x v="6"/>
    <x v="1"/>
    <x v="12"/>
    <x v="0"/>
    <s v="New"/>
    <x v="1"/>
    <x v="17"/>
    <n v="2"/>
    <n v="71.81"/>
    <n v="0"/>
    <n v="32.35"/>
    <n v="143.62"/>
    <n v="64.7"/>
    <n v="78.92"/>
    <n v="0.54950563988302459"/>
  </r>
  <r>
    <n v="433"/>
    <d v="2026-07-19T00:00:00"/>
    <n v="2026"/>
    <x v="2"/>
    <n v="7"/>
    <x v="6"/>
    <x v="1"/>
    <x v="12"/>
    <x v="0"/>
    <s v="New"/>
    <x v="1"/>
    <x v="3"/>
    <n v="4"/>
    <n v="145.18"/>
    <n v="0"/>
    <n v="79.540000000000006"/>
    <n v="580.72"/>
    <n v="318.16000000000003"/>
    <n v="262.56"/>
    <n v="0.45212839234054275"/>
  </r>
  <r>
    <n v="484"/>
    <d v="2026-07-19T00:00:00"/>
    <n v="2026"/>
    <x v="2"/>
    <n v="7"/>
    <x v="6"/>
    <x v="1"/>
    <x v="12"/>
    <x v="0"/>
    <s v="New"/>
    <x v="4"/>
    <x v="14"/>
    <n v="2"/>
    <n v="36.07"/>
    <n v="0"/>
    <n v="13.6"/>
    <n v="72.14"/>
    <n v="27.2"/>
    <n v="44.94"/>
    <n v="0.62295536456889378"/>
  </r>
  <r>
    <n v="492"/>
    <d v="2026-07-19T00:00:00"/>
    <n v="2026"/>
    <x v="2"/>
    <n v="7"/>
    <x v="6"/>
    <x v="1"/>
    <x v="14"/>
    <x v="2"/>
    <s v="New"/>
    <x v="1"/>
    <x v="17"/>
    <n v="3"/>
    <n v="72.23"/>
    <n v="0.1"/>
    <n v="31.67"/>
    <n v="195.02100000000002"/>
    <n v="95.01"/>
    <n v="100.01100000000001"/>
    <n v="0.5128216961250327"/>
  </r>
  <r>
    <n v="626"/>
    <d v="2026-07-19T00:00:00"/>
    <n v="2026"/>
    <x v="2"/>
    <n v="7"/>
    <x v="6"/>
    <x v="1"/>
    <x v="14"/>
    <x v="2"/>
    <s v="Returning"/>
    <x v="2"/>
    <x v="2"/>
    <n v="1"/>
    <n v="36.549999999999997"/>
    <n v="0.1"/>
    <n v="13.2"/>
    <n v="32.894999999999996"/>
    <n v="13.2"/>
    <n v="19.694999999999997"/>
    <n v="0.59872321021431829"/>
  </r>
  <r>
    <n v="1409"/>
    <d v="2026-07-19T00:00:00"/>
    <n v="2026"/>
    <x v="2"/>
    <n v="7"/>
    <x v="6"/>
    <x v="1"/>
    <x v="14"/>
    <x v="0"/>
    <s v="New"/>
    <x v="3"/>
    <x v="19"/>
    <n v="5"/>
    <n v="124.68"/>
    <n v="0.05"/>
    <n v="60.61"/>
    <n v="592.23"/>
    <n v="303.05"/>
    <n v="289.18"/>
    <n v="0.48829002245749115"/>
  </r>
  <r>
    <n v="1486"/>
    <d v="2026-07-19T00:00:00"/>
    <n v="2026"/>
    <x v="2"/>
    <n v="7"/>
    <x v="6"/>
    <x v="3"/>
    <x v="8"/>
    <x v="0"/>
    <s v="Returning"/>
    <x v="0"/>
    <x v="8"/>
    <n v="1"/>
    <n v="101.7"/>
    <n v="0.05"/>
    <n v="49.92"/>
    <n v="96.614999999999995"/>
    <n v="49.92"/>
    <n v="46.694999999999993"/>
    <n v="0.48331004502406455"/>
  </r>
  <r>
    <n v="1940"/>
    <d v="2026-07-19T00:00:00"/>
    <n v="2026"/>
    <x v="2"/>
    <n v="7"/>
    <x v="6"/>
    <x v="2"/>
    <x v="16"/>
    <x v="0"/>
    <s v="New"/>
    <x v="4"/>
    <x v="16"/>
    <n v="2"/>
    <n v="50.24"/>
    <n v="0.05"/>
    <n v="21.88"/>
    <n v="95.456000000000003"/>
    <n v="43.76"/>
    <n v="51.696000000000005"/>
    <n v="0.54156889037881328"/>
  </r>
  <r>
    <n v="2215"/>
    <d v="2026-07-19T00:00:00"/>
    <n v="2026"/>
    <x v="2"/>
    <n v="7"/>
    <x v="6"/>
    <x v="3"/>
    <x v="13"/>
    <x v="2"/>
    <s v="Returning"/>
    <x v="4"/>
    <x v="14"/>
    <n v="3"/>
    <n v="35.53"/>
    <n v="0"/>
    <n v="14"/>
    <n v="106.59"/>
    <n v="42"/>
    <n v="64.59"/>
    <n v="0.60596678862932729"/>
  </r>
  <r>
    <n v="2555"/>
    <d v="2026-07-19T00:00:00"/>
    <n v="2026"/>
    <x v="2"/>
    <n v="7"/>
    <x v="6"/>
    <x v="2"/>
    <x v="2"/>
    <x v="3"/>
    <s v="New"/>
    <x v="2"/>
    <x v="9"/>
    <n v="2"/>
    <n v="46.89"/>
    <n v="0.1"/>
    <n v="18.53"/>
    <n v="84.402000000000001"/>
    <n v="37.06"/>
    <n v="47.341999999999999"/>
    <n v="0.56091087888912583"/>
  </r>
  <r>
    <n v="4710"/>
    <d v="2026-07-19T00:00:00"/>
    <n v="2026"/>
    <x v="2"/>
    <n v="7"/>
    <x v="6"/>
    <x v="0"/>
    <x v="0"/>
    <x v="2"/>
    <s v="Returning"/>
    <x v="3"/>
    <x v="7"/>
    <n v="1"/>
    <n v="197.29"/>
    <n v="0.1"/>
    <n v="104.7"/>
    <n v="177.56100000000001"/>
    <n v="104.7"/>
    <n v="72.861000000000004"/>
    <n v="0.4103434875901803"/>
  </r>
  <r>
    <n v="4974"/>
    <d v="2026-07-19T00:00:00"/>
    <n v="2026"/>
    <x v="2"/>
    <n v="7"/>
    <x v="6"/>
    <x v="0"/>
    <x v="9"/>
    <x v="2"/>
    <s v="Business"/>
    <x v="1"/>
    <x v="17"/>
    <n v="1"/>
    <n v="70.52"/>
    <n v="0.1"/>
    <n v="33.28"/>
    <n v="63.467999999999996"/>
    <n v="33.28"/>
    <n v="30.187999999999995"/>
    <n v="0.47564126804058732"/>
  </r>
  <r>
    <n v="5048"/>
    <d v="2026-07-19T00:00:00"/>
    <n v="2026"/>
    <x v="2"/>
    <n v="7"/>
    <x v="6"/>
    <x v="1"/>
    <x v="12"/>
    <x v="3"/>
    <s v="New"/>
    <x v="4"/>
    <x v="16"/>
    <n v="3"/>
    <n v="49.9"/>
    <n v="0.05"/>
    <n v="22.27"/>
    <n v="142.21499999999997"/>
    <n v="66.81"/>
    <n v="75.404999999999973"/>
    <n v="0.53021833139964125"/>
  </r>
  <r>
    <n v="1"/>
    <d v="2026-07-20T00:00:00"/>
    <n v="2026"/>
    <x v="2"/>
    <n v="7"/>
    <x v="6"/>
    <x v="3"/>
    <x v="7"/>
    <x v="2"/>
    <s v="New"/>
    <x v="1"/>
    <x v="11"/>
    <n v="3"/>
    <n v="156.25"/>
    <n v="0"/>
    <n v="79.900000000000006"/>
    <n v="468.75"/>
    <n v="239.70000000000002"/>
    <n v="229.04999999999998"/>
    <n v="0.48863999999999996"/>
  </r>
  <r>
    <n v="270"/>
    <d v="2026-07-20T00:00:00"/>
    <n v="2026"/>
    <x v="2"/>
    <n v="7"/>
    <x v="6"/>
    <x v="2"/>
    <x v="2"/>
    <x v="3"/>
    <s v="Returning"/>
    <x v="3"/>
    <x v="19"/>
    <n v="3"/>
    <n v="120.14"/>
    <n v="0"/>
    <n v="58.9"/>
    <n v="360.42"/>
    <n v="176.7"/>
    <n v="183.72000000000003"/>
    <n v="0.5097386382553688"/>
  </r>
  <r>
    <n v="2130"/>
    <d v="2026-07-20T00:00:00"/>
    <n v="2026"/>
    <x v="2"/>
    <n v="7"/>
    <x v="6"/>
    <x v="1"/>
    <x v="14"/>
    <x v="2"/>
    <s v="Returning"/>
    <x v="1"/>
    <x v="3"/>
    <n v="1"/>
    <n v="145.21"/>
    <n v="0"/>
    <n v="80.52"/>
    <n v="145.21"/>
    <n v="80.52"/>
    <n v="64.690000000000012"/>
    <n v="0.44549273466014744"/>
  </r>
  <r>
    <n v="2474"/>
    <d v="2026-07-20T00:00:00"/>
    <n v="2026"/>
    <x v="2"/>
    <n v="7"/>
    <x v="6"/>
    <x v="2"/>
    <x v="2"/>
    <x v="2"/>
    <s v="Returning"/>
    <x v="0"/>
    <x v="6"/>
    <n v="2"/>
    <n v="39.78"/>
    <n v="0.1"/>
    <n v="16.260000000000002"/>
    <n v="71.603999999999999"/>
    <n v="32.520000000000003"/>
    <n v="39.083999999999996"/>
    <n v="0.54583542818836928"/>
  </r>
  <r>
    <n v="2514"/>
    <d v="2026-07-20T00:00:00"/>
    <n v="2026"/>
    <x v="2"/>
    <n v="7"/>
    <x v="6"/>
    <x v="1"/>
    <x v="6"/>
    <x v="0"/>
    <s v="New"/>
    <x v="2"/>
    <x v="18"/>
    <n v="2"/>
    <n v="161.97"/>
    <n v="0.1"/>
    <n v="88.57"/>
    <n v="291.54599999999999"/>
    <n v="177.14"/>
    <n v="114.40600000000001"/>
    <n v="0.39241148909606033"/>
  </r>
  <r>
    <n v="2616"/>
    <d v="2026-07-20T00:00:00"/>
    <n v="2026"/>
    <x v="2"/>
    <n v="7"/>
    <x v="6"/>
    <x v="2"/>
    <x v="3"/>
    <x v="2"/>
    <s v="New"/>
    <x v="4"/>
    <x v="12"/>
    <n v="2"/>
    <n v="125.37"/>
    <n v="0"/>
    <n v="68.040000000000006"/>
    <n v="250.74"/>
    <n v="136.08000000000001"/>
    <n v="114.66"/>
    <n v="0.457286432160804"/>
  </r>
  <r>
    <n v="2632"/>
    <d v="2026-07-20T00:00:00"/>
    <n v="2026"/>
    <x v="2"/>
    <n v="7"/>
    <x v="6"/>
    <x v="0"/>
    <x v="15"/>
    <x v="0"/>
    <s v="New"/>
    <x v="3"/>
    <x v="7"/>
    <n v="1"/>
    <n v="196.57"/>
    <n v="0"/>
    <n v="104.78"/>
    <n v="196.57"/>
    <n v="104.78"/>
    <n v="91.789999999999992"/>
    <n v="0.46695833545301924"/>
  </r>
  <r>
    <n v="3725"/>
    <d v="2026-07-20T00:00:00"/>
    <n v="2026"/>
    <x v="2"/>
    <n v="7"/>
    <x v="6"/>
    <x v="2"/>
    <x v="16"/>
    <x v="0"/>
    <s v="Returning"/>
    <x v="3"/>
    <x v="7"/>
    <n v="2"/>
    <n v="195.74"/>
    <n v="0.05"/>
    <n v="107.17"/>
    <n v="371.90600000000001"/>
    <n v="214.34"/>
    <n v="157.566"/>
    <n v="0.4236715729243411"/>
  </r>
  <r>
    <n v="3834"/>
    <d v="2026-07-20T00:00:00"/>
    <n v="2026"/>
    <x v="2"/>
    <n v="7"/>
    <x v="6"/>
    <x v="1"/>
    <x v="14"/>
    <x v="2"/>
    <s v="New"/>
    <x v="3"/>
    <x v="7"/>
    <n v="3"/>
    <n v="192.28"/>
    <n v="0"/>
    <n v="104.3"/>
    <n v="576.84"/>
    <n v="312.89999999999998"/>
    <n v="263.94000000000005"/>
    <n v="0.45756188891200339"/>
  </r>
  <r>
    <n v="159"/>
    <d v="2026-07-21T00:00:00"/>
    <n v="2026"/>
    <x v="2"/>
    <n v="7"/>
    <x v="6"/>
    <x v="1"/>
    <x v="1"/>
    <x v="0"/>
    <s v="Returning"/>
    <x v="1"/>
    <x v="17"/>
    <n v="2"/>
    <n v="70.150000000000006"/>
    <n v="0.05"/>
    <n v="32.950000000000003"/>
    <n v="133.285"/>
    <n v="65.900000000000006"/>
    <n v="67.384999999999991"/>
    <n v="0.50557076940390888"/>
  </r>
  <r>
    <n v="435"/>
    <d v="2026-07-21T00:00:00"/>
    <n v="2026"/>
    <x v="2"/>
    <n v="7"/>
    <x v="6"/>
    <x v="2"/>
    <x v="2"/>
    <x v="0"/>
    <s v="Returning"/>
    <x v="3"/>
    <x v="5"/>
    <n v="2"/>
    <n v="342.38"/>
    <n v="0.05"/>
    <n v="192.01"/>
    <n v="650.52199999999993"/>
    <n v="384.02"/>
    <n v="266.50199999999995"/>
    <n v="0.40967407712575438"/>
  </r>
  <r>
    <n v="1467"/>
    <d v="2026-07-21T00:00:00"/>
    <n v="2026"/>
    <x v="2"/>
    <n v="7"/>
    <x v="6"/>
    <x v="1"/>
    <x v="14"/>
    <x v="3"/>
    <s v="New"/>
    <x v="4"/>
    <x v="16"/>
    <n v="1"/>
    <n v="50.59"/>
    <n v="0.05"/>
    <n v="22.04"/>
    <n v="48.060499999999998"/>
    <n v="22.04"/>
    <n v="26.020499999999998"/>
    <n v="0.54141134611583319"/>
  </r>
  <r>
    <n v="1552"/>
    <d v="2026-07-21T00:00:00"/>
    <n v="2026"/>
    <x v="2"/>
    <n v="7"/>
    <x v="6"/>
    <x v="3"/>
    <x v="4"/>
    <x v="2"/>
    <s v="New"/>
    <x v="2"/>
    <x v="9"/>
    <n v="2"/>
    <n v="46.34"/>
    <n v="0.1"/>
    <n v="18.41"/>
    <n v="83.412000000000006"/>
    <n v="36.82"/>
    <n v="46.592000000000006"/>
    <n v="0.55857670359180933"/>
  </r>
  <r>
    <n v="1745"/>
    <d v="2026-07-21T00:00:00"/>
    <n v="2026"/>
    <x v="2"/>
    <n v="7"/>
    <x v="6"/>
    <x v="1"/>
    <x v="6"/>
    <x v="3"/>
    <s v="New"/>
    <x v="1"/>
    <x v="1"/>
    <n v="1"/>
    <n v="91.45"/>
    <n v="0"/>
    <n v="44.16"/>
    <n v="91.45"/>
    <n v="44.16"/>
    <n v="47.290000000000006"/>
    <n v="0.51711317659923461"/>
  </r>
  <r>
    <n v="2174"/>
    <d v="2026-07-21T00:00:00"/>
    <n v="2026"/>
    <x v="2"/>
    <n v="7"/>
    <x v="6"/>
    <x v="3"/>
    <x v="8"/>
    <x v="3"/>
    <s v="Returning"/>
    <x v="0"/>
    <x v="6"/>
    <n v="3"/>
    <n v="40.28"/>
    <n v="0"/>
    <n v="17.12"/>
    <n v="120.84"/>
    <n v="51.36"/>
    <n v="69.48"/>
    <n v="0.57497517378351537"/>
  </r>
  <r>
    <n v="3444"/>
    <d v="2026-07-21T00:00:00"/>
    <n v="2026"/>
    <x v="2"/>
    <n v="7"/>
    <x v="6"/>
    <x v="1"/>
    <x v="14"/>
    <x v="0"/>
    <s v="Returning"/>
    <x v="4"/>
    <x v="14"/>
    <n v="2"/>
    <n v="36.93"/>
    <n v="0"/>
    <n v="13.63"/>
    <n v="73.86"/>
    <n v="27.26"/>
    <n v="46.599999999999994"/>
    <n v="0.63092336853506625"/>
  </r>
  <r>
    <n v="3646"/>
    <d v="2026-07-21T00:00:00"/>
    <n v="2026"/>
    <x v="2"/>
    <n v="7"/>
    <x v="6"/>
    <x v="2"/>
    <x v="2"/>
    <x v="3"/>
    <s v="Returning"/>
    <x v="1"/>
    <x v="3"/>
    <n v="1"/>
    <n v="143.69"/>
    <n v="0"/>
    <n v="80.87"/>
    <n v="143.69"/>
    <n v="80.87"/>
    <n v="62.819999999999993"/>
    <n v="0.43719117544714309"/>
  </r>
  <r>
    <n v="4558"/>
    <d v="2026-07-21T00:00:00"/>
    <n v="2026"/>
    <x v="2"/>
    <n v="7"/>
    <x v="6"/>
    <x v="1"/>
    <x v="14"/>
    <x v="3"/>
    <s v="New"/>
    <x v="1"/>
    <x v="3"/>
    <n v="2"/>
    <n v="147.09"/>
    <n v="0"/>
    <n v="81.58"/>
    <n v="294.18"/>
    <n v="163.16"/>
    <n v="131.02000000000001"/>
    <n v="0.44537358080087025"/>
  </r>
  <r>
    <n v="4564"/>
    <d v="2026-07-21T00:00:00"/>
    <n v="2026"/>
    <x v="2"/>
    <n v="7"/>
    <x v="6"/>
    <x v="2"/>
    <x v="5"/>
    <x v="0"/>
    <s v="New"/>
    <x v="1"/>
    <x v="11"/>
    <n v="1"/>
    <n v="153.88"/>
    <n v="0"/>
    <n v="80.98"/>
    <n v="153.88"/>
    <n v="80.98"/>
    <n v="72.899999999999991"/>
    <n v="0.47374577592929551"/>
  </r>
  <r>
    <n v="4616"/>
    <d v="2026-07-21T00:00:00"/>
    <n v="2026"/>
    <x v="2"/>
    <n v="7"/>
    <x v="6"/>
    <x v="3"/>
    <x v="13"/>
    <x v="3"/>
    <s v="New"/>
    <x v="1"/>
    <x v="17"/>
    <n v="3"/>
    <n v="72.2"/>
    <n v="0"/>
    <n v="31.45"/>
    <n v="216.60000000000002"/>
    <n v="94.35"/>
    <n v="122.25000000000003"/>
    <n v="0.5644044321329641"/>
  </r>
  <r>
    <n v="536"/>
    <d v="2026-07-22T00:00:00"/>
    <n v="2026"/>
    <x v="2"/>
    <n v="7"/>
    <x v="6"/>
    <x v="3"/>
    <x v="13"/>
    <x v="2"/>
    <s v="Business"/>
    <x v="4"/>
    <x v="10"/>
    <n v="1"/>
    <n v="40.67"/>
    <n v="0"/>
    <n v="14.28"/>
    <n v="40.67"/>
    <n v="14.28"/>
    <n v="26.39"/>
    <n v="0.64888123924268504"/>
  </r>
  <r>
    <n v="571"/>
    <d v="2026-07-22T00:00:00"/>
    <n v="2026"/>
    <x v="2"/>
    <n v="7"/>
    <x v="6"/>
    <x v="0"/>
    <x v="0"/>
    <x v="0"/>
    <s v="New"/>
    <x v="1"/>
    <x v="11"/>
    <n v="3"/>
    <n v="152.53"/>
    <n v="0"/>
    <n v="80.88"/>
    <n v="457.59000000000003"/>
    <n v="242.64"/>
    <n v="214.95000000000005"/>
    <n v="0.46974365698551113"/>
  </r>
  <r>
    <n v="965"/>
    <d v="2026-07-22T00:00:00"/>
    <n v="2026"/>
    <x v="2"/>
    <n v="7"/>
    <x v="6"/>
    <x v="1"/>
    <x v="11"/>
    <x v="2"/>
    <s v="Returning"/>
    <x v="2"/>
    <x v="2"/>
    <n v="2"/>
    <n v="35.39"/>
    <n v="0.05"/>
    <n v="13.39"/>
    <n v="67.241"/>
    <n v="26.78"/>
    <n v="40.460999999999999"/>
    <n v="0.60173108668818132"/>
  </r>
  <r>
    <n v="1504"/>
    <d v="2026-07-22T00:00:00"/>
    <n v="2026"/>
    <x v="2"/>
    <n v="7"/>
    <x v="6"/>
    <x v="3"/>
    <x v="4"/>
    <x v="0"/>
    <s v="Returning"/>
    <x v="1"/>
    <x v="1"/>
    <n v="5"/>
    <n v="93.35"/>
    <n v="0"/>
    <n v="46.31"/>
    <n v="466.75"/>
    <n v="231.55"/>
    <n v="235.2"/>
    <n v="0.50391001606855912"/>
  </r>
  <r>
    <n v="2560"/>
    <d v="2026-07-22T00:00:00"/>
    <n v="2026"/>
    <x v="2"/>
    <n v="7"/>
    <x v="6"/>
    <x v="1"/>
    <x v="12"/>
    <x v="0"/>
    <s v="Returning"/>
    <x v="0"/>
    <x v="4"/>
    <n v="2"/>
    <n v="51.71"/>
    <n v="0"/>
    <n v="22.75"/>
    <n v="103.42"/>
    <n v="45.5"/>
    <n v="57.92"/>
    <n v="0.5600464126861342"/>
  </r>
  <r>
    <n v="2758"/>
    <d v="2026-07-22T00:00:00"/>
    <n v="2026"/>
    <x v="2"/>
    <n v="7"/>
    <x v="6"/>
    <x v="0"/>
    <x v="0"/>
    <x v="0"/>
    <s v="New"/>
    <x v="0"/>
    <x v="6"/>
    <n v="1"/>
    <n v="39.86"/>
    <n v="0"/>
    <n v="16.53"/>
    <n v="39.86"/>
    <n v="16.53"/>
    <n v="23.33"/>
    <n v="0.58529854490717503"/>
  </r>
  <r>
    <n v="4030"/>
    <d v="2026-07-22T00:00:00"/>
    <n v="2026"/>
    <x v="2"/>
    <n v="7"/>
    <x v="6"/>
    <x v="3"/>
    <x v="8"/>
    <x v="0"/>
    <s v="New"/>
    <x v="3"/>
    <x v="13"/>
    <n v="2"/>
    <n v="83.71"/>
    <n v="0"/>
    <n v="39.29"/>
    <n v="167.42"/>
    <n v="78.58"/>
    <n v="88.839999999999989"/>
    <n v="0.53064150041811009"/>
  </r>
  <r>
    <n v="4337"/>
    <d v="2026-07-22T00:00:00"/>
    <n v="2026"/>
    <x v="2"/>
    <n v="7"/>
    <x v="6"/>
    <x v="1"/>
    <x v="14"/>
    <x v="2"/>
    <s v="New"/>
    <x v="2"/>
    <x v="9"/>
    <n v="1"/>
    <n v="47.62"/>
    <n v="0"/>
    <n v="17.82"/>
    <n v="47.62"/>
    <n v="17.82"/>
    <n v="29.799999999999997"/>
    <n v="0.62578748425031494"/>
  </r>
  <r>
    <n v="5129"/>
    <d v="2026-07-22T00:00:00"/>
    <n v="2026"/>
    <x v="2"/>
    <n v="7"/>
    <x v="6"/>
    <x v="1"/>
    <x v="12"/>
    <x v="0"/>
    <s v="Returning"/>
    <x v="0"/>
    <x v="0"/>
    <n v="1"/>
    <n v="80.05"/>
    <n v="0.05"/>
    <n v="43.81"/>
    <n v="76.047499999999999"/>
    <n v="43.81"/>
    <n v="32.237499999999997"/>
    <n v="0.42391268615010352"/>
  </r>
  <r>
    <n v="81"/>
    <d v="2026-07-23T00:00:00"/>
    <n v="2026"/>
    <x v="2"/>
    <n v="7"/>
    <x v="6"/>
    <x v="3"/>
    <x v="8"/>
    <x v="2"/>
    <s v="Returning"/>
    <x v="4"/>
    <x v="16"/>
    <n v="1"/>
    <n v="51.82"/>
    <n v="0"/>
    <n v="21.43"/>
    <n v="51.82"/>
    <n v="21.43"/>
    <n v="30.39"/>
    <n v="0.58645310690852959"/>
  </r>
  <r>
    <n v="493"/>
    <d v="2026-07-23T00:00:00"/>
    <n v="2026"/>
    <x v="2"/>
    <n v="7"/>
    <x v="6"/>
    <x v="1"/>
    <x v="11"/>
    <x v="0"/>
    <s v="Business"/>
    <x v="2"/>
    <x v="18"/>
    <n v="4"/>
    <n v="161.28"/>
    <n v="0.15"/>
    <n v="89.2"/>
    <n v="548.35199999999998"/>
    <n v="356.8"/>
    <n v="191.55199999999996"/>
    <n v="0.3493230625583566"/>
  </r>
  <r>
    <n v="613"/>
    <d v="2026-07-23T00:00:00"/>
    <n v="2026"/>
    <x v="2"/>
    <n v="7"/>
    <x v="6"/>
    <x v="0"/>
    <x v="0"/>
    <x v="0"/>
    <s v="New"/>
    <x v="0"/>
    <x v="6"/>
    <n v="1"/>
    <n v="39.86"/>
    <n v="0.05"/>
    <n v="16.989999999999998"/>
    <n v="37.866999999999997"/>
    <n v="16.989999999999998"/>
    <n v="20.876999999999999"/>
    <n v="0.55132437214461139"/>
  </r>
  <r>
    <n v="958"/>
    <d v="2026-07-23T00:00:00"/>
    <n v="2026"/>
    <x v="2"/>
    <n v="7"/>
    <x v="6"/>
    <x v="3"/>
    <x v="8"/>
    <x v="3"/>
    <s v="New"/>
    <x v="0"/>
    <x v="8"/>
    <n v="6"/>
    <n v="102.96"/>
    <n v="0.05"/>
    <n v="51.74"/>
    <n v="586.87199999999996"/>
    <n v="310.44"/>
    <n v="276.43199999999996"/>
    <n v="0.47102604997341835"/>
  </r>
  <r>
    <n v="1270"/>
    <d v="2026-07-23T00:00:00"/>
    <n v="2026"/>
    <x v="2"/>
    <n v="7"/>
    <x v="6"/>
    <x v="1"/>
    <x v="12"/>
    <x v="3"/>
    <s v="Returning"/>
    <x v="1"/>
    <x v="1"/>
    <n v="1"/>
    <n v="94.04"/>
    <n v="0"/>
    <n v="44.88"/>
    <n v="94.04"/>
    <n v="44.88"/>
    <n v="49.160000000000004"/>
    <n v="0.52275627392598889"/>
  </r>
  <r>
    <n v="1513"/>
    <d v="2026-07-23T00:00:00"/>
    <n v="2026"/>
    <x v="2"/>
    <n v="7"/>
    <x v="6"/>
    <x v="3"/>
    <x v="8"/>
    <x v="0"/>
    <s v="New"/>
    <x v="1"/>
    <x v="17"/>
    <n v="2"/>
    <n v="70.790000000000006"/>
    <n v="0"/>
    <n v="32.44"/>
    <n v="141.58000000000001"/>
    <n v="64.88"/>
    <n v="76.700000000000017"/>
    <n v="0.541743184065546"/>
  </r>
  <r>
    <n v="2009"/>
    <d v="2026-07-23T00:00:00"/>
    <n v="2026"/>
    <x v="2"/>
    <n v="7"/>
    <x v="6"/>
    <x v="2"/>
    <x v="10"/>
    <x v="0"/>
    <s v="New"/>
    <x v="2"/>
    <x v="9"/>
    <n v="2"/>
    <n v="46.41"/>
    <n v="0"/>
    <n v="18.600000000000001"/>
    <n v="92.82"/>
    <n v="37.200000000000003"/>
    <n v="55.61999999999999"/>
    <n v="0.59922430510665803"/>
  </r>
  <r>
    <n v="2838"/>
    <d v="2026-07-23T00:00:00"/>
    <n v="2026"/>
    <x v="2"/>
    <n v="7"/>
    <x v="6"/>
    <x v="3"/>
    <x v="13"/>
    <x v="3"/>
    <s v="New"/>
    <x v="1"/>
    <x v="17"/>
    <n v="1"/>
    <n v="69.75"/>
    <n v="0"/>
    <n v="33.299999999999997"/>
    <n v="69.75"/>
    <n v="33.299999999999997"/>
    <n v="36.450000000000003"/>
    <n v="0.52258064516129032"/>
  </r>
  <r>
    <n v="3730"/>
    <d v="2026-07-23T00:00:00"/>
    <n v="2026"/>
    <x v="2"/>
    <n v="7"/>
    <x v="6"/>
    <x v="0"/>
    <x v="15"/>
    <x v="2"/>
    <s v="Business"/>
    <x v="0"/>
    <x v="6"/>
    <n v="3"/>
    <n v="40.81"/>
    <n v="0"/>
    <n v="16.86"/>
    <n v="122.43"/>
    <n v="50.58"/>
    <n v="71.850000000000009"/>
    <n v="0.58686596422445481"/>
  </r>
  <r>
    <n v="4287"/>
    <d v="2026-07-23T00:00:00"/>
    <n v="2026"/>
    <x v="2"/>
    <n v="7"/>
    <x v="6"/>
    <x v="3"/>
    <x v="8"/>
    <x v="3"/>
    <s v="Returning"/>
    <x v="1"/>
    <x v="11"/>
    <n v="5"/>
    <n v="156.69"/>
    <n v="0"/>
    <n v="80.489999999999995"/>
    <n v="783.45"/>
    <n v="402.45"/>
    <n v="381.00000000000006"/>
    <n v="0.48631054949262881"/>
  </r>
  <r>
    <n v="4297"/>
    <d v="2026-07-23T00:00:00"/>
    <n v="2026"/>
    <x v="2"/>
    <n v="7"/>
    <x v="6"/>
    <x v="1"/>
    <x v="6"/>
    <x v="3"/>
    <s v="Returning"/>
    <x v="2"/>
    <x v="18"/>
    <n v="1"/>
    <n v="168.59"/>
    <n v="0.1"/>
    <n v="88.8"/>
    <n v="151.73099999999999"/>
    <n v="88.8"/>
    <n v="62.930999999999997"/>
    <n v="0.41475374181940405"/>
  </r>
  <r>
    <n v="5118"/>
    <d v="2026-07-23T00:00:00"/>
    <n v="2026"/>
    <x v="2"/>
    <n v="7"/>
    <x v="6"/>
    <x v="1"/>
    <x v="12"/>
    <x v="0"/>
    <s v="Business"/>
    <x v="2"/>
    <x v="2"/>
    <n v="5"/>
    <n v="36.880000000000003"/>
    <n v="0.1"/>
    <n v="13.76"/>
    <n v="165.96"/>
    <n v="68.8"/>
    <n v="97.160000000000011"/>
    <n v="0.58544227524704751"/>
  </r>
  <r>
    <n v="363"/>
    <d v="2026-07-24T00:00:00"/>
    <n v="2026"/>
    <x v="2"/>
    <n v="7"/>
    <x v="6"/>
    <x v="0"/>
    <x v="0"/>
    <x v="1"/>
    <s v="Business"/>
    <x v="2"/>
    <x v="15"/>
    <n v="8"/>
    <n v="136.13"/>
    <n v="0.1"/>
    <n v="66.55"/>
    <n v="980.13599999999997"/>
    <n v="532.4"/>
    <n v="447.73599999999999"/>
    <n v="0.45681007533648393"/>
  </r>
  <r>
    <n v="4243"/>
    <d v="2026-07-24T00:00:00"/>
    <n v="2026"/>
    <x v="2"/>
    <n v="7"/>
    <x v="6"/>
    <x v="1"/>
    <x v="14"/>
    <x v="3"/>
    <s v="Returning"/>
    <x v="0"/>
    <x v="6"/>
    <n v="2"/>
    <n v="40.479999999999997"/>
    <n v="0.05"/>
    <n v="16.93"/>
    <n v="76.911999999999992"/>
    <n v="33.86"/>
    <n v="43.051999999999992"/>
    <n v="0.5597566049511129"/>
  </r>
  <r>
    <n v="4348"/>
    <d v="2026-07-24T00:00:00"/>
    <n v="2026"/>
    <x v="2"/>
    <n v="7"/>
    <x v="6"/>
    <x v="0"/>
    <x v="0"/>
    <x v="0"/>
    <s v="New"/>
    <x v="0"/>
    <x v="4"/>
    <n v="4"/>
    <n v="50.09"/>
    <n v="0"/>
    <n v="22.11"/>
    <n v="200.36"/>
    <n v="88.44"/>
    <n v="111.92000000000002"/>
    <n v="0.55859452984627678"/>
  </r>
  <r>
    <n v="4405"/>
    <d v="2026-07-24T00:00:00"/>
    <n v="2026"/>
    <x v="2"/>
    <n v="7"/>
    <x v="6"/>
    <x v="3"/>
    <x v="8"/>
    <x v="0"/>
    <s v="Returning"/>
    <x v="1"/>
    <x v="11"/>
    <n v="1"/>
    <n v="156.54"/>
    <n v="0.1"/>
    <n v="77.38"/>
    <n v="140.886"/>
    <n v="77.38"/>
    <n v="63.506"/>
    <n v="0.4507616086765186"/>
  </r>
  <r>
    <n v="4857"/>
    <d v="2026-07-24T00:00:00"/>
    <n v="2026"/>
    <x v="2"/>
    <n v="7"/>
    <x v="6"/>
    <x v="1"/>
    <x v="6"/>
    <x v="2"/>
    <s v="Returning"/>
    <x v="1"/>
    <x v="11"/>
    <n v="1"/>
    <n v="152.1"/>
    <n v="0.1"/>
    <n v="80.459999999999994"/>
    <n v="136.88999999999999"/>
    <n v="80.459999999999994"/>
    <n v="56.429999999999993"/>
    <n v="0.41222879684418146"/>
  </r>
  <r>
    <n v="87"/>
    <d v="2026-07-25T00:00:00"/>
    <n v="2026"/>
    <x v="2"/>
    <n v="7"/>
    <x v="6"/>
    <x v="1"/>
    <x v="11"/>
    <x v="0"/>
    <s v="Returning"/>
    <x v="1"/>
    <x v="11"/>
    <n v="1"/>
    <n v="155.35"/>
    <n v="0"/>
    <n v="80.47"/>
    <n v="155.35"/>
    <n v="80.47"/>
    <n v="74.88"/>
    <n v="0.48200836820083681"/>
  </r>
  <r>
    <n v="315"/>
    <d v="2026-07-25T00:00:00"/>
    <n v="2026"/>
    <x v="2"/>
    <n v="7"/>
    <x v="6"/>
    <x v="2"/>
    <x v="3"/>
    <x v="3"/>
    <s v="New"/>
    <x v="0"/>
    <x v="0"/>
    <n v="1"/>
    <n v="81.13"/>
    <n v="0.05"/>
    <n v="42.41"/>
    <n v="77.073499999999996"/>
    <n v="42.41"/>
    <n v="34.663499999999999"/>
    <n v="0.44974602165465433"/>
  </r>
  <r>
    <n v="970"/>
    <d v="2026-07-25T00:00:00"/>
    <n v="2026"/>
    <x v="2"/>
    <n v="7"/>
    <x v="6"/>
    <x v="1"/>
    <x v="11"/>
    <x v="0"/>
    <s v="New"/>
    <x v="1"/>
    <x v="3"/>
    <n v="1"/>
    <n v="145.87"/>
    <n v="0"/>
    <n v="81.430000000000007"/>
    <n v="145.87"/>
    <n v="81.430000000000007"/>
    <n v="64.44"/>
    <n v="0.44176321382052508"/>
  </r>
  <r>
    <n v="1891"/>
    <d v="2026-07-25T00:00:00"/>
    <n v="2026"/>
    <x v="2"/>
    <n v="7"/>
    <x v="6"/>
    <x v="1"/>
    <x v="12"/>
    <x v="0"/>
    <s v="New"/>
    <x v="1"/>
    <x v="11"/>
    <n v="6"/>
    <n v="151.88999999999999"/>
    <n v="0.15"/>
    <n v="76.83"/>
    <n v="774.6389999999999"/>
    <n v="460.98"/>
    <n v="313.65899999999988"/>
    <n v="0.40490989996630677"/>
  </r>
  <r>
    <n v="2148"/>
    <d v="2026-07-25T00:00:00"/>
    <n v="2026"/>
    <x v="2"/>
    <n v="7"/>
    <x v="6"/>
    <x v="2"/>
    <x v="10"/>
    <x v="0"/>
    <s v="New"/>
    <x v="4"/>
    <x v="10"/>
    <n v="2"/>
    <n v="41.14"/>
    <n v="0.1"/>
    <n v="14.84"/>
    <n v="74.052000000000007"/>
    <n v="29.68"/>
    <n v="44.372000000000007"/>
    <n v="0.59920056176740677"/>
  </r>
  <r>
    <n v="2467"/>
    <d v="2026-07-25T00:00:00"/>
    <n v="2026"/>
    <x v="2"/>
    <n v="7"/>
    <x v="6"/>
    <x v="3"/>
    <x v="4"/>
    <x v="2"/>
    <s v="Returning"/>
    <x v="0"/>
    <x v="4"/>
    <n v="1"/>
    <n v="49.5"/>
    <n v="0"/>
    <n v="21.83"/>
    <n v="49.5"/>
    <n v="21.83"/>
    <n v="27.67"/>
    <n v="0.55898989898989904"/>
  </r>
  <r>
    <n v="3710"/>
    <d v="2026-07-25T00:00:00"/>
    <n v="2026"/>
    <x v="2"/>
    <n v="7"/>
    <x v="6"/>
    <x v="3"/>
    <x v="7"/>
    <x v="0"/>
    <s v="New"/>
    <x v="2"/>
    <x v="9"/>
    <n v="2"/>
    <n v="46.48"/>
    <n v="0.05"/>
    <n v="18.760000000000002"/>
    <n v="88.311999999999983"/>
    <n v="37.520000000000003"/>
    <n v="50.79199999999998"/>
    <n v="0.57514267596702584"/>
  </r>
  <r>
    <n v="3714"/>
    <d v="2026-07-25T00:00:00"/>
    <n v="2026"/>
    <x v="2"/>
    <n v="7"/>
    <x v="6"/>
    <x v="2"/>
    <x v="2"/>
    <x v="3"/>
    <s v="Returning"/>
    <x v="2"/>
    <x v="2"/>
    <n v="1"/>
    <n v="36.909999999999997"/>
    <n v="0"/>
    <n v="13.56"/>
    <n v="36.909999999999997"/>
    <n v="13.56"/>
    <n v="23.349999999999994"/>
    <n v="0.63261988620969922"/>
  </r>
  <r>
    <n v="3893"/>
    <d v="2026-07-25T00:00:00"/>
    <n v="2026"/>
    <x v="2"/>
    <n v="7"/>
    <x v="6"/>
    <x v="0"/>
    <x v="0"/>
    <x v="0"/>
    <s v="Returning"/>
    <x v="2"/>
    <x v="2"/>
    <n v="1"/>
    <n v="35.6"/>
    <n v="0"/>
    <n v="13.91"/>
    <n v="35.6"/>
    <n v="13.91"/>
    <n v="21.69"/>
    <n v="0.60926966292134832"/>
  </r>
  <r>
    <n v="4136"/>
    <d v="2026-07-25T00:00:00"/>
    <n v="2026"/>
    <x v="2"/>
    <n v="7"/>
    <x v="6"/>
    <x v="1"/>
    <x v="11"/>
    <x v="2"/>
    <s v="New"/>
    <x v="0"/>
    <x v="0"/>
    <n v="2"/>
    <n v="80.25"/>
    <n v="0.05"/>
    <n v="42.39"/>
    <n v="152.47499999999999"/>
    <n v="84.78"/>
    <n v="67.694999999999993"/>
    <n v="0.44397442203639936"/>
  </r>
  <r>
    <n v="4212"/>
    <d v="2026-07-25T00:00:00"/>
    <n v="2026"/>
    <x v="2"/>
    <n v="7"/>
    <x v="6"/>
    <x v="0"/>
    <x v="0"/>
    <x v="3"/>
    <s v="Returning"/>
    <x v="2"/>
    <x v="9"/>
    <n v="2"/>
    <n v="47.52"/>
    <n v="0.1"/>
    <n v="17.86"/>
    <n v="85.536000000000001"/>
    <n v="35.72"/>
    <n v="49.816000000000003"/>
    <n v="0.58239805462027683"/>
  </r>
  <r>
    <n v="4332"/>
    <d v="2026-07-25T00:00:00"/>
    <n v="2026"/>
    <x v="2"/>
    <n v="7"/>
    <x v="6"/>
    <x v="3"/>
    <x v="13"/>
    <x v="0"/>
    <s v="New"/>
    <x v="2"/>
    <x v="18"/>
    <n v="2"/>
    <n v="164.58"/>
    <n v="0.1"/>
    <n v="86.55"/>
    <n v="296.24400000000003"/>
    <n v="173.1"/>
    <n v="123.14400000000003"/>
    <n v="0.41568436829100341"/>
  </r>
  <r>
    <n v="702"/>
    <d v="2026-07-26T00:00:00"/>
    <n v="2026"/>
    <x v="2"/>
    <n v="7"/>
    <x v="6"/>
    <x v="0"/>
    <x v="9"/>
    <x v="0"/>
    <s v="New"/>
    <x v="0"/>
    <x v="6"/>
    <n v="1"/>
    <n v="39.99"/>
    <n v="0.05"/>
    <n v="16.739999999999998"/>
    <n v="37.990499999999997"/>
    <n v="16.739999999999998"/>
    <n v="21.250499999999999"/>
    <n v="0.55936352509179932"/>
  </r>
  <r>
    <n v="1223"/>
    <d v="2026-07-26T00:00:00"/>
    <n v="2026"/>
    <x v="2"/>
    <n v="7"/>
    <x v="6"/>
    <x v="1"/>
    <x v="12"/>
    <x v="2"/>
    <s v="New"/>
    <x v="1"/>
    <x v="3"/>
    <n v="1"/>
    <n v="140.44"/>
    <n v="0"/>
    <n v="77.08"/>
    <n v="140.44"/>
    <n v="77.08"/>
    <n v="63.36"/>
    <n v="0.45115351751637711"/>
  </r>
  <r>
    <n v="1370"/>
    <d v="2026-07-26T00:00:00"/>
    <n v="2026"/>
    <x v="2"/>
    <n v="7"/>
    <x v="6"/>
    <x v="2"/>
    <x v="10"/>
    <x v="3"/>
    <s v="New"/>
    <x v="4"/>
    <x v="12"/>
    <n v="2"/>
    <n v="123.73"/>
    <n v="0.05"/>
    <n v="68.22"/>
    <n v="235.08699999999999"/>
    <n v="136.44"/>
    <n v="98.646999999999991"/>
    <n v="0.41961911973014243"/>
  </r>
  <r>
    <n v="3476"/>
    <d v="2026-07-26T00:00:00"/>
    <n v="2026"/>
    <x v="2"/>
    <n v="7"/>
    <x v="6"/>
    <x v="3"/>
    <x v="13"/>
    <x v="1"/>
    <s v="New"/>
    <x v="2"/>
    <x v="15"/>
    <n v="3"/>
    <n v="132.68"/>
    <n v="0.15"/>
    <n v="67.38"/>
    <n v="338.334"/>
    <n v="202.14"/>
    <n v="136.19400000000002"/>
    <n v="0.40254304917625783"/>
  </r>
  <r>
    <n v="4066"/>
    <d v="2026-07-26T00:00:00"/>
    <n v="2026"/>
    <x v="2"/>
    <n v="7"/>
    <x v="6"/>
    <x v="3"/>
    <x v="7"/>
    <x v="2"/>
    <s v="New"/>
    <x v="4"/>
    <x v="14"/>
    <n v="1"/>
    <n v="35.479999999999997"/>
    <n v="0.05"/>
    <n v="14.15"/>
    <n v="33.705999999999996"/>
    <n v="14.15"/>
    <n v="19.555999999999997"/>
    <n v="0.58019343737020113"/>
  </r>
  <r>
    <n v="4153"/>
    <d v="2026-07-26T00:00:00"/>
    <n v="2026"/>
    <x v="2"/>
    <n v="7"/>
    <x v="6"/>
    <x v="3"/>
    <x v="7"/>
    <x v="0"/>
    <s v="Business"/>
    <x v="2"/>
    <x v="15"/>
    <n v="3"/>
    <n v="134.63"/>
    <n v="0"/>
    <n v="67.2"/>
    <n v="403.89"/>
    <n v="201.60000000000002"/>
    <n v="202.28999999999996"/>
    <n v="0.50085419297333422"/>
  </r>
  <r>
    <n v="379"/>
    <d v="2026-07-27T00:00:00"/>
    <n v="2026"/>
    <x v="2"/>
    <n v="7"/>
    <x v="6"/>
    <x v="0"/>
    <x v="9"/>
    <x v="3"/>
    <s v="New"/>
    <x v="1"/>
    <x v="17"/>
    <n v="3"/>
    <n v="72.03"/>
    <n v="0"/>
    <n v="32.46"/>
    <n v="216.09"/>
    <n v="97.38"/>
    <n v="118.71000000000001"/>
    <n v="0.54935443565181175"/>
  </r>
  <r>
    <n v="820"/>
    <d v="2026-07-27T00:00:00"/>
    <n v="2026"/>
    <x v="2"/>
    <n v="7"/>
    <x v="6"/>
    <x v="3"/>
    <x v="7"/>
    <x v="3"/>
    <s v="Returning"/>
    <x v="4"/>
    <x v="10"/>
    <n v="1"/>
    <n v="40.24"/>
    <n v="0"/>
    <n v="15.05"/>
    <n v="40.24"/>
    <n v="15.05"/>
    <n v="25.19"/>
    <n v="0.62599403578528823"/>
  </r>
  <r>
    <n v="2003"/>
    <d v="2026-07-27T00:00:00"/>
    <n v="2026"/>
    <x v="2"/>
    <n v="7"/>
    <x v="6"/>
    <x v="2"/>
    <x v="5"/>
    <x v="2"/>
    <s v="Returning"/>
    <x v="2"/>
    <x v="2"/>
    <n v="1"/>
    <n v="36.14"/>
    <n v="0"/>
    <n v="13.52"/>
    <n v="36.14"/>
    <n v="13.52"/>
    <n v="22.62"/>
    <n v="0.62589928057553956"/>
  </r>
  <r>
    <n v="2682"/>
    <d v="2026-07-27T00:00:00"/>
    <n v="2026"/>
    <x v="2"/>
    <n v="7"/>
    <x v="6"/>
    <x v="1"/>
    <x v="11"/>
    <x v="0"/>
    <s v="New"/>
    <x v="4"/>
    <x v="10"/>
    <n v="2"/>
    <n v="40.22"/>
    <n v="0.05"/>
    <n v="14.72"/>
    <n v="76.417999999999992"/>
    <n v="29.44"/>
    <n v="46.977999999999994"/>
    <n v="0.61475045146431473"/>
  </r>
  <r>
    <n v="3860"/>
    <d v="2026-07-27T00:00:00"/>
    <n v="2026"/>
    <x v="2"/>
    <n v="7"/>
    <x v="6"/>
    <x v="3"/>
    <x v="7"/>
    <x v="0"/>
    <s v="Returning"/>
    <x v="4"/>
    <x v="14"/>
    <n v="3"/>
    <n v="37.130000000000003"/>
    <n v="0.05"/>
    <n v="14.29"/>
    <n v="105.82050000000001"/>
    <n v="42.87"/>
    <n v="62.950500000000012"/>
    <n v="0.59488000907196625"/>
  </r>
  <r>
    <n v="4063"/>
    <d v="2026-07-27T00:00:00"/>
    <n v="2026"/>
    <x v="2"/>
    <n v="7"/>
    <x v="6"/>
    <x v="0"/>
    <x v="9"/>
    <x v="0"/>
    <s v="New"/>
    <x v="3"/>
    <x v="19"/>
    <n v="4"/>
    <n v="125.07"/>
    <n v="0.05"/>
    <n v="60"/>
    <n v="475.26599999999996"/>
    <n v="240"/>
    <n v="235.26599999999996"/>
    <n v="0.4950196311118405"/>
  </r>
  <r>
    <n v="4474"/>
    <d v="2026-07-27T00:00:00"/>
    <n v="2026"/>
    <x v="2"/>
    <n v="7"/>
    <x v="6"/>
    <x v="3"/>
    <x v="13"/>
    <x v="1"/>
    <s v="Returning"/>
    <x v="4"/>
    <x v="12"/>
    <n v="5"/>
    <n v="122.14"/>
    <n v="0.05"/>
    <n v="70.64"/>
    <n v="580.16499999999996"/>
    <n v="353.2"/>
    <n v="226.96499999999997"/>
    <n v="0.39120767367903958"/>
  </r>
  <r>
    <n v="21"/>
    <d v="2026-07-28T00:00:00"/>
    <n v="2026"/>
    <x v="2"/>
    <n v="7"/>
    <x v="6"/>
    <x v="1"/>
    <x v="11"/>
    <x v="0"/>
    <s v="Business"/>
    <x v="3"/>
    <x v="19"/>
    <n v="1"/>
    <n v="120.09"/>
    <n v="0"/>
    <n v="62.18"/>
    <n v="120.09"/>
    <n v="62.18"/>
    <n v="57.910000000000004"/>
    <n v="0.48222166708302111"/>
  </r>
  <r>
    <n v="368"/>
    <d v="2026-07-28T00:00:00"/>
    <n v="2026"/>
    <x v="2"/>
    <n v="7"/>
    <x v="6"/>
    <x v="3"/>
    <x v="4"/>
    <x v="3"/>
    <s v="Returning"/>
    <x v="0"/>
    <x v="8"/>
    <n v="6"/>
    <n v="102.75"/>
    <n v="0"/>
    <n v="51.55"/>
    <n v="616.5"/>
    <n v="309.29999999999995"/>
    <n v="307.20000000000005"/>
    <n v="0.49829683698296845"/>
  </r>
  <r>
    <n v="457"/>
    <d v="2026-07-28T00:00:00"/>
    <n v="2026"/>
    <x v="2"/>
    <n v="7"/>
    <x v="6"/>
    <x v="2"/>
    <x v="2"/>
    <x v="0"/>
    <s v="Returning"/>
    <x v="3"/>
    <x v="7"/>
    <n v="4"/>
    <n v="191.15"/>
    <n v="0"/>
    <n v="105.01"/>
    <n v="764.6"/>
    <n v="420.04"/>
    <n v="344.56"/>
    <n v="0.45064085796494896"/>
  </r>
  <r>
    <n v="1516"/>
    <d v="2026-07-28T00:00:00"/>
    <n v="2026"/>
    <x v="2"/>
    <n v="7"/>
    <x v="6"/>
    <x v="0"/>
    <x v="9"/>
    <x v="0"/>
    <s v="Business"/>
    <x v="4"/>
    <x v="10"/>
    <n v="2"/>
    <n v="40.15"/>
    <n v="0.1"/>
    <n v="14.86"/>
    <n v="72.27"/>
    <n v="29.72"/>
    <n v="42.55"/>
    <n v="0.58876435588764353"/>
  </r>
  <r>
    <n v="2266"/>
    <d v="2026-07-28T00:00:00"/>
    <n v="2026"/>
    <x v="2"/>
    <n v="7"/>
    <x v="6"/>
    <x v="1"/>
    <x v="11"/>
    <x v="3"/>
    <s v="Business"/>
    <x v="3"/>
    <x v="13"/>
    <n v="1"/>
    <n v="83.05"/>
    <n v="0"/>
    <n v="38.86"/>
    <n v="83.05"/>
    <n v="38.86"/>
    <n v="44.19"/>
    <n v="0.53208910295003009"/>
  </r>
  <r>
    <n v="2802"/>
    <d v="2026-07-28T00:00:00"/>
    <n v="2026"/>
    <x v="2"/>
    <n v="7"/>
    <x v="6"/>
    <x v="0"/>
    <x v="9"/>
    <x v="0"/>
    <s v="Returning"/>
    <x v="1"/>
    <x v="3"/>
    <n v="2"/>
    <n v="146.22999999999999"/>
    <n v="0"/>
    <n v="79.040000000000006"/>
    <n v="292.45999999999998"/>
    <n v="158.08000000000001"/>
    <n v="134.37999999999997"/>
    <n v="0.45948163851466861"/>
  </r>
  <r>
    <n v="3604"/>
    <d v="2026-07-28T00:00:00"/>
    <n v="2026"/>
    <x v="2"/>
    <n v="7"/>
    <x v="6"/>
    <x v="1"/>
    <x v="14"/>
    <x v="0"/>
    <s v="Returning"/>
    <x v="1"/>
    <x v="3"/>
    <n v="2"/>
    <n v="144.09"/>
    <n v="0"/>
    <n v="77.67"/>
    <n v="288.18"/>
    <n v="155.34"/>
    <n v="132.84"/>
    <n v="0.46096189881324173"/>
  </r>
  <r>
    <n v="3644"/>
    <d v="2026-07-28T00:00:00"/>
    <n v="2026"/>
    <x v="2"/>
    <n v="7"/>
    <x v="6"/>
    <x v="2"/>
    <x v="10"/>
    <x v="2"/>
    <s v="Business"/>
    <x v="1"/>
    <x v="1"/>
    <n v="3"/>
    <n v="93.01"/>
    <n v="0.15"/>
    <n v="46.68"/>
    <n v="237.17550000000003"/>
    <n v="140.04"/>
    <n v="97.135500000000036"/>
    <n v="0.4095511551572571"/>
  </r>
  <r>
    <n v="4271"/>
    <d v="2026-07-28T00:00:00"/>
    <n v="2026"/>
    <x v="2"/>
    <n v="7"/>
    <x v="6"/>
    <x v="0"/>
    <x v="0"/>
    <x v="2"/>
    <s v="New"/>
    <x v="3"/>
    <x v="19"/>
    <n v="1"/>
    <n v="121.61"/>
    <n v="0.1"/>
    <n v="60.58"/>
    <n v="109.449"/>
    <n v="60.58"/>
    <n v="48.869"/>
    <n v="0.4465001964385239"/>
  </r>
  <r>
    <n v="272"/>
    <d v="2026-07-29T00:00:00"/>
    <n v="2026"/>
    <x v="2"/>
    <n v="7"/>
    <x v="6"/>
    <x v="3"/>
    <x v="4"/>
    <x v="0"/>
    <s v="Business"/>
    <x v="3"/>
    <x v="7"/>
    <n v="2"/>
    <n v="195.09"/>
    <n v="0"/>
    <n v="106.82"/>
    <n v="390.18"/>
    <n v="213.64"/>
    <n v="176.54000000000002"/>
    <n v="0.45245783997129535"/>
  </r>
  <r>
    <n v="1469"/>
    <d v="2026-07-29T00:00:00"/>
    <n v="2026"/>
    <x v="2"/>
    <n v="7"/>
    <x v="6"/>
    <x v="2"/>
    <x v="10"/>
    <x v="2"/>
    <s v="Returning"/>
    <x v="2"/>
    <x v="18"/>
    <n v="3"/>
    <n v="167.52"/>
    <n v="0"/>
    <n v="87.26"/>
    <n v="502.56000000000006"/>
    <n v="261.78000000000003"/>
    <n v="240.78000000000003"/>
    <n v="0.4791069723018147"/>
  </r>
  <r>
    <n v="2253"/>
    <d v="2026-07-29T00:00:00"/>
    <n v="2026"/>
    <x v="2"/>
    <n v="7"/>
    <x v="6"/>
    <x v="1"/>
    <x v="14"/>
    <x v="3"/>
    <s v="New"/>
    <x v="0"/>
    <x v="4"/>
    <n v="3"/>
    <n v="50.98"/>
    <n v="0"/>
    <n v="22.63"/>
    <n v="152.94"/>
    <n v="67.89"/>
    <n v="85.05"/>
    <n v="0.55610043154178113"/>
  </r>
  <r>
    <n v="2554"/>
    <d v="2026-07-29T00:00:00"/>
    <n v="2026"/>
    <x v="2"/>
    <n v="7"/>
    <x v="6"/>
    <x v="1"/>
    <x v="11"/>
    <x v="3"/>
    <s v="New"/>
    <x v="4"/>
    <x v="16"/>
    <n v="2"/>
    <n v="49.98"/>
    <n v="0.1"/>
    <n v="21.91"/>
    <n v="89.963999999999999"/>
    <n v="43.82"/>
    <n v="46.143999999999998"/>
    <n v="0.51291627762215997"/>
  </r>
  <r>
    <n v="2624"/>
    <d v="2026-07-29T00:00:00"/>
    <n v="2026"/>
    <x v="2"/>
    <n v="7"/>
    <x v="6"/>
    <x v="3"/>
    <x v="4"/>
    <x v="1"/>
    <s v="Business"/>
    <x v="2"/>
    <x v="2"/>
    <n v="4"/>
    <n v="36.44"/>
    <n v="0.15"/>
    <n v="13.32"/>
    <n v="123.89599999999999"/>
    <n v="53.28"/>
    <n v="70.615999999999985"/>
    <n v="0.5699619035319945"/>
  </r>
  <r>
    <n v="3338"/>
    <d v="2026-07-29T00:00:00"/>
    <n v="2026"/>
    <x v="2"/>
    <n v="7"/>
    <x v="6"/>
    <x v="0"/>
    <x v="0"/>
    <x v="0"/>
    <s v="Returning"/>
    <x v="3"/>
    <x v="7"/>
    <n v="1"/>
    <n v="195.34"/>
    <n v="0.05"/>
    <n v="106.6"/>
    <n v="185.57300000000001"/>
    <n v="106.6"/>
    <n v="78.973000000000013"/>
    <n v="0.42556298599472991"/>
  </r>
  <r>
    <n v="4575"/>
    <d v="2026-07-29T00:00:00"/>
    <n v="2026"/>
    <x v="2"/>
    <n v="7"/>
    <x v="6"/>
    <x v="2"/>
    <x v="5"/>
    <x v="0"/>
    <s v="Business"/>
    <x v="0"/>
    <x v="8"/>
    <n v="1"/>
    <n v="103.31"/>
    <n v="0"/>
    <n v="50.93"/>
    <n v="103.31"/>
    <n v="50.93"/>
    <n v="52.38"/>
    <n v="0.50701771367728199"/>
  </r>
  <r>
    <n v="4871"/>
    <d v="2026-07-29T00:00:00"/>
    <n v="2026"/>
    <x v="2"/>
    <n v="7"/>
    <x v="6"/>
    <x v="0"/>
    <x v="0"/>
    <x v="0"/>
    <s v="New"/>
    <x v="3"/>
    <x v="19"/>
    <n v="3"/>
    <n v="123.31"/>
    <n v="0"/>
    <n v="59.16"/>
    <n v="369.93"/>
    <n v="177.48"/>
    <n v="192.45000000000002"/>
    <n v="0.52023355770010549"/>
  </r>
  <r>
    <n v="4931"/>
    <d v="2026-07-29T00:00:00"/>
    <n v="2026"/>
    <x v="2"/>
    <n v="7"/>
    <x v="6"/>
    <x v="0"/>
    <x v="15"/>
    <x v="0"/>
    <s v="New"/>
    <x v="4"/>
    <x v="10"/>
    <n v="1"/>
    <n v="40.36"/>
    <n v="0.1"/>
    <n v="14.82"/>
    <n v="36.323999999999998"/>
    <n v="14.82"/>
    <n v="21.503999999999998"/>
    <n v="0.59200528576148004"/>
  </r>
  <r>
    <n v="4962"/>
    <d v="2026-07-29T00:00:00"/>
    <n v="2026"/>
    <x v="2"/>
    <n v="7"/>
    <x v="6"/>
    <x v="0"/>
    <x v="15"/>
    <x v="2"/>
    <s v="New"/>
    <x v="3"/>
    <x v="13"/>
    <n v="2"/>
    <n v="83.06"/>
    <n v="0"/>
    <n v="38.74"/>
    <n v="166.12"/>
    <n v="77.48"/>
    <n v="88.64"/>
    <n v="0.5335901757765471"/>
  </r>
  <r>
    <n v="5006"/>
    <d v="2026-07-29T00:00:00"/>
    <n v="2026"/>
    <x v="2"/>
    <n v="7"/>
    <x v="6"/>
    <x v="2"/>
    <x v="3"/>
    <x v="0"/>
    <s v="Returning"/>
    <x v="1"/>
    <x v="11"/>
    <n v="2"/>
    <n v="151.72999999999999"/>
    <n v="0"/>
    <n v="81.209999999999994"/>
    <n v="303.45999999999998"/>
    <n v="162.41999999999999"/>
    <n v="141.04"/>
    <n v="0.46477295195412904"/>
  </r>
  <r>
    <n v="5033"/>
    <d v="2026-07-29T00:00:00"/>
    <n v="2026"/>
    <x v="2"/>
    <n v="7"/>
    <x v="6"/>
    <x v="3"/>
    <x v="8"/>
    <x v="0"/>
    <s v="New"/>
    <x v="1"/>
    <x v="17"/>
    <n v="4"/>
    <n v="72.010000000000005"/>
    <n v="0.05"/>
    <n v="32.36"/>
    <n v="273.63800000000003"/>
    <n v="129.44"/>
    <n v="144.19800000000004"/>
    <n v="0.52696628392255473"/>
  </r>
  <r>
    <n v="5117"/>
    <d v="2026-07-29T00:00:00"/>
    <n v="2026"/>
    <x v="2"/>
    <n v="7"/>
    <x v="6"/>
    <x v="1"/>
    <x v="11"/>
    <x v="0"/>
    <s v="Business"/>
    <x v="1"/>
    <x v="11"/>
    <n v="1"/>
    <n v="154.87"/>
    <n v="0"/>
    <n v="80.459999999999994"/>
    <n v="154.87"/>
    <n v="80.459999999999994"/>
    <n v="74.410000000000011"/>
    <n v="0.48046748886162594"/>
  </r>
  <r>
    <n v="954"/>
    <d v="2026-07-30T00:00:00"/>
    <n v="2026"/>
    <x v="2"/>
    <n v="7"/>
    <x v="6"/>
    <x v="1"/>
    <x v="1"/>
    <x v="0"/>
    <s v="New"/>
    <x v="2"/>
    <x v="15"/>
    <n v="3"/>
    <n v="134.61000000000001"/>
    <n v="0.1"/>
    <n v="65.77"/>
    <n v="363.44700000000006"/>
    <n v="197.31"/>
    <n v="166.13700000000006"/>
    <n v="0.45711479252820914"/>
  </r>
  <r>
    <n v="1644"/>
    <d v="2026-07-30T00:00:00"/>
    <n v="2026"/>
    <x v="2"/>
    <n v="7"/>
    <x v="6"/>
    <x v="3"/>
    <x v="13"/>
    <x v="0"/>
    <s v="Returning"/>
    <x v="0"/>
    <x v="0"/>
    <n v="3"/>
    <n v="81.5"/>
    <n v="0.05"/>
    <n v="43.85"/>
    <n v="232.27499999999998"/>
    <n v="131.55000000000001"/>
    <n v="100.72499999999997"/>
    <n v="0.43364546335163051"/>
  </r>
  <r>
    <n v="2030"/>
    <d v="2026-07-30T00:00:00"/>
    <n v="2026"/>
    <x v="2"/>
    <n v="7"/>
    <x v="6"/>
    <x v="0"/>
    <x v="0"/>
    <x v="3"/>
    <s v="Business"/>
    <x v="2"/>
    <x v="15"/>
    <n v="2"/>
    <n v="135.63"/>
    <n v="0"/>
    <n v="66.63"/>
    <n v="271.26"/>
    <n v="133.26"/>
    <n v="138"/>
    <n v="0.50873700508737008"/>
  </r>
  <r>
    <n v="2595"/>
    <d v="2026-07-30T00:00:00"/>
    <n v="2026"/>
    <x v="2"/>
    <n v="7"/>
    <x v="6"/>
    <x v="0"/>
    <x v="9"/>
    <x v="1"/>
    <s v="Business"/>
    <x v="2"/>
    <x v="15"/>
    <n v="15"/>
    <n v="133.44999999999999"/>
    <n v="0.2"/>
    <n v="65.819999999999993"/>
    <n v="1601.3999999999999"/>
    <n v="987.3"/>
    <n v="614.09999999999991"/>
    <n v="0.3834769576620457"/>
  </r>
  <r>
    <n v="2763"/>
    <d v="2026-07-30T00:00:00"/>
    <n v="2026"/>
    <x v="2"/>
    <n v="7"/>
    <x v="6"/>
    <x v="0"/>
    <x v="15"/>
    <x v="0"/>
    <s v="Business"/>
    <x v="3"/>
    <x v="19"/>
    <n v="1"/>
    <n v="120.94"/>
    <n v="0"/>
    <n v="62.24"/>
    <n v="120.94"/>
    <n v="62.24"/>
    <n v="58.699999999999996"/>
    <n v="0.48536464362493797"/>
  </r>
  <r>
    <n v="3537"/>
    <d v="2026-07-30T00:00:00"/>
    <n v="2026"/>
    <x v="2"/>
    <n v="7"/>
    <x v="6"/>
    <x v="1"/>
    <x v="11"/>
    <x v="0"/>
    <s v="Returning"/>
    <x v="3"/>
    <x v="5"/>
    <n v="2"/>
    <n v="332.99"/>
    <n v="0.15"/>
    <n v="199.09"/>
    <n v="566.08299999999997"/>
    <n v="398.18"/>
    <n v="167.90299999999996"/>
    <n v="0.29660491482697759"/>
  </r>
  <r>
    <n v="3550"/>
    <d v="2026-07-30T00:00:00"/>
    <n v="2026"/>
    <x v="2"/>
    <n v="7"/>
    <x v="6"/>
    <x v="0"/>
    <x v="15"/>
    <x v="0"/>
    <s v="Returning"/>
    <x v="3"/>
    <x v="19"/>
    <n v="3"/>
    <n v="120.88"/>
    <n v="0"/>
    <n v="60.97"/>
    <n v="362.64"/>
    <n v="182.91"/>
    <n v="179.73"/>
    <n v="0.49561548643282594"/>
  </r>
  <r>
    <n v="3875"/>
    <d v="2026-07-30T00:00:00"/>
    <n v="2026"/>
    <x v="2"/>
    <n v="7"/>
    <x v="6"/>
    <x v="3"/>
    <x v="8"/>
    <x v="0"/>
    <s v="Returning"/>
    <x v="0"/>
    <x v="8"/>
    <n v="1"/>
    <n v="101.73"/>
    <n v="0.05"/>
    <n v="51.63"/>
    <n v="96.643500000000003"/>
    <n v="51.63"/>
    <n v="45.013500000000001"/>
    <n v="0.46576852038678235"/>
  </r>
  <r>
    <n v="4467"/>
    <d v="2026-07-30T00:00:00"/>
    <n v="2026"/>
    <x v="2"/>
    <n v="7"/>
    <x v="6"/>
    <x v="3"/>
    <x v="7"/>
    <x v="0"/>
    <s v="Returning"/>
    <x v="2"/>
    <x v="2"/>
    <n v="2"/>
    <n v="36.21"/>
    <n v="0"/>
    <n v="13.5"/>
    <n v="72.42"/>
    <n v="27"/>
    <n v="45.42"/>
    <n v="0.62717481358740679"/>
  </r>
  <r>
    <n v="739"/>
    <d v="2026-07-31T00:00:00"/>
    <n v="2026"/>
    <x v="2"/>
    <n v="7"/>
    <x v="6"/>
    <x v="3"/>
    <x v="7"/>
    <x v="0"/>
    <s v="Business"/>
    <x v="0"/>
    <x v="8"/>
    <n v="5"/>
    <n v="104.65"/>
    <n v="0"/>
    <n v="49.2"/>
    <n v="523.25"/>
    <n v="246"/>
    <n v="277.25"/>
    <n v="0.52986144290492121"/>
  </r>
  <r>
    <n v="2376"/>
    <d v="2026-07-31T00:00:00"/>
    <n v="2026"/>
    <x v="2"/>
    <n v="7"/>
    <x v="6"/>
    <x v="2"/>
    <x v="5"/>
    <x v="1"/>
    <s v="Returning"/>
    <x v="3"/>
    <x v="7"/>
    <n v="5"/>
    <n v="198.35"/>
    <n v="0.05"/>
    <n v="104.96"/>
    <n v="942.16249999999991"/>
    <n v="524.79999999999995"/>
    <n v="417.36249999999995"/>
    <n v="0.44298356175288234"/>
  </r>
  <r>
    <n v="3109"/>
    <d v="2026-07-31T00:00:00"/>
    <n v="2026"/>
    <x v="2"/>
    <n v="7"/>
    <x v="6"/>
    <x v="0"/>
    <x v="0"/>
    <x v="3"/>
    <s v="Returning"/>
    <x v="4"/>
    <x v="14"/>
    <n v="2"/>
    <n v="36.56"/>
    <n v="0.05"/>
    <n v="13.76"/>
    <n v="69.463999999999999"/>
    <n v="27.52"/>
    <n v="41.944000000000003"/>
    <n v="0.60382356328457909"/>
  </r>
  <r>
    <n v="4362"/>
    <d v="2026-07-31T00:00:00"/>
    <n v="2026"/>
    <x v="2"/>
    <n v="7"/>
    <x v="6"/>
    <x v="1"/>
    <x v="14"/>
    <x v="0"/>
    <s v="Returning"/>
    <x v="1"/>
    <x v="1"/>
    <n v="5"/>
    <n v="92.41"/>
    <n v="0"/>
    <n v="44.29"/>
    <n v="462.04999999999995"/>
    <n v="221.45"/>
    <n v="240.59999999999997"/>
    <n v="0.52072286549074775"/>
  </r>
  <r>
    <n v="777"/>
    <d v="2026-08-01T00:00:00"/>
    <n v="2026"/>
    <x v="2"/>
    <n v="8"/>
    <x v="7"/>
    <x v="3"/>
    <x v="13"/>
    <x v="0"/>
    <s v="Returning"/>
    <x v="3"/>
    <x v="19"/>
    <n v="4"/>
    <n v="121.87"/>
    <n v="0"/>
    <n v="59.89"/>
    <n v="487.48"/>
    <n v="239.56"/>
    <n v="247.92000000000002"/>
    <n v="0.50857471075736438"/>
  </r>
  <r>
    <n v="831"/>
    <d v="2026-08-01T00:00:00"/>
    <n v="2026"/>
    <x v="2"/>
    <n v="8"/>
    <x v="7"/>
    <x v="3"/>
    <x v="8"/>
    <x v="0"/>
    <s v="Returning"/>
    <x v="2"/>
    <x v="15"/>
    <n v="2"/>
    <n v="130.9"/>
    <n v="0.05"/>
    <n v="67.959999999999994"/>
    <n v="248.71"/>
    <n v="135.91999999999999"/>
    <n v="112.79000000000002"/>
    <n v="0.45350006031120588"/>
  </r>
  <r>
    <n v="2059"/>
    <d v="2026-08-01T00:00:00"/>
    <n v="2026"/>
    <x v="2"/>
    <n v="8"/>
    <x v="7"/>
    <x v="2"/>
    <x v="2"/>
    <x v="2"/>
    <s v="New"/>
    <x v="0"/>
    <x v="4"/>
    <n v="1"/>
    <n v="50.98"/>
    <n v="0"/>
    <n v="22.92"/>
    <n v="50.98"/>
    <n v="22.92"/>
    <n v="28.059999999999995"/>
    <n v="0.55041192624558644"/>
  </r>
  <r>
    <n v="2519"/>
    <d v="2026-08-01T00:00:00"/>
    <n v="2026"/>
    <x v="2"/>
    <n v="8"/>
    <x v="7"/>
    <x v="2"/>
    <x v="2"/>
    <x v="0"/>
    <s v="Returning"/>
    <x v="1"/>
    <x v="1"/>
    <n v="2"/>
    <n v="91.11"/>
    <n v="0"/>
    <n v="44.19"/>
    <n v="182.22"/>
    <n v="88.38"/>
    <n v="93.84"/>
    <n v="0.51498189002304906"/>
  </r>
  <r>
    <n v="2644"/>
    <d v="2026-08-01T00:00:00"/>
    <n v="2026"/>
    <x v="2"/>
    <n v="8"/>
    <x v="7"/>
    <x v="0"/>
    <x v="0"/>
    <x v="3"/>
    <s v="Returning"/>
    <x v="2"/>
    <x v="2"/>
    <n v="3"/>
    <n v="35.619999999999997"/>
    <n v="0.05"/>
    <n v="13.47"/>
    <n v="101.51699999999998"/>
    <n v="40.410000000000004"/>
    <n v="61.106999999999978"/>
    <n v="0.60193859156594454"/>
  </r>
  <r>
    <n v="4141"/>
    <d v="2026-08-01T00:00:00"/>
    <n v="2026"/>
    <x v="2"/>
    <n v="8"/>
    <x v="7"/>
    <x v="3"/>
    <x v="13"/>
    <x v="0"/>
    <s v="New"/>
    <x v="1"/>
    <x v="1"/>
    <n v="1"/>
    <n v="91.95"/>
    <n v="0.05"/>
    <n v="46.47"/>
    <n v="87.352499999999992"/>
    <n v="46.47"/>
    <n v="40.882499999999993"/>
    <n v="0.46801751523997592"/>
  </r>
  <r>
    <n v="4804"/>
    <d v="2026-08-01T00:00:00"/>
    <n v="2026"/>
    <x v="2"/>
    <n v="8"/>
    <x v="7"/>
    <x v="0"/>
    <x v="9"/>
    <x v="0"/>
    <s v="Returning"/>
    <x v="4"/>
    <x v="16"/>
    <n v="1"/>
    <n v="49.46"/>
    <n v="0"/>
    <n v="21.47"/>
    <n v="49.46"/>
    <n v="21.47"/>
    <n v="27.990000000000002"/>
    <n v="0.5659118479579458"/>
  </r>
  <r>
    <n v="5161"/>
    <d v="2026-08-01T00:00:00"/>
    <n v="2026"/>
    <x v="2"/>
    <n v="8"/>
    <x v="7"/>
    <x v="0"/>
    <x v="15"/>
    <x v="0"/>
    <s v="New"/>
    <x v="0"/>
    <x v="6"/>
    <n v="1"/>
    <n v="41.25"/>
    <n v="0.05"/>
    <n v="16.98"/>
    <n v="39.1875"/>
    <n v="16.98"/>
    <n v="22.2075"/>
    <n v="0.56669856459330148"/>
  </r>
  <r>
    <n v="590"/>
    <d v="2026-08-02T00:00:00"/>
    <n v="2026"/>
    <x v="2"/>
    <n v="8"/>
    <x v="7"/>
    <x v="2"/>
    <x v="5"/>
    <x v="0"/>
    <s v="Returning"/>
    <x v="2"/>
    <x v="15"/>
    <n v="4"/>
    <n v="133.65"/>
    <n v="0"/>
    <n v="66"/>
    <n v="534.6"/>
    <n v="264"/>
    <n v="270.60000000000002"/>
    <n v="0.50617283950617287"/>
  </r>
  <r>
    <n v="1599"/>
    <d v="2026-08-02T00:00:00"/>
    <n v="2026"/>
    <x v="2"/>
    <n v="8"/>
    <x v="7"/>
    <x v="3"/>
    <x v="4"/>
    <x v="0"/>
    <s v="Returning"/>
    <x v="3"/>
    <x v="7"/>
    <n v="2"/>
    <n v="200.45"/>
    <n v="0.05"/>
    <n v="105.42"/>
    <n v="380.85499999999996"/>
    <n v="210.84"/>
    <n v="170.01499999999996"/>
    <n v="0.44640348689133652"/>
  </r>
  <r>
    <n v="1665"/>
    <d v="2026-08-02T00:00:00"/>
    <n v="2026"/>
    <x v="2"/>
    <n v="8"/>
    <x v="7"/>
    <x v="0"/>
    <x v="0"/>
    <x v="3"/>
    <s v="Returning"/>
    <x v="0"/>
    <x v="4"/>
    <n v="2"/>
    <n v="51.87"/>
    <n v="0.05"/>
    <n v="21.98"/>
    <n v="98.552999999999997"/>
    <n v="43.96"/>
    <n v="54.592999999999996"/>
    <n v="0.55394559272675614"/>
  </r>
  <r>
    <n v="2409"/>
    <d v="2026-08-02T00:00:00"/>
    <n v="2026"/>
    <x v="2"/>
    <n v="8"/>
    <x v="7"/>
    <x v="3"/>
    <x v="13"/>
    <x v="0"/>
    <s v="Returning"/>
    <x v="3"/>
    <x v="13"/>
    <n v="1"/>
    <n v="83.6"/>
    <n v="0.05"/>
    <n v="38.51"/>
    <n v="79.419999999999987"/>
    <n v="38.51"/>
    <n v="40.909999999999989"/>
    <n v="0.51510954419541677"/>
  </r>
  <r>
    <n v="2936"/>
    <d v="2026-08-02T00:00:00"/>
    <n v="2026"/>
    <x v="2"/>
    <n v="8"/>
    <x v="7"/>
    <x v="2"/>
    <x v="16"/>
    <x v="0"/>
    <s v="New"/>
    <x v="2"/>
    <x v="2"/>
    <n v="1"/>
    <n v="35.74"/>
    <n v="0"/>
    <n v="13.49"/>
    <n v="35.74"/>
    <n v="13.49"/>
    <n v="22.25"/>
    <n v="0.62255176273083379"/>
  </r>
  <r>
    <n v="3397"/>
    <d v="2026-08-02T00:00:00"/>
    <n v="2026"/>
    <x v="2"/>
    <n v="8"/>
    <x v="7"/>
    <x v="3"/>
    <x v="4"/>
    <x v="0"/>
    <s v="Returning"/>
    <x v="0"/>
    <x v="0"/>
    <n v="1"/>
    <n v="79.849999999999994"/>
    <n v="0.1"/>
    <n v="43.11"/>
    <n v="71.864999999999995"/>
    <n v="43.11"/>
    <n v="28.754999999999995"/>
    <n v="0.40012523481527862"/>
  </r>
  <r>
    <n v="4556"/>
    <d v="2026-08-02T00:00:00"/>
    <n v="2026"/>
    <x v="2"/>
    <n v="8"/>
    <x v="7"/>
    <x v="0"/>
    <x v="15"/>
    <x v="0"/>
    <s v="Returning"/>
    <x v="2"/>
    <x v="9"/>
    <n v="2"/>
    <n v="46.44"/>
    <n v="0"/>
    <n v="18.489999999999998"/>
    <n v="92.88"/>
    <n v="36.979999999999997"/>
    <n v="55.9"/>
    <n v="0.60185185185185186"/>
  </r>
  <r>
    <n v="4614"/>
    <d v="2026-08-02T00:00:00"/>
    <n v="2026"/>
    <x v="2"/>
    <n v="8"/>
    <x v="7"/>
    <x v="3"/>
    <x v="8"/>
    <x v="2"/>
    <s v="Returning"/>
    <x v="0"/>
    <x v="4"/>
    <n v="2"/>
    <n v="50.44"/>
    <n v="0"/>
    <n v="22.99"/>
    <n v="100.88"/>
    <n v="45.98"/>
    <n v="54.9"/>
    <n v="0.54421094369547984"/>
  </r>
  <r>
    <n v="4999"/>
    <d v="2026-08-02T00:00:00"/>
    <n v="2026"/>
    <x v="2"/>
    <n v="8"/>
    <x v="7"/>
    <x v="3"/>
    <x v="8"/>
    <x v="0"/>
    <s v="Returning"/>
    <x v="0"/>
    <x v="0"/>
    <n v="2"/>
    <n v="81.38"/>
    <n v="0"/>
    <n v="42.19"/>
    <n v="162.76"/>
    <n v="84.38"/>
    <n v="78.38"/>
    <n v="0.4815679528139592"/>
  </r>
  <r>
    <n v="207"/>
    <d v="2026-08-03T00:00:00"/>
    <n v="2026"/>
    <x v="2"/>
    <n v="8"/>
    <x v="7"/>
    <x v="2"/>
    <x v="16"/>
    <x v="0"/>
    <s v="Returning"/>
    <x v="4"/>
    <x v="10"/>
    <n v="1"/>
    <n v="41.3"/>
    <n v="0"/>
    <n v="14.52"/>
    <n v="41.3"/>
    <n v="14.52"/>
    <n v="26.779999999999998"/>
    <n v="0.64842615012106541"/>
  </r>
  <r>
    <n v="295"/>
    <d v="2026-08-03T00:00:00"/>
    <n v="2026"/>
    <x v="2"/>
    <n v="8"/>
    <x v="7"/>
    <x v="3"/>
    <x v="8"/>
    <x v="3"/>
    <s v="Returning"/>
    <x v="2"/>
    <x v="2"/>
    <n v="2"/>
    <n v="36.15"/>
    <n v="0.1"/>
    <n v="13.19"/>
    <n v="65.069999999999993"/>
    <n v="26.38"/>
    <n v="38.69"/>
    <n v="0.59459044106347014"/>
  </r>
  <r>
    <n v="657"/>
    <d v="2026-08-03T00:00:00"/>
    <n v="2026"/>
    <x v="2"/>
    <n v="8"/>
    <x v="7"/>
    <x v="1"/>
    <x v="12"/>
    <x v="0"/>
    <s v="Returning"/>
    <x v="2"/>
    <x v="15"/>
    <n v="3"/>
    <n v="132.59"/>
    <n v="0.1"/>
    <n v="66.040000000000006"/>
    <n v="357.99299999999999"/>
    <n v="198.12"/>
    <n v="159.87299999999999"/>
    <n v="0.44658135773604507"/>
  </r>
  <r>
    <n v="694"/>
    <d v="2026-08-03T00:00:00"/>
    <n v="2026"/>
    <x v="2"/>
    <n v="8"/>
    <x v="7"/>
    <x v="2"/>
    <x v="3"/>
    <x v="0"/>
    <s v="New"/>
    <x v="1"/>
    <x v="3"/>
    <n v="3"/>
    <n v="144"/>
    <n v="0"/>
    <n v="78.89"/>
    <n v="432"/>
    <n v="236.67000000000002"/>
    <n v="195.32999999999998"/>
    <n v="0.45215277777777774"/>
  </r>
  <r>
    <n v="1187"/>
    <d v="2026-08-03T00:00:00"/>
    <n v="2026"/>
    <x v="2"/>
    <n v="8"/>
    <x v="7"/>
    <x v="0"/>
    <x v="0"/>
    <x v="0"/>
    <s v="Returning"/>
    <x v="2"/>
    <x v="9"/>
    <n v="2"/>
    <n v="45.45"/>
    <n v="0.05"/>
    <n v="18.829999999999998"/>
    <n v="86.355000000000004"/>
    <n v="37.659999999999997"/>
    <n v="48.695000000000007"/>
    <n v="0.56389323142840608"/>
  </r>
  <r>
    <n v="1915"/>
    <d v="2026-08-03T00:00:00"/>
    <n v="2026"/>
    <x v="2"/>
    <n v="8"/>
    <x v="7"/>
    <x v="1"/>
    <x v="6"/>
    <x v="0"/>
    <s v="Returning"/>
    <x v="0"/>
    <x v="6"/>
    <n v="1"/>
    <n v="41.16"/>
    <n v="0.05"/>
    <n v="16.66"/>
    <n v="39.101999999999997"/>
    <n v="16.66"/>
    <n v="22.441999999999997"/>
    <n v="0.57393483709273174"/>
  </r>
  <r>
    <n v="2156"/>
    <d v="2026-08-03T00:00:00"/>
    <n v="2026"/>
    <x v="2"/>
    <n v="8"/>
    <x v="7"/>
    <x v="0"/>
    <x v="0"/>
    <x v="2"/>
    <s v="Returning"/>
    <x v="2"/>
    <x v="18"/>
    <n v="1"/>
    <n v="162.78"/>
    <n v="0"/>
    <n v="85.08"/>
    <n v="162.78"/>
    <n v="85.08"/>
    <n v="77.7"/>
    <n v="0.47733136748986366"/>
  </r>
  <r>
    <n v="2539"/>
    <d v="2026-08-03T00:00:00"/>
    <n v="2026"/>
    <x v="2"/>
    <n v="8"/>
    <x v="7"/>
    <x v="2"/>
    <x v="16"/>
    <x v="2"/>
    <s v="New"/>
    <x v="0"/>
    <x v="0"/>
    <n v="1"/>
    <n v="80.040000000000006"/>
    <n v="0.1"/>
    <n v="41.88"/>
    <n v="72.036000000000001"/>
    <n v="41.88"/>
    <n v="30.155999999999999"/>
    <n v="0.41862402132267196"/>
  </r>
  <r>
    <n v="3803"/>
    <d v="2026-08-03T00:00:00"/>
    <n v="2026"/>
    <x v="2"/>
    <n v="8"/>
    <x v="7"/>
    <x v="2"/>
    <x v="5"/>
    <x v="0"/>
    <s v="New"/>
    <x v="1"/>
    <x v="1"/>
    <n v="1"/>
    <n v="90.21"/>
    <n v="0"/>
    <n v="46.31"/>
    <n v="90.21"/>
    <n v="46.31"/>
    <n v="43.899999999999991"/>
    <n v="0.48664227912648261"/>
  </r>
  <r>
    <n v="100"/>
    <d v="2026-08-04T00:00:00"/>
    <n v="2026"/>
    <x v="2"/>
    <n v="8"/>
    <x v="7"/>
    <x v="0"/>
    <x v="9"/>
    <x v="2"/>
    <s v="Business"/>
    <x v="2"/>
    <x v="15"/>
    <n v="1"/>
    <n v="133.6"/>
    <n v="0.1"/>
    <n v="67.3"/>
    <n v="120.24"/>
    <n v="67.3"/>
    <n v="52.94"/>
    <n v="0.44028609447771122"/>
  </r>
  <r>
    <n v="118"/>
    <d v="2026-08-04T00:00:00"/>
    <n v="2026"/>
    <x v="2"/>
    <n v="8"/>
    <x v="7"/>
    <x v="3"/>
    <x v="4"/>
    <x v="0"/>
    <s v="Returning"/>
    <x v="2"/>
    <x v="9"/>
    <n v="1"/>
    <n v="47.53"/>
    <n v="0"/>
    <n v="18.04"/>
    <n v="47.53"/>
    <n v="18.04"/>
    <n v="29.490000000000002"/>
    <n v="0.62045024195245113"/>
  </r>
  <r>
    <n v="220"/>
    <d v="2026-08-04T00:00:00"/>
    <n v="2026"/>
    <x v="2"/>
    <n v="8"/>
    <x v="7"/>
    <x v="0"/>
    <x v="15"/>
    <x v="0"/>
    <s v="Returning"/>
    <x v="2"/>
    <x v="9"/>
    <n v="2"/>
    <n v="46.71"/>
    <n v="0"/>
    <n v="18.41"/>
    <n v="93.42"/>
    <n v="36.82"/>
    <n v="56.6"/>
    <n v="0.60586598158852489"/>
  </r>
  <r>
    <n v="1145"/>
    <d v="2026-08-04T00:00:00"/>
    <n v="2026"/>
    <x v="2"/>
    <n v="8"/>
    <x v="7"/>
    <x v="2"/>
    <x v="16"/>
    <x v="3"/>
    <s v="New"/>
    <x v="3"/>
    <x v="7"/>
    <n v="1"/>
    <n v="197.26"/>
    <n v="0"/>
    <n v="104.09"/>
    <n v="197.26"/>
    <n v="104.09"/>
    <n v="93.169999999999987"/>
    <n v="0.47232079488999285"/>
  </r>
  <r>
    <n v="1289"/>
    <d v="2026-08-04T00:00:00"/>
    <n v="2026"/>
    <x v="2"/>
    <n v="8"/>
    <x v="7"/>
    <x v="2"/>
    <x v="16"/>
    <x v="3"/>
    <s v="New"/>
    <x v="1"/>
    <x v="17"/>
    <n v="1"/>
    <n v="70.56"/>
    <n v="0"/>
    <n v="32.11"/>
    <n v="70.56"/>
    <n v="32.11"/>
    <n v="38.450000000000003"/>
    <n v="0.54492630385487528"/>
  </r>
  <r>
    <n v="1411"/>
    <d v="2026-08-04T00:00:00"/>
    <n v="2026"/>
    <x v="2"/>
    <n v="8"/>
    <x v="7"/>
    <x v="1"/>
    <x v="12"/>
    <x v="0"/>
    <s v="Business"/>
    <x v="4"/>
    <x v="14"/>
    <n v="1"/>
    <n v="36.58"/>
    <n v="0"/>
    <n v="13.98"/>
    <n v="36.58"/>
    <n v="13.98"/>
    <n v="22.599999999999998"/>
    <n v="0.61782394751230174"/>
  </r>
  <r>
    <n v="1799"/>
    <d v="2026-08-04T00:00:00"/>
    <n v="2026"/>
    <x v="2"/>
    <n v="8"/>
    <x v="7"/>
    <x v="3"/>
    <x v="13"/>
    <x v="1"/>
    <s v="Business"/>
    <x v="0"/>
    <x v="0"/>
    <n v="4"/>
    <n v="82.98"/>
    <n v="0.05"/>
    <n v="43.79"/>
    <n v="315.32400000000001"/>
    <n v="175.16"/>
    <n v="140.16400000000002"/>
    <n v="0.44450787126891711"/>
  </r>
  <r>
    <n v="1871"/>
    <d v="2026-08-04T00:00:00"/>
    <n v="2026"/>
    <x v="2"/>
    <n v="8"/>
    <x v="7"/>
    <x v="0"/>
    <x v="0"/>
    <x v="0"/>
    <s v="New"/>
    <x v="0"/>
    <x v="6"/>
    <n v="1"/>
    <n v="41.25"/>
    <n v="0"/>
    <n v="17.02"/>
    <n v="41.25"/>
    <n v="17.02"/>
    <n v="24.23"/>
    <n v="0.58739393939393936"/>
  </r>
  <r>
    <n v="4180"/>
    <d v="2026-08-04T00:00:00"/>
    <n v="2026"/>
    <x v="2"/>
    <n v="8"/>
    <x v="7"/>
    <x v="2"/>
    <x v="3"/>
    <x v="0"/>
    <s v="Returning"/>
    <x v="0"/>
    <x v="8"/>
    <n v="1"/>
    <n v="101.37"/>
    <n v="0"/>
    <n v="51.56"/>
    <n v="101.37"/>
    <n v="51.56"/>
    <n v="49.81"/>
    <n v="0.49136825490776365"/>
  </r>
  <r>
    <n v="4338"/>
    <d v="2026-08-04T00:00:00"/>
    <n v="2026"/>
    <x v="2"/>
    <n v="8"/>
    <x v="7"/>
    <x v="2"/>
    <x v="16"/>
    <x v="0"/>
    <s v="Returning"/>
    <x v="3"/>
    <x v="5"/>
    <n v="1"/>
    <n v="340.66"/>
    <n v="0.05"/>
    <n v="194.13"/>
    <n v="323.62700000000001"/>
    <n v="194.13"/>
    <n v="129.49700000000001"/>
    <n v="0.40014275693931595"/>
  </r>
  <r>
    <n v="4463"/>
    <d v="2026-08-04T00:00:00"/>
    <n v="2026"/>
    <x v="2"/>
    <n v="8"/>
    <x v="7"/>
    <x v="2"/>
    <x v="2"/>
    <x v="3"/>
    <s v="Business"/>
    <x v="0"/>
    <x v="4"/>
    <n v="1"/>
    <n v="50.43"/>
    <n v="0.15"/>
    <n v="22.94"/>
    <n v="42.865499999999997"/>
    <n v="22.94"/>
    <n v="19.925499999999996"/>
    <n v="0.46483768998378644"/>
  </r>
  <r>
    <n v="382"/>
    <d v="2026-08-05T00:00:00"/>
    <n v="2026"/>
    <x v="2"/>
    <n v="8"/>
    <x v="7"/>
    <x v="3"/>
    <x v="8"/>
    <x v="0"/>
    <s v="New"/>
    <x v="4"/>
    <x v="10"/>
    <n v="1"/>
    <n v="40.42"/>
    <n v="0.05"/>
    <n v="14.33"/>
    <n v="38.399000000000001"/>
    <n v="14.33"/>
    <n v="24.069000000000003"/>
    <n v="0.62681319826037141"/>
  </r>
  <r>
    <n v="1011"/>
    <d v="2026-08-05T00:00:00"/>
    <n v="2026"/>
    <x v="2"/>
    <n v="8"/>
    <x v="7"/>
    <x v="0"/>
    <x v="0"/>
    <x v="0"/>
    <s v="New"/>
    <x v="0"/>
    <x v="4"/>
    <n v="1"/>
    <n v="51.81"/>
    <n v="0.05"/>
    <n v="22.28"/>
    <n v="49.219499999999996"/>
    <n v="22.28"/>
    <n v="26.939499999999995"/>
    <n v="0.54733388189640275"/>
  </r>
  <r>
    <n v="1148"/>
    <d v="2026-08-05T00:00:00"/>
    <n v="2026"/>
    <x v="2"/>
    <n v="8"/>
    <x v="7"/>
    <x v="2"/>
    <x v="2"/>
    <x v="2"/>
    <s v="New"/>
    <x v="4"/>
    <x v="14"/>
    <n v="3"/>
    <n v="35.9"/>
    <n v="0"/>
    <n v="14.11"/>
    <n v="107.69999999999999"/>
    <n v="42.33"/>
    <n v="65.36999999999999"/>
    <n v="0.60696378830083564"/>
  </r>
  <r>
    <n v="1397"/>
    <d v="2026-08-05T00:00:00"/>
    <n v="2026"/>
    <x v="2"/>
    <n v="8"/>
    <x v="7"/>
    <x v="1"/>
    <x v="14"/>
    <x v="2"/>
    <s v="Business"/>
    <x v="1"/>
    <x v="1"/>
    <n v="2"/>
    <n v="90.27"/>
    <n v="0.05"/>
    <n v="46.38"/>
    <n v="171.51299999999998"/>
    <n v="92.76"/>
    <n v="78.752999999999972"/>
    <n v="0.45916636056742044"/>
  </r>
  <r>
    <n v="2252"/>
    <d v="2026-08-05T00:00:00"/>
    <n v="2026"/>
    <x v="2"/>
    <n v="8"/>
    <x v="7"/>
    <x v="1"/>
    <x v="11"/>
    <x v="0"/>
    <s v="New"/>
    <x v="0"/>
    <x v="4"/>
    <n v="1"/>
    <n v="49.68"/>
    <n v="0.05"/>
    <n v="22.02"/>
    <n v="47.195999999999998"/>
    <n v="22.02"/>
    <n v="25.175999999999998"/>
    <n v="0.53343503686753113"/>
  </r>
  <r>
    <n v="2415"/>
    <d v="2026-08-05T00:00:00"/>
    <n v="2026"/>
    <x v="2"/>
    <n v="8"/>
    <x v="7"/>
    <x v="1"/>
    <x v="12"/>
    <x v="0"/>
    <s v="New"/>
    <x v="2"/>
    <x v="15"/>
    <n v="2"/>
    <n v="131.25"/>
    <n v="0.05"/>
    <n v="65.42"/>
    <n v="249.375"/>
    <n v="130.84"/>
    <n v="118.535"/>
    <n v="0.47532832080200499"/>
  </r>
  <r>
    <n v="2525"/>
    <d v="2026-08-05T00:00:00"/>
    <n v="2026"/>
    <x v="2"/>
    <n v="8"/>
    <x v="7"/>
    <x v="3"/>
    <x v="4"/>
    <x v="2"/>
    <s v="New"/>
    <x v="4"/>
    <x v="14"/>
    <n v="2"/>
    <n v="36.78"/>
    <n v="0.05"/>
    <n v="13.85"/>
    <n v="69.882000000000005"/>
    <n v="27.7"/>
    <n v="42.182000000000002"/>
    <n v="0.60361752668784519"/>
  </r>
  <r>
    <n v="2652"/>
    <d v="2026-08-05T00:00:00"/>
    <n v="2026"/>
    <x v="2"/>
    <n v="8"/>
    <x v="7"/>
    <x v="2"/>
    <x v="2"/>
    <x v="2"/>
    <s v="Returning"/>
    <x v="0"/>
    <x v="0"/>
    <n v="1"/>
    <n v="80.790000000000006"/>
    <n v="0.1"/>
    <n v="43.65"/>
    <n v="72.711000000000013"/>
    <n v="43.65"/>
    <n v="29.061000000000014"/>
    <n v="0.39967817799232591"/>
  </r>
  <r>
    <n v="4035"/>
    <d v="2026-08-05T00:00:00"/>
    <n v="2026"/>
    <x v="2"/>
    <n v="8"/>
    <x v="7"/>
    <x v="0"/>
    <x v="9"/>
    <x v="0"/>
    <s v="Returning"/>
    <x v="0"/>
    <x v="6"/>
    <n v="2"/>
    <n v="40.53"/>
    <n v="0.05"/>
    <n v="17.100000000000001"/>
    <n v="77.007000000000005"/>
    <n v="34.200000000000003"/>
    <n v="42.807000000000002"/>
    <n v="0.55588452997779425"/>
  </r>
  <r>
    <n v="4377"/>
    <d v="2026-08-05T00:00:00"/>
    <n v="2026"/>
    <x v="2"/>
    <n v="8"/>
    <x v="7"/>
    <x v="2"/>
    <x v="2"/>
    <x v="3"/>
    <s v="New"/>
    <x v="0"/>
    <x v="0"/>
    <n v="2"/>
    <n v="81.66"/>
    <n v="0"/>
    <n v="42.11"/>
    <n v="163.32"/>
    <n v="84.22"/>
    <n v="79.099999999999994"/>
    <n v="0.48432525104090129"/>
  </r>
  <r>
    <n v="4734"/>
    <d v="2026-08-05T00:00:00"/>
    <n v="2026"/>
    <x v="2"/>
    <n v="8"/>
    <x v="7"/>
    <x v="1"/>
    <x v="12"/>
    <x v="3"/>
    <s v="Returning"/>
    <x v="1"/>
    <x v="3"/>
    <n v="1"/>
    <n v="146.55000000000001"/>
    <n v="0"/>
    <n v="78.8"/>
    <n v="146.55000000000001"/>
    <n v="78.8"/>
    <n v="67.750000000000014"/>
    <n v="0.46229955646537024"/>
  </r>
  <r>
    <n v="4892"/>
    <d v="2026-08-05T00:00:00"/>
    <n v="2026"/>
    <x v="2"/>
    <n v="8"/>
    <x v="7"/>
    <x v="1"/>
    <x v="1"/>
    <x v="2"/>
    <s v="Returning"/>
    <x v="2"/>
    <x v="18"/>
    <n v="2"/>
    <n v="161.75"/>
    <n v="0.1"/>
    <n v="85.85"/>
    <n v="291.15000000000003"/>
    <n v="171.7"/>
    <n v="119.45000000000005"/>
    <n v="0.41026962047054794"/>
  </r>
  <r>
    <n v="5059"/>
    <d v="2026-08-05T00:00:00"/>
    <n v="2026"/>
    <x v="2"/>
    <n v="8"/>
    <x v="7"/>
    <x v="1"/>
    <x v="1"/>
    <x v="3"/>
    <s v="Returning"/>
    <x v="3"/>
    <x v="19"/>
    <n v="2"/>
    <n v="122.47"/>
    <n v="0"/>
    <n v="59.73"/>
    <n v="244.94"/>
    <n v="119.46"/>
    <n v="125.48"/>
    <n v="0.5122887237690863"/>
  </r>
  <r>
    <n v="835"/>
    <d v="2026-08-06T00:00:00"/>
    <n v="2026"/>
    <x v="2"/>
    <n v="8"/>
    <x v="7"/>
    <x v="3"/>
    <x v="7"/>
    <x v="3"/>
    <s v="Returning"/>
    <x v="1"/>
    <x v="17"/>
    <n v="3"/>
    <n v="70.930000000000007"/>
    <n v="0"/>
    <n v="32.9"/>
    <n v="212.79000000000002"/>
    <n v="98.699999999999989"/>
    <n v="114.09000000000003"/>
    <n v="0.53616241364725792"/>
  </r>
  <r>
    <n v="1104"/>
    <d v="2026-08-06T00:00:00"/>
    <n v="2026"/>
    <x v="2"/>
    <n v="8"/>
    <x v="7"/>
    <x v="0"/>
    <x v="15"/>
    <x v="0"/>
    <s v="Returning"/>
    <x v="3"/>
    <x v="7"/>
    <n v="1"/>
    <n v="191.44"/>
    <n v="0"/>
    <n v="102.13"/>
    <n v="191.44"/>
    <n v="102.13"/>
    <n v="89.31"/>
    <n v="0.46651692436272463"/>
  </r>
  <r>
    <n v="1976"/>
    <d v="2026-08-06T00:00:00"/>
    <n v="2026"/>
    <x v="2"/>
    <n v="8"/>
    <x v="7"/>
    <x v="3"/>
    <x v="8"/>
    <x v="0"/>
    <s v="Returning"/>
    <x v="0"/>
    <x v="0"/>
    <n v="2"/>
    <n v="82.92"/>
    <n v="0"/>
    <n v="41.64"/>
    <n v="165.84"/>
    <n v="83.28"/>
    <n v="82.56"/>
    <n v="0.49782923299565845"/>
  </r>
  <r>
    <n v="2596"/>
    <d v="2026-08-06T00:00:00"/>
    <n v="2026"/>
    <x v="2"/>
    <n v="8"/>
    <x v="7"/>
    <x v="2"/>
    <x v="3"/>
    <x v="2"/>
    <s v="Returning"/>
    <x v="3"/>
    <x v="13"/>
    <n v="1"/>
    <n v="82.82"/>
    <n v="0"/>
    <n v="38.83"/>
    <n v="82.82"/>
    <n v="38.83"/>
    <n v="43.989999999999995"/>
    <n v="0.53115189567737264"/>
  </r>
  <r>
    <n v="2693"/>
    <d v="2026-08-06T00:00:00"/>
    <n v="2026"/>
    <x v="2"/>
    <n v="8"/>
    <x v="7"/>
    <x v="3"/>
    <x v="8"/>
    <x v="0"/>
    <s v="New"/>
    <x v="3"/>
    <x v="5"/>
    <n v="1"/>
    <n v="335.26"/>
    <n v="0.05"/>
    <n v="193.73"/>
    <n v="318.49699999999996"/>
    <n v="193.73"/>
    <n v="124.76699999999997"/>
    <n v="0.39173681384754011"/>
  </r>
  <r>
    <n v="3045"/>
    <d v="2026-08-06T00:00:00"/>
    <n v="2026"/>
    <x v="2"/>
    <n v="8"/>
    <x v="7"/>
    <x v="2"/>
    <x v="16"/>
    <x v="3"/>
    <s v="Business"/>
    <x v="2"/>
    <x v="9"/>
    <n v="1"/>
    <n v="47.19"/>
    <n v="0.05"/>
    <n v="18.11"/>
    <n v="44.830499999999994"/>
    <n v="18.11"/>
    <n v="26.720499999999994"/>
    <n v="0.59603395010093574"/>
  </r>
  <r>
    <n v="3340"/>
    <d v="2026-08-06T00:00:00"/>
    <n v="2026"/>
    <x v="2"/>
    <n v="8"/>
    <x v="7"/>
    <x v="2"/>
    <x v="16"/>
    <x v="3"/>
    <s v="Returning"/>
    <x v="1"/>
    <x v="1"/>
    <n v="3"/>
    <n v="91.57"/>
    <n v="0"/>
    <n v="44.52"/>
    <n v="274.70999999999998"/>
    <n v="133.56"/>
    <n v="141.14999999999998"/>
    <n v="0.51381456808998571"/>
  </r>
  <r>
    <n v="3553"/>
    <d v="2026-08-06T00:00:00"/>
    <n v="2026"/>
    <x v="2"/>
    <n v="8"/>
    <x v="7"/>
    <x v="3"/>
    <x v="13"/>
    <x v="0"/>
    <s v="New"/>
    <x v="1"/>
    <x v="11"/>
    <n v="4"/>
    <n v="154.41999999999999"/>
    <n v="0"/>
    <n v="77.86"/>
    <n v="617.67999999999995"/>
    <n v="311.44"/>
    <n v="306.23999999999995"/>
    <n v="0.49579070068643954"/>
  </r>
  <r>
    <n v="3807"/>
    <d v="2026-08-06T00:00:00"/>
    <n v="2026"/>
    <x v="2"/>
    <n v="8"/>
    <x v="7"/>
    <x v="0"/>
    <x v="0"/>
    <x v="3"/>
    <s v="Returning"/>
    <x v="0"/>
    <x v="4"/>
    <n v="2"/>
    <n v="49.91"/>
    <n v="0.05"/>
    <n v="21.86"/>
    <n v="94.828999999999994"/>
    <n v="43.72"/>
    <n v="51.108999999999995"/>
    <n v="0.53895960096594919"/>
  </r>
  <r>
    <n v="4061"/>
    <d v="2026-08-06T00:00:00"/>
    <n v="2026"/>
    <x v="2"/>
    <n v="8"/>
    <x v="7"/>
    <x v="3"/>
    <x v="8"/>
    <x v="3"/>
    <s v="Returning"/>
    <x v="1"/>
    <x v="1"/>
    <n v="1"/>
    <n v="91.58"/>
    <n v="0.1"/>
    <n v="44.87"/>
    <n v="82.421999999999997"/>
    <n v="44.87"/>
    <n v="37.552"/>
    <n v="0.45560651282424597"/>
  </r>
  <r>
    <n v="4645"/>
    <d v="2026-08-06T00:00:00"/>
    <n v="2026"/>
    <x v="2"/>
    <n v="8"/>
    <x v="7"/>
    <x v="2"/>
    <x v="10"/>
    <x v="0"/>
    <s v="New"/>
    <x v="4"/>
    <x v="10"/>
    <n v="3"/>
    <n v="41.11"/>
    <n v="0"/>
    <n v="14.49"/>
    <n v="123.33"/>
    <n v="43.47"/>
    <n v="79.86"/>
    <n v="0.64753101435173921"/>
  </r>
  <r>
    <n v="5104"/>
    <d v="2026-08-06T00:00:00"/>
    <n v="2026"/>
    <x v="2"/>
    <n v="8"/>
    <x v="7"/>
    <x v="1"/>
    <x v="12"/>
    <x v="0"/>
    <s v="Returning"/>
    <x v="2"/>
    <x v="2"/>
    <n v="4"/>
    <n v="35.9"/>
    <n v="0"/>
    <n v="13.49"/>
    <n v="143.6"/>
    <n v="53.96"/>
    <n v="89.639999999999986"/>
    <n v="0.62423398328690805"/>
  </r>
  <r>
    <n v="813"/>
    <d v="2026-08-07T00:00:00"/>
    <n v="2026"/>
    <x v="2"/>
    <n v="8"/>
    <x v="7"/>
    <x v="2"/>
    <x v="16"/>
    <x v="0"/>
    <s v="Returning"/>
    <x v="4"/>
    <x v="14"/>
    <n v="1"/>
    <n v="36.33"/>
    <n v="0.05"/>
    <n v="13.78"/>
    <n v="34.513499999999993"/>
    <n v="13.78"/>
    <n v="20.733499999999992"/>
    <n v="0.60073594390600771"/>
  </r>
  <r>
    <n v="836"/>
    <d v="2026-08-07T00:00:00"/>
    <n v="2026"/>
    <x v="2"/>
    <n v="8"/>
    <x v="7"/>
    <x v="1"/>
    <x v="14"/>
    <x v="3"/>
    <s v="New"/>
    <x v="2"/>
    <x v="9"/>
    <n v="5"/>
    <n v="45.94"/>
    <n v="0.05"/>
    <n v="18.059999999999999"/>
    <n v="218.21499999999997"/>
    <n v="90.3"/>
    <n v="127.91499999999998"/>
    <n v="0.5861879339183832"/>
  </r>
  <r>
    <n v="1266"/>
    <d v="2026-08-07T00:00:00"/>
    <n v="2026"/>
    <x v="2"/>
    <n v="8"/>
    <x v="7"/>
    <x v="0"/>
    <x v="15"/>
    <x v="2"/>
    <s v="Returning"/>
    <x v="4"/>
    <x v="14"/>
    <n v="1"/>
    <n v="36.630000000000003"/>
    <n v="0"/>
    <n v="13.7"/>
    <n v="36.630000000000003"/>
    <n v="13.7"/>
    <n v="22.930000000000003"/>
    <n v="0.62598962598962604"/>
  </r>
  <r>
    <n v="2201"/>
    <d v="2026-08-07T00:00:00"/>
    <n v="2026"/>
    <x v="2"/>
    <n v="8"/>
    <x v="7"/>
    <x v="1"/>
    <x v="1"/>
    <x v="0"/>
    <s v="Returning"/>
    <x v="1"/>
    <x v="3"/>
    <n v="1"/>
    <n v="141.38"/>
    <n v="0.05"/>
    <n v="77.14"/>
    <n v="134.31099999999998"/>
    <n v="77.14"/>
    <n v="57.170999999999978"/>
    <n v="0.42566133823737434"/>
  </r>
  <r>
    <n v="2382"/>
    <d v="2026-08-07T00:00:00"/>
    <n v="2026"/>
    <x v="2"/>
    <n v="8"/>
    <x v="7"/>
    <x v="1"/>
    <x v="14"/>
    <x v="2"/>
    <s v="Returning"/>
    <x v="3"/>
    <x v="5"/>
    <n v="3"/>
    <n v="343.45"/>
    <n v="0.05"/>
    <n v="195.73"/>
    <n v="978.83249999999987"/>
    <n v="587.18999999999994"/>
    <n v="391.64249999999993"/>
    <n v="0.40011186796515236"/>
  </r>
  <r>
    <n v="1227"/>
    <d v="2026-08-08T00:00:00"/>
    <n v="2026"/>
    <x v="2"/>
    <n v="8"/>
    <x v="7"/>
    <x v="3"/>
    <x v="8"/>
    <x v="0"/>
    <s v="Returning"/>
    <x v="0"/>
    <x v="8"/>
    <n v="1"/>
    <n v="104.69"/>
    <n v="0"/>
    <n v="49.06"/>
    <n v="104.69"/>
    <n v="49.06"/>
    <n v="55.629999999999995"/>
    <n v="0.53137835514375775"/>
  </r>
  <r>
    <n v="1843"/>
    <d v="2026-08-08T00:00:00"/>
    <n v="2026"/>
    <x v="2"/>
    <n v="8"/>
    <x v="7"/>
    <x v="3"/>
    <x v="8"/>
    <x v="0"/>
    <s v="New"/>
    <x v="3"/>
    <x v="5"/>
    <n v="2"/>
    <n v="341.23"/>
    <n v="0.05"/>
    <n v="192.5"/>
    <n v="648.33699999999999"/>
    <n v="385"/>
    <n v="263.33699999999999"/>
    <n v="0.40617302421425894"/>
  </r>
  <r>
    <n v="2369"/>
    <d v="2026-08-08T00:00:00"/>
    <n v="2026"/>
    <x v="2"/>
    <n v="8"/>
    <x v="7"/>
    <x v="3"/>
    <x v="8"/>
    <x v="2"/>
    <s v="New"/>
    <x v="3"/>
    <x v="19"/>
    <n v="1"/>
    <n v="125.95"/>
    <n v="0.05"/>
    <n v="61.9"/>
    <n v="119.6525"/>
    <n v="61.9"/>
    <n v="57.752500000000005"/>
    <n v="0.48266856104134892"/>
  </r>
  <r>
    <n v="2386"/>
    <d v="2026-08-08T00:00:00"/>
    <n v="2026"/>
    <x v="2"/>
    <n v="8"/>
    <x v="7"/>
    <x v="1"/>
    <x v="1"/>
    <x v="0"/>
    <s v="Returning"/>
    <x v="1"/>
    <x v="1"/>
    <n v="6"/>
    <n v="91.9"/>
    <n v="0.05"/>
    <n v="44.69"/>
    <n v="523.83000000000004"/>
    <n v="268.14"/>
    <n v="255.69000000000005"/>
    <n v="0.48811637363266713"/>
  </r>
  <r>
    <n v="2579"/>
    <d v="2026-08-08T00:00:00"/>
    <n v="2026"/>
    <x v="2"/>
    <n v="8"/>
    <x v="7"/>
    <x v="3"/>
    <x v="8"/>
    <x v="2"/>
    <s v="Returning"/>
    <x v="3"/>
    <x v="13"/>
    <n v="1"/>
    <n v="81.22"/>
    <n v="0"/>
    <n v="39.18"/>
    <n v="81.22"/>
    <n v="39.18"/>
    <n v="42.04"/>
    <n v="0.51760650086185667"/>
  </r>
  <r>
    <n v="3075"/>
    <d v="2026-08-08T00:00:00"/>
    <n v="2026"/>
    <x v="2"/>
    <n v="8"/>
    <x v="7"/>
    <x v="0"/>
    <x v="0"/>
    <x v="0"/>
    <s v="Business"/>
    <x v="1"/>
    <x v="17"/>
    <n v="2"/>
    <n v="72.31"/>
    <n v="0"/>
    <n v="31.75"/>
    <n v="144.62"/>
    <n v="63.5"/>
    <n v="81.12"/>
    <n v="0.56091826856589688"/>
  </r>
  <r>
    <n v="3982"/>
    <d v="2026-08-08T00:00:00"/>
    <n v="2026"/>
    <x v="2"/>
    <n v="8"/>
    <x v="7"/>
    <x v="2"/>
    <x v="2"/>
    <x v="2"/>
    <s v="Returning"/>
    <x v="3"/>
    <x v="13"/>
    <n v="1"/>
    <n v="79.989999999999995"/>
    <n v="0.05"/>
    <n v="40.25"/>
    <n v="75.990499999999997"/>
    <n v="40.25"/>
    <n v="35.740499999999997"/>
    <n v="0.47032852790809376"/>
  </r>
  <r>
    <n v="4530"/>
    <d v="2026-08-08T00:00:00"/>
    <n v="2026"/>
    <x v="2"/>
    <n v="8"/>
    <x v="7"/>
    <x v="3"/>
    <x v="13"/>
    <x v="0"/>
    <s v="New"/>
    <x v="1"/>
    <x v="11"/>
    <n v="1"/>
    <n v="151.87"/>
    <n v="0.1"/>
    <n v="76.97"/>
    <n v="136.68300000000002"/>
    <n v="76.97"/>
    <n v="59.713000000000022"/>
    <n v="0.4368721786908395"/>
  </r>
  <r>
    <n v="4641"/>
    <d v="2026-08-08T00:00:00"/>
    <n v="2026"/>
    <x v="2"/>
    <n v="8"/>
    <x v="7"/>
    <x v="3"/>
    <x v="8"/>
    <x v="3"/>
    <s v="New"/>
    <x v="1"/>
    <x v="11"/>
    <n v="1"/>
    <n v="156.55000000000001"/>
    <n v="0"/>
    <n v="80.430000000000007"/>
    <n v="156.55000000000001"/>
    <n v="80.430000000000007"/>
    <n v="76.12"/>
    <n v="0.48623442989460236"/>
  </r>
  <r>
    <n v="4778"/>
    <d v="2026-08-08T00:00:00"/>
    <n v="2026"/>
    <x v="2"/>
    <n v="8"/>
    <x v="7"/>
    <x v="1"/>
    <x v="12"/>
    <x v="2"/>
    <s v="New"/>
    <x v="1"/>
    <x v="11"/>
    <n v="1"/>
    <n v="152.72"/>
    <n v="0"/>
    <n v="77.73"/>
    <n v="152.72"/>
    <n v="77.73"/>
    <n v="74.989999999999995"/>
    <n v="0.4910293347302252"/>
  </r>
  <r>
    <n v="5132"/>
    <d v="2026-08-08T00:00:00"/>
    <n v="2026"/>
    <x v="2"/>
    <n v="8"/>
    <x v="7"/>
    <x v="1"/>
    <x v="12"/>
    <x v="0"/>
    <s v="Business"/>
    <x v="0"/>
    <x v="6"/>
    <n v="1"/>
    <n v="40.51"/>
    <n v="0.05"/>
    <n v="16.29"/>
    <n v="38.484499999999997"/>
    <n v="16.29"/>
    <n v="22.194499999999998"/>
    <n v="0.57671270251659756"/>
  </r>
  <r>
    <n v="227"/>
    <d v="2026-08-09T00:00:00"/>
    <n v="2026"/>
    <x v="2"/>
    <n v="8"/>
    <x v="7"/>
    <x v="3"/>
    <x v="7"/>
    <x v="3"/>
    <s v="Returning"/>
    <x v="4"/>
    <x v="10"/>
    <n v="3"/>
    <n v="40.61"/>
    <n v="0"/>
    <n v="14.72"/>
    <n v="121.83"/>
    <n v="44.160000000000004"/>
    <n v="77.669999999999987"/>
    <n v="0.63752770253632096"/>
  </r>
  <r>
    <n v="390"/>
    <d v="2026-08-09T00:00:00"/>
    <n v="2026"/>
    <x v="2"/>
    <n v="8"/>
    <x v="7"/>
    <x v="2"/>
    <x v="5"/>
    <x v="2"/>
    <s v="New"/>
    <x v="1"/>
    <x v="1"/>
    <n v="1"/>
    <n v="93.41"/>
    <n v="0.05"/>
    <n v="44.7"/>
    <n v="88.739499999999992"/>
    <n v="44.7"/>
    <n v="44.03949999999999"/>
    <n v="0.49627843294136198"/>
  </r>
  <r>
    <n v="859"/>
    <d v="2026-08-09T00:00:00"/>
    <n v="2026"/>
    <x v="2"/>
    <n v="8"/>
    <x v="7"/>
    <x v="0"/>
    <x v="0"/>
    <x v="2"/>
    <s v="New"/>
    <x v="1"/>
    <x v="1"/>
    <n v="2"/>
    <n v="90.23"/>
    <n v="0"/>
    <n v="44.22"/>
    <n v="180.46"/>
    <n v="88.44"/>
    <n v="92.02000000000001"/>
    <n v="0.50991909564446414"/>
  </r>
  <r>
    <n v="1468"/>
    <d v="2026-08-09T00:00:00"/>
    <n v="2026"/>
    <x v="2"/>
    <n v="8"/>
    <x v="7"/>
    <x v="1"/>
    <x v="11"/>
    <x v="2"/>
    <s v="Returning"/>
    <x v="0"/>
    <x v="4"/>
    <n v="1"/>
    <n v="51.75"/>
    <n v="0"/>
    <n v="22.36"/>
    <n v="51.75"/>
    <n v="22.36"/>
    <n v="29.39"/>
    <n v="0.56792270531400968"/>
  </r>
  <r>
    <n v="2356"/>
    <d v="2026-08-09T00:00:00"/>
    <n v="2026"/>
    <x v="2"/>
    <n v="8"/>
    <x v="7"/>
    <x v="3"/>
    <x v="13"/>
    <x v="2"/>
    <s v="New"/>
    <x v="0"/>
    <x v="8"/>
    <n v="3"/>
    <n v="102.91"/>
    <n v="0.1"/>
    <n v="50.23"/>
    <n v="277.85700000000003"/>
    <n v="150.69"/>
    <n v="127.16700000000003"/>
    <n v="0.45767067232425318"/>
  </r>
  <r>
    <n v="3556"/>
    <d v="2026-08-09T00:00:00"/>
    <n v="2026"/>
    <x v="2"/>
    <n v="8"/>
    <x v="7"/>
    <x v="2"/>
    <x v="16"/>
    <x v="0"/>
    <s v="New"/>
    <x v="0"/>
    <x v="0"/>
    <n v="4"/>
    <n v="82.63"/>
    <n v="0.1"/>
    <n v="43.78"/>
    <n v="297.46800000000002"/>
    <n v="175.12"/>
    <n v="122.34800000000001"/>
    <n v="0.41129802197211129"/>
  </r>
  <r>
    <n v="925"/>
    <d v="2026-08-10T00:00:00"/>
    <n v="2026"/>
    <x v="2"/>
    <n v="8"/>
    <x v="7"/>
    <x v="0"/>
    <x v="0"/>
    <x v="2"/>
    <s v="Returning"/>
    <x v="3"/>
    <x v="7"/>
    <n v="1"/>
    <n v="196.39"/>
    <n v="0"/>
    <n v="102.92"/>
    <n v="196.39"/>
    <n v="102.92"/>
    <n v="93.469999999999985"/>
    <n v="0.47594073017974436"/>
  </r>
  <r>
    <n v="1563"/>
    <d v="2026-08-10T00:00:00"/>
    <n v="2026"/>
    <x v="2"/>
    <n v="8"/>
    <x v="7"/>
    <x v="2"/>
    <x v="10"/>
    <x v="3"/>
    <s v="Business"/>
    <x v="2"/>
    <x v="2"/>
    <n v="2"/>
    <n v="36.25"/>
    <n v="0"/>
    <n v="13.77"/>
    <n v="72.5"/>
    <n v="27.54"/>
    <n v="44.96"/>
    <n v="0.62013793103448278"/>
  </r>
  <r>
    <n v="1634"/>
    <d v="2026-08-10T00:00:00"/>
    <n v="2026"/>
    <x v="2"/>
    <n v="8"/>
    <x v="7"/>
    <x v="1"/>
    <x v="1"/>
    <x v="2"/>
    <s v="Returning"/>
    <x v="3"/>
    <x v="7"/>
    <n v="2"/>
    <n v="199.85"/>
    <n v="0.05"/>
    <n v="104.34"/>
    <n v="379.71499999999997"/>
    <n v="208.68"/>
    <n v="171.03499999999997"/>
    <n v="0.45042992770893953"/>
  </r>
  <r>
    <n v="2187"/>
    <d v="2026-08-10T00:00:00"/>
    <n v="2026"/>
    <x v="2"/>
    <n v="8"/>
    <x v="7"/>
    <x v="2"/>
    <x v="2"/>
    <x v="2"/>
    <s v="New"/>
    <x v="2"/>
    <x v="9"/>
    <n v="1"/>
    <n v="46.32"/>
    <n v="0.05"/>
    <n v="18.34"/>
    <n v="44.003999999999998"/>
    <n v="18.34"/>
    <n v="25.663999999999998"/>
    <n v="0.58321970729933637"/>
  </r>
  <r>
    <n v="2773"/>
    <d v="2026-08-10T00:00:00"/>
    <n v="2026"/>
    <x v="2"/>
    <n v="8"/>
    <x v="7"/>
    <x v="1"/>
    <x v="14"/>
    <x v="0"/>
    <s v="New"/>
    <x v="1"/>
    <x v="11"/>
    <n v="4"/>
    <n v="151.06"/>
    <n v="0"/>
    <n v="77.67"/>
    <n v="604.24"/>
    <n v="310.68"/>
    <n v="293.56"/>
    <n v="0.48583344366476894"/>
  </r>
  <r>
    <n v="5040"/>
    <d v="2026-08-10T00:00:00"/>
    <n v="2026"/>
    <x v="2"/>
    <n v="8"/>
    <x v="7"/>
    <x v="3"/>
    <x v="7"/>
    <x v="0"/>
    <s v="Returning"/>
    <x v="1"/>
    <x v="17"/>
    <n v="1"/>
    <n v="72.39"/>
    <n v="0.1"/>
    <n v="31.64"/>
    <n v="65.150999999999996"/>
    <n v="31.64"/>
    <n v="33.510999999999996"/>
    <n v="0.51435895074519189"/>
  </r>
  <r>
    <n v="415"/>
    <d v="2026-08-11T00:00:00"/>
    <n v="2026"/>
    <x v="2"/>
    <n v="8"/>
    <x v="7"/>
    <x v="0"/>
    <x v="9"/>
    <x v="2"/>
    <s v="Returning"/>
    <x v="1"/>
    <x v="17"/>
    <n v="1"/>
    <n v="72.650000000000006"/>
    <n v="0"/>
    <n v="31.72"/>
    <n v="72.650000000000006"/>
    <n v="31.72"/>
    <n v="40.930000000000007"/>
    <n v="0.56338609772883697"/>
  </r>
  <r>
    <n v="1111"/>
    <d v="2026-08-11T00:00:00"/>
    <n v="2026"/>
    <x v="2"/>
    <n v="8"/>
    <x v="7"/>
    <x v="3"/>
    <x v="13"/>
    <x v="0"/>
    <s v="New"/>
    <x v="3"/>
    <x v="7"/>
    <n v="1"/>
    <n v="198.44"/>
    <n v="0"/>
    <n v="106.79"/>
    <n v="198.44"/>
    <n v="106.79"/>
    <n v="91.649999999999991"/>
    <n v="0.46185244910300338"/>
  </r>
  <r>
    <n v="1243"/>
    <d v="2026-08-11T00:00:00"/>
    <n v="2026"/>
    <x v="2"/>
    <n v="8"/>
    <x v="7"/>
    <x v="2"/>
    <x v="16"/>
    <x v="0"/>
    <s v="Returning"/>
    <x v="3"/>
    <x v="7"/>
    <n v="1"/>
    <n v="193.67"/>
    <n v="0"/>
    <n v="103.79"/>
    <n v="193.67"/>
    <n v="103.79"/>
    <n v="89.879999999999981"/>
    <n v="0.46408839779005517"/>
  </r>
  <r>
    <n v="1326"/>
    <d v="2026-08-11T00:00:00"/>
    <n v="2026"/>
    <x v="2"/>
    <n v="8"/>
    <x v="7"/>
    <x v="3"/>
    <x v="8"/>
    <x v="0"/>
    <s v="Returning"/>
    <x v="2"/>
    <x v="18"/>
    <n v="5"/>
    <n v="166.03"/>
    <n v="0"/>
    <n v="87.46"/>
    <n v="830.15"/>
    <n v="437.29999999999995"/>
    <n v="392.85"/>
    <n v="0.47322772992832624"/>
  </r>
  <r>
    <n v="1682"/>
    <d v="2026-08-11T00:00:00"/>
    <n v="2026"/>
    <x v="2"/>
    <n v="8"/>
    <x v="7"/>
    <x v="0"/>
    <x v="0"/>
    <x v="0"/>
    <s v="Business"/>
    <x v="3"/>
    <x v="13"/>
    <n v="2"/>
    <n v="81.569999999999993"/>
    <n v="0"/>
    <n v="40.36"/>
    <n v="163.13999999999999"/>
    <n v="80.72"/>
    <n v="82.419999999999987"/>
    <n v="0.50521024886600463"/>
  </r>
  <r>
    <n v="2618"/>
    <d v="2026-08-11T00:00:00"/>
    <n v="2026"/>
    <x v="2"/>
    <n v="8"/>
    <x v="7"/>
    <x v="0"/>
    <x v="15"/>
    <x v="2"/>
    <s v="Business"/>
    <x v="1"/>
    <x v="3"/>
    <n v="2"/>
    <n v="143.86000000000001"/>
    <n v="0"/>
    <n v="81.23"/>
    <n v="287.72000000000003"/>
    <n v="162.46"/>
    <n v="125.26000000000002"/>
    <n v="0.43535381621020441"/>
  </r>
  <r>
    <n v="3319"/>
    <d v="2026-08-11T00:00:00"/>
    <n v="2026"/>
    <x v="2"/>
    <n v="8"/>
    <x v="7"/>
    <x v="1"/>
    <x v="14"/>
    <x v="0"/>
    <s v="Returning"/>
    <x v="1"/>
    <x v="1"/>
    <n v="3"/>
    <n v="93.53"/>
    <n v="0"/>
    <n v="46.19"/>
    <n v="280.59000000000003"/>
    <n v="138.57"/>
    <n v="142.02000000000004"/>
    <n v="0.5061477600769807"/>
  </r>
  <r>
    <n v="4600"/>
    <d v="2026-08-11T00:00:00"/>
    <n v="2026"/>
    <x v="2"/>
    <n v="8"/>
    <x v="7"/>
    <x v="3"/>
    <x v="4"/>
    <x v="1"/>
    <s v="Business"/>
    <x v="2"/>
    <x v="18"/>
    <n v="10"/>
    <n v="162.38"/>
    <n v="0.05"/>
    <n v="85.82"/>
    <n v="1542.61"/>
    <n v="858.19999999999993"/>
    <n v="684.41"/>
    <n v="0.44367014345816508"/>
  </r>
  <r>
    <n v="5168"/>
    <d v="2026-08-11T00:00:00"/>
    <n v="2026"/>
    <x v="2"/>
    <n v="8"/>
    <x v="7"/>
    <x v="0"/>
    <x v="15"/>
    <x v="3"/>
    <s v="Business"/>
    <x v="4"/>
    <x v="12"/>
    <n v="1"/>
    <n v="122.52"/>
    <n v="0.05"/>
    <n v="69.66"/>
    <n v="116.39399999999999"/>
    <n v="69.66"/>
    <n v="46.733999999999995"/>
    <n v="0.40151554203824935"/>
  </r>
  <r>
    <n v="245"/>
    <d v="2026-08-12T00:00:00"/>
    <n v="2026"/>
    <x v="2"/>
    <n v="8"/>
    <x v="7"/>
    <x v="3"/>
    <x v="13"/>
    <x v="3"/>
    <s v="Returning"/>
    <x v="1"/>
    <x v="3"/>
    <n v="1"/>
    <n v="142.84"/>
    <n v="0"/>
    <n v="77.7"/>
    <n v="142.84"/>
    <n v="77.7"/>
    <n v="65.14"/>
    <n v="0.4560347241669"/>
  </r>
  <r>
    <n v="322"/>
    <d v="2026-08-12T00:00:00"/>
    <n v="2026"/>
    <x v="2"/>
    <n v="8"/>
    <x v="7"/>
    <x v="1"/>
    <x v="14"/>
    <x v="2"/>
    <s v="Returning"/>
    <x v="1"/>
    <x v="17"/>
    <n v="3"/>
    <n v="72.349999999999994"/>
    <n v="0"/>
    <n v="32.119999999999997"/>
    <n v="217.04999999999998"/>
    <n v="96.359999999999985"/>
    <n v="120.69"/>
    <n v="0.55604699378023503"/>
  </r>
  <r>
    <n v="1101"/>
    <d v="2026-08-12T00:00:00"/>
    <n v="2026"/>
    <x v="2"/>
    <n v="8"/>
    <x v="7"/>
    <x v="3"/>
    <x v="4"/>
    <x v="0"/>
    <s v="New"/>
    <x v="4"/>
    <x v="10"/>
    <n v="3"/>
    <n v="40.14"/>
    <n v="0.05"/>
    <n v="14.53"/>
    <n v="114.399"/>
    <n v="43.589999999999996"/>
    <n v="70.808999999999997"/>
    <n v="0.61896520074476169"/>
  </r>
  <r>
    <n v="1564"/>
    <d v="2026-08-12T00:00:00"/>
    <n v="2026"/>
    <x v="2"/>
    <n v="8"/>
    <x v="7"/>
    <x v="3"/>
    <x v="13"/>
    <x v="0"/>
    <s v="New"/>
    <x v="4"/>
    <x v="16"/>
    <n v="2"/>
    <n v="51.84"/>
    <n v="0"/>
    <n v="21.62"/>
    <n v="103.68"/>
    <n v="43.24"/>
    <n v="60.440000000000005"/>
    <n v="0.58294753086419759"/>
  </r>
  <r>
    <n v="3712"/>
    <d v="2026-08-12T00:00:00"/>
    <n v="2026"/>
    <x v="2"/>
    <n v="8"/>
    <x v="7"/>
    <x v="3"/>
    <x v="8"/>
    <x v="0"/>
    <s v="New"/>
    <x v="0"/>
    <x v="0"/>
    <n v="3"/>
    <n v="82.32"/>
    <n v="0.15"/>
    <n v="41.95"/>
    <n v="209.91599999999997"/>
    <n v="125.85000000000001"/>
    <n v="84.06599999999996"/>
    <n v="0.40047447550448739"/>
  </r>
  <r>
    <n v="771"/>
    <d v="2026-08-13T00:00:00"/>
    <n v="2026"/>
    <x v="2"/>
    <n v="8"/>
    <x v="7"/>
    <x v="2"/>
    <x v="5"/>
    <x v="0"/>
    <s v="Returning"/>
    <x v="1"/>
    <x v="1"/>
    <n v="1"/>
    <n v="91.78"/>
    <n v="0"/>
    <n v="46.15"/>
    <n v="91.78"/>
    <n v="46.15"/>
    <n v="45.63"/>
    <n v="0.49716713881019831"/>
  </r>
  <r>
    <n v="2749"/>
    <d v="2026-08-13T00:00:00"/>
    <n v="2026"/>
    <x v="2"/>
    <n v="8"/>
    <x v="7"/>
    <x v="1"/>
    <x v="14"/>
    <x v="0"/>
    <s v="Business"/>
    <x v="1"/>
    <x v="1"/>
    <n v="2"/>
    <n v="93.13"/>
    <n v="0"/>
    <n v="45.68"/>
    <n v="186.26"/>
    <n v="91.36"/>
    <n v="94.899999999999991"/>
    <n v="0.50950284548480618"/>
  </r>
  <r>
    <n v="4252"/>
    <d v="2026-08-13T00:00:00"/>
    <n v="2026"/>
    <x v="2"/>
    <n v="8"/>
    <x v="7"/>
    <x v="1"/>
    <x v="12"/>
    <x v="0"/>
    <s v="Returning"/>
    <x v="2"/>
    <x v="2"/>
    <n v="1"/>
    <n v="36.67"/>
    <n v="0.1"/>
    <n v="13.18"/>
    <n v="33.003"/>
    <n v="13.18"/>
    <n v="19.823"/>
    <n v="0.60064236584552921"/>
  </r>
  <r>
    <n v="4665"/>
    <d v="2026-08-13T00:00:00"/>
    <n v="2026"/>
    <x v="2"/>
    <n v="8"/>
    <x v="7"/>
    <x v="3"/>
    <x v="8"/>
    <x v="1"/>
    <s v="Returning"/>
    <x v="4"/>
    <x v="16"/>
    <n v="4"/>
    <n v="51.25"/>
    <n v="0.1"/>
    <n v="21.77"/>
    <n v="184.5"/>
    <n v="87.08"/>
    <n v="97.42"/>
    <n v="0.52802168021680218"/>
  </r>
  <r>
    <n v="4767"/>
    <d v="2026-08-13T00:00:00"/>
    <n v="2026"/>
    <x v="2"/>
    <n v="8"/>
    <x v="7"/>
    <x v="3"/>
    <x v="8"/>
    <x v="3"/>
    <s v="Business"/>
    <x v="4"/>
    <x v="10"/>
    <n v="1"/>
    <n v="39.61"/>
    <n v="0.1"/>
    <n v="14.85"/>
    <n v="35.649000000000001"/>
    <n v="14.85"/>
    <n v="20.798999999999999"/>
    <n v="0.58343852562484222"/>
  </r>
  <r>
    <n v="4832"/>
    <d v="2026-08-13T00:00:00"/>
    <n v="2026"/>
    <x v="2"/>
    <n v="8"/>
    <x v="7"/>
    <x v="0"/>
    <x v="15"/>
    <x v="3"/>
    <s v="Returning"/>
    <x v="0"/>
    <x v="0"/>
    <n v="2"/>
    <n v="81.59"/>
    <n v="0.15"/>
    <n v="43.9"/>
    <n v="138.703"/>
    <n v="87.8"/>
    <n v="50.903000000000006"/>
    <n v="0.3669927831409559"/>
  </r>
  <r>
    <n v="747"/>
    <d v="2026-08-14T00:00:00"/>
    <n v="2026"/>
    <x v="2"/>
    <n v="8"/>
    <x v="7"/>
    <x v="1"/>
    <x v="1"/>
    <x v="2"/>
    <s v="New"/>
    <x v="4"/>
    <x v="12"/>
    <n v="3"/>
    <n v="122.96"/>
    <n v="0.1"/>
    <n v="67.62"/>
    <n v="331.99200000000002"/>
    <n v="202.86"/>
    <n v="129.13200000000001"/>
    <n v="0.38896117978746475"/>
  </r>
  <r>
    <n v="2281"/>
    <d v="2026-08-14T00:00:00"/>
    <n v="2026"/>
    <x v="2"/>
    <n v="8"/>
    <x v="7"/>
    <x v="1"/>
    <x v="11"/>
    <x v="2"/>
    <s v="Returning"/>
    <x v="1"/>
    <x v="17"/>
    <n v="1"/>
    <n v="70.91"/>
    <n v="0"/>
    <n v="33.11"/>
    <n v="70.91"/>
    <n v="33.11"/>
    <n v="37.799999999999997"/>
    <n v="0.53307008884501483"/>
  </r>
  <r>
    <n v="2414"/>
    <d v="2026-08-14T00:00:00"/>
    <n v="2026"/>
    <x v="2"/>
    <n v="8"/>
    <x v="7"/>
    <x v="1"/>
    <x v="6"/>
    <x v="1"/>
    <s v="Business"/>
    <x v="0"/>
    <x v="4"/>
    <n v="6"/>
    <n v="50.94"/>
    <n v="0.1"/>
    <n v="22.76"/>
    <n v="275.07600000000002"/>
    <n v="136.56"/>
    <n v="138.51600000000002"/>
    <n v="0.50355538105832576"/>
  </r>
  <r>
    <n v="3162"/>
    <d v="2026-08-14T00:00:00"/>
    <n v="2026"/>
    <x v="2"/>
    <n v="8"/>
    <x v="7"/>
    <x v="1"/>
    <x v="1"/>
    <x v="0"/>
    <s v="New"/>
    <x v="1"/>
    <x v="3"/>
    <n v="1"/>
    <n v="144.96"/>
    <n v="0.05"/>
    <n v="77.959999999999994"/>
    <n v="137.71199999999999"/>
    <n v="77.959999999999994"/>
    <n v="59.751999999999995"/>
    <n v="0.43389101893807364"/>
  </r>
  <r>
    <n v="3200"/>
    <d v="2026-08-14T00:00:00"/>
    <n v="2026"/>
    <x v="2"/>
    <n v="8"/>
    <x v="7"/>
    <x v="3"/>
    <x v="8"/>
    <x v="2"/>
    <s v="New"/>
    <x v="1"/>
    <x v="11"/>
    <n v="1"/>
    <n v="152.97"/>
    <n v="0"/>
    <n v="79.66"/>
    <n v="152.97"/>
    <n v="79.66"/>
    <n v="73.31"/>
    <n v="0.47924429626724196"/>
  </r>
  <r>
    <n v="3521"/>
    <d v="2026-08-14T00:00:00"/>
    <n v="2026"/>
    <x v="2"/>
    <n v="8"/>
    <x v="7"/>
    <x v="2"/>
    <x v="16"/>
    <x v="0"/>
    <s v="Business"/>
    <x v="2"/>
    <x v="9"/>
    <n v="2"/>
    <n v="45.79"/>
    <n v="0"/>
    <n v="18.23"/>
    <n v="91.58"/>
    <n v="36.46"/>
    <n v="55.12"/>
    <n v="0.60187813933173184"/>
  </r>
  <r>
    <n v="4447"/>
    <d v="2026-08-14T00:00:00"/>
    <n v="2026"/>
    <x v="2"/>
    <n v="8"/>
    <x v="7"/>
    <x v="1"/>
    <x v="6"/>
    <x v="0"/>
    <s v="New"/>
    <x v="2"/>
    <x v="18"/>
    <n v="1"/>
    <n v="161.31"/>
    <n v="0"/>
    <n v="87.81"/>
    <n v="161.31"/>
    <n v="87.81"/>
    <n v="73.5"/>
    <n v="0.45564441138181139"/>
  </r>
  <r>
    <n v="421"/>
    <d v="2026-08-15T00:00:00"/>
    <n v="2026"/>
    <x v="2"/>
    <n v="8"/>
    <x v="7"/>
    <x v="3"/>
    <x v="7"/>
    <x v="0"/>
    <s v="New"/>
    <x v="4"/>
    <x v="14"/>
    <n v="2"/>
    <n v="35.97"/>
    <n v="0.05"/>
    <n v="14.28"/>
    <n v="68.342999999999989"/>
    <n v="28.56"/>
    <n v="39.782999999999987"/>
    <n v="0.58210789693165343"/>
  </r>
  <r>
    <n v="962"/>
    <d v="2026-08-15T00:00:00"/>
    <n v="2026"/>
    <x v="2"/>
    <n v="8"/>
    <x v="7"/>
    <x v="0"/>
    <x v="0"/>
    <x v="2"/>
    <s v="New"/>
    <x v="4"/>
    <x v="10"/>
    <n v="2"/>
    <n v="39.729999999999997"/>
    <n v="0"/>
    <n v="14.95"/>
    <n v="79.459999999999994"/>
    <n v="29.9"/>
    <n v="49.559999999999995"/>
    <n v="0.62371004278882458"/>
  </r>
  <r>
    <n v="1386"/>
    <d v="2026-08-15T00:00:00"/>
    <n v="2026"/>
    <x v="2"/>
    <n v="8"/>
    <x v="7"/>
    <x v="1"/>
    <x v="12"/>
    <x v="0"/>
    <s v="Business"/>
    <x v="2"/>
    <x v="2"/>
    <n v="2"/>
    <n v="36.049999999999997"/>
    <n v="0"/>
    <n v="13.8"/>
    <n v="72.099999999999994"/>
    <n v="27.6"/>
    <n v="44.499999999999993"/>
    <n v="0.61719833564493753"/>
  </r>
  <r>
    <n v="3083"/>
    <d v="2026-08-15T00:00:00"/>
    <n v="2026"/>
    <x v="2"/>
    <n v="8"/>
    <x v="7"/>
    <x v="3"/>
    <x v="7"/>
    <x v="0"/>
    <s v="New"/>
    <x v="3"/>
    <x v="7"/>
    <n v="1"/>
    <n v="194.36"/>
    <n v="0"/>
    <n v="106.01"/>
    <n v="194.36"/>
    <n v="106.01"/>
    <n v="88.350000000000009"/>
    <n v="0.45456884132537562"/>
  </r>
  <r>
    <n v="3174"/>
    <d v="2026-08-15T00:00:00"/>
    <n v="2026"/>
    <x v="2"/>
    <n v="8"/>
    <x v="7"/>
    <x v="3"/>
    <x v="4"/>
    <x v="2"/>
    <s v="Returning"/>
    <x v="3"/>
    <x v="7"/>
    <n v="1"/>
    <n v="192.67"/>
    <n v="0.05"/>
    <n v="103.37"/>
    <n v="183.03649999999999"/>
    <n v="103.37"/>
    <n v="79.666499999999985"/>
    <n v="0.43524925356417976"/>
  </r>
  <r>
    <n v="4045"/>
    <d v="2026-08-15T00:00:00"/>
    <n v="2026"/>
    <x v="2"/>
    <n v="8"/>
    <x v="7"/>
    <x v="2"/>
    <x v="16"/>
    <x v="0"/>
    <s v="New"/>
    <x v="1"/>
    <x v="1"/>
    <n v="3"/>
    <n v="92.12"/>
    <n v="0.1"/>
    <n v="44.1"/>
    <n v="248.72400000000002"/>
    <n v="132.30000000000001"/>
    <n v="116.42400000000001"/>
    <n v="0.46808510638297873"/>
  </r>
  <r>
    <n v="4850"/>
    <d v="2026-08-15T00:00:00"/>
    <n v="2026"/>
    <x v="2"/>
    <n v="8"/>
    <x v="7"/>
    <x v="1"/>
    <x v="1"/>
    <x v="2"/>
    <s v="Business"/>
    <x v="3"/>
    <x v="7"/>
    <n v="1"/>
    <n v="192.82"/>
    <n v="0"/>
    <n v="104.98"/>
    <n v="192.82"/>
    <n v="104.98"/>
    <n v="87.839999999999989"/>
    <n v="0.45555440307022088"/>
  </r>
  <r>
    <n v="71"/>
    <d v="2026-08-16T00:00:00"/>
    <n v="2026"/>
    <x v="2"/>
    <n v="8"/>
    <x v="7"/>
    <x v="2"/>
    <x v="16"/>
    <x v="0"/>
    <s v="New"/>
    <x v="0"/>
    <x v="0"/>
    <n v="3"/>
    <n v="80.099999999999994"/>
    <n v="0"/>
    <n v="42.41"/>
    <n v="240.29999999999998"/>
    <n v="127.22999999999999"/>
    <n v="113.07"/>
    <n v="0.47053682896379528"/>
  </r>
  <r>
    <n v="627"/>
    <d v="2026-08-16T00:00:00"/>
    <n v="2026"/>
    <x v="2"/>
    <n v="8"/>
    <x v="7"/>
    <x v="3"/>
    <x v="7"/>
    <x v="3"/>
    <s v="New"/>
    <x v="0"/>
    <x v="0"/>
    <n v="6"/>
    <n v="83.26"/>
    <n v="0"/>
    <n v="43.8"/>
    <n v="499.56000000000006"/>
    <n v="262.79999999999995"/>
    <n v="236.7600000000001"/>
    <n v="0.47393706461686297"/>
  </r>
  <r>
    <n v="959"/>
    <d v="2026-08-16T00:00:00"/>
    <n v="2026"/>
    <x v="2"/>
    <n v="8"/>
    <x v="7"/>
    <x v="1"/>
    <x v="1"/>
    <x v="2"/>
    <s v="Returning"/>
    <x v="4"/>
    <x v="10"/>
    <n v="4"/>
    <n v="40.46"/>
    <n v="0"/>
    <n v="15.12"/>
    <n v="161.84"/>
    <n v="60.48"/>
    <n v="101.36000000000001"/>
    <n v="0.62629757785467133"/>
  </r>
  <r>
    <n v="967"/>
    <d v="2026-08-16T00:00:00"/>
    <n v="2026"/>
    <x v="2"/>
    <n v="8"/>
    <x v="7"/>
    <x v="2"/>
    <x v="16"/>
    <x v="1"/>
    <s v="Returning"/>
    <x v="0"/>
    <x v="0"/>
    <n v="5"/>
    <n v="81.55"/>
    <n v="0.2"/>
    <n v="42.09"/>
    <n v="326.20000000000005"/>
    <n v="210.45000000000002"/>
    <n v="115.75000000000003"/>
    <n v="0.3548436541998774"/>
  </r>
  <r>
    <n v="1267"/>
    <d v="2026-08-16T00:00:00"/>
    <n v="2026"/>
    <x v="2"/>
    <n v="8"/>
    <x v="7"/>
    <x v="1"/>
    <x v="12"/>
    <x v="2"/>
    <s v="New"/>
    <x v="3"/>
    <x v="13"/>
    <n v="2"/>
    <n v="83.56"/>
    <n v="0"/>
    <n v="39.119999999999997"/>
    <n v="167.12"/>
    <n v="78.239999999999995"/>
    <n v="88.88000000000001"/>
    <n v="0.53183341311632359"/>
  </r>
  <r>
    <n v="1394"/>
    <d v="2026-08-16T00:00:00"/>
    <n v="2026"/>
    <x v="2"/>
    <n v="8"/>
    <x v="7"/>
    <x v="2"/>
    <x v="10"/>
    <x v="0"/>
    <s v="Returning"/>
    <x v="3"/>
    <x v="19"/>
    <n v="3"/>
    <n v="125.75"/>
    <n v="0"/>
    <n v="62.05"/>
    <n v="377.25"/>
    <n v="186.14999999999998"/>
    <n v="191.10000000000002"/>
    <n v="0.50656063618290259"/>
  </r>
  <r>
    <n v="1652"/>
    <d v="2026-08-16T00:00:00"/>
    <n v="2026"/>
    <x v="2"/>
    <n v="8"/>
    <x v="7"/>
    <x v="0"/>
    <x v="0"/>
    <x v="0"/>
    <s v="Returning"/>
    <x v="2"/>
    <x v="2"/>
    <n v="1"/>
    <n v="35.619999999999997"/>
    <n v="0.1"/>
    <n v="13.55"/>
    <n v="32.058"/>
    <n v="13.55"/>
    <n v="18.507999999999999"/>
    <n v="0.57732859192713204"/>
  </r>
  <r>
    <n v="2126"/>
    <d v="2026-08-16T00:00:00"/>
    <n v="2026"/>
    <x v="2"/>
    <n v="8"/>
    <x v="7"/>
    <x v="1"/>
    <x v="14"/>
    <x v="0"/>
    <s v="Business"/>
    <x v="0"/>
    <x v="8"/>
    <n v="2"/>
    <n v="104.02"/>
    <n v="0"/>
    <n v="50.26"/>
    <n v="208.04"/>
    <n v="100.52"/>
    <n v="107.52"/>
    <n v="0.51682368775235532"/>
  </r>
  <r>
    <n v="2282"/>
    <d v="2026-08-16T00:00:00"/>
    <n v="2026"/>
    <x v="2"/>
    <n v="8"/>
    <x v="7"/>
    <x v="1"/>
    <x v="6"/>
    <x v="1"/>
    <s v="Business"/>
    <x v="1"/>
    <x v="1"/>
    <n v="8"/>
    <n v="92.71"/>
    <n v="0.1"/>
    <n v="44.83"/>
    <n v="667.51199999999994"/>
    <n v="358.64"/>
    <n v="308.87199999999996"/>
    <n v="0.46272126943036229"/>
  </r>
  <r>
    <n v="2426"/>
    <d v="2026-08-16T00:00:00"/>
    <n v="2026"/>
    <x v="2"/>
    <n v="8"/>
    <x v="7"/>
    <x v="1"/>
    <x v="12"/>
    <x v="0"/>
    <s v="New"/>
    <x v="1"/>
    <x v="1"/>
    <n v="1"/>
    <n v="90.58"/>
    <n v="0"/>
    <n v="44.53"/>
    <n v="90.58"/>
    <n v="44.53"/>
    <n v="46.05"/>
    <n v="0.50839037315080593"/>
  </r>
  <r>
    <n v="2534"/>
    <d v="2026-08-16T00:00:00"/>
    <n v="2026"/>
    <x v="2"/>
    <n v="8"/>
    <x v="7"/>
    <x v="1"/>
    <x v="14"/>
    <x v="0"/>
    <s v="New"/>
    <x v="3"/>
    <x v="19"/>
    <n v="1"/>
    <n v="120.22"/>
    <n v="0"/>
    <n v="62.31"/>
    <n v="120.22"/>
    <n v="62.31"/>
    <n v="57.91"/>
    <n v="0.48170021627017134"/>
  </r>
  <r>
    <n v="2948"/>
    <d v="2026-08-16T00:00:00"/>
    <n v="2026"/>
    <x v="2"/>
    <n v="8"/>
    <x v="7"/>
    <x v="2"/>
    <x v="2"/>
    <x v="2"/>
    <s v="New"/>
    <x v="2"/>
    <x v="2"/>
    <n v="3"/>
    <n v="36.35"/>
    <n v="0"/>
    <n v="13.42"/>
    <n v="109.05000000000001"/>
    <n v="40.26"/>
    <n v="68.79000000000002"/>
    <n v="0.63081155433287495"/>
  </r>
  <r>
    <n v="3141"/>
    <d v="2026-08-16T00:00:00"/>
    <n v="2026"/>
    <x v="2"/>
    <n v="8"/>
    <x v="7"/>
    <x v="1"/>
    <x v="12"/>
    <x v="3"/>
    <s v="Returning"/>
    <x v="3"/>
    <x v="7"/>
    <n v="2"/>
    <n v="195.28"/>
    <n v="0"/>
    <n v="102.24"/>
    <n v="390.56"/>
    <n v="204.48"/>
    <n v="186.08"/>
    <n v="0.4764440802949611"/>
  </r>
  <r>
    <n v="3935"/>
    <d v="2026-08-16T00:00:00"/>
    <n v="2026"/>
    <x v="2"/>
    <n v="8"/>
    <x v="7"/>
    <x v="2"/>
    <x v="16"/>
    <x v="3"/>
    <s v="Returning"/>
    <x v="2"/>
    <x v="9"/>
    <n v="4"/>
    <n v="46.05"/>
    <n v="0"/>
    <n v="18.75"/>
    <n v="184.2"/>
    <n v="75"/>
    <n v="109.19999999999999"/>
    <n v="0.5928338762214983"/>
  </r>
  <r>
    <n v="4636"/>
    <d v="2026-08-16T00:00:00"/>
    <n v="2026"/>
    <x v="2"/>
    <n v="8"/>
    <x v="7"/>
    <x v="0"/>
    <x v="0"/>
    <x v="2"/>
    <s v="Returning"/>
    <x v="3"/>
    <x v="13"/>
    <n v="1"/>
    <n v="81.040000000000006"/>
    <n v="0.1"/>
    <n v="39.29"/>
    <n v="72.936000000000007"/>
    <n v="39.29"/>
    <n v="33.646000000000008"/>
    <n v="0.46130854447735009"/>
  </r>
  <r>
    <n v="4895"/>
    <d v="2026-08-16T00:00:00"/>
    <n v="2026"/>
    <x v="2"/>
    <n v="8"/>
    <x v="7"/>
    <x v="0"/>
    <x v="15"/>
    <x v="2"/>
    <s v="Business"/>
    <x v="3"/>
    <x v="7"/>
    <n v="1"/>
    <n v="191.12"/>
    <n v="0.05"/>
    <n v="106.14"/>
    <n v="181.56399999999999"/>
    <n v="106.14"/>
    <n v="75.423999999999992"/>
    <n v="0.41541274702033443"/>
  </r>
  <r>
    <n v="5029"/>
    <d v="2026-08-16T00:00:00"/>
    <n v="2026"/>
    <x v="2"/>
    <n v="8"/>
    <x v="7"/>
    <x v="0"/>
    <x v="15"/>
    <x v="0"/>
    <s v="New"/>
    <x v="1"/>
    <x v="11"/>
    <n v="1"/>
    <n v="156.19"/>
    <n v="0"/>
    <n v="79.239999999999995"/>
    <n v="156.19"/>
    <n v="79.239999999999995"/>
    <n v="76.95"/>
    <n v="0.49266918496702738"/>
  </r>
  <r>
    <n v="1965"/>
    <d v="2026-08-17T00:00:00"/>
    <n v="2026"/>
    <x v="2"/>
    <n v="8"/>
    <x v="7"/>
    <x v="1"/>
    <x v="11"/>
    <x v="0"/>
    <s v="Returning"/>
    <x v="2"/>
    <x v="2"/>
    <n v="4"/>
    <n v="36.93"/>
    <n v="0"/>
    <n v="13.36"/>
    <n v="147.72"/>
    <n v="53.44"/>
    <n v="94.28"/>
    <n v="0.63823449769834828"/>
  </r>
  <r>
    <n v="3647"/>
    <d v="2026-08-17T00:00:00"/>
    <n v="2026"/>
    <x v="2"/>
    <n v="8"/>
    <x v="7"/>
    <x v="1"/>
    <x v="12"/>
    <x v="2"/>
    <s v="Returning"/>
    <x v="0"/>
    <x v="8"/>
    <n v="3"/>
    <n v="104.96"/>
    <n v="0.05"/>
    <n v="51.66"/>
    <n v="299.13599999999997"/>
    <n v="154.97999999999999"/>
    <n v="144.15599999999998"/>
    <n v="0.48190789473684209"/>
  </r>
  <r>
    <n v="3918"/>
    <d v="2026-08-17T00:00:00"/>
    <n v="2026"/>
    <x v="2"/>
    <n v="8"/>
    <x v="7"/>
    <x v="1"/>
    <x v="1"/>
    <x v="3"/>
    <s v="New"/>
    <x v="2"/>
    <x v="18"/>
    <n v="3"/>
    <n v="168.51"/>
    <n v="0"/>
    <n v="85.34"/>
    <n v="505.53"/>
    <n v="256.02"/>
    <n v="249.51"/>
    <n v="0.49356121298439265"/>
  </r>
  <r>
    <n v="4256"/>
    <d v="2026-08-17T00:00:00"/>
    <n v="2026"/>
    <x v="2"/>
    <n v="8"/>
    <x v="7"/>
    <x v="1"/>
    <x v="12"/>
    <x v="2"/>
    <s v="New"/>
    <x v="2"/>
    <x v="9"/>
    <n v="1"/>
    <n v="46.44"/>
    <n v="0.05"/>
    <n v="18.59"/>
    <n v="44.117999999999995"/>
    <n v="18.59"/>
    <n v="25.527999999999995"/>
    <n v="0.57863003762636556"/>
  </r>
  <r>
    <n v="5087"/>
    <d v="2026-08-17T00:00:00"/>
    <n v="2026"/>
    <x v="2"/>
    <n v="8"/>
    <x v="7"/>
    <x v="0"/>
    <x v="0"/>
    <x v="0"/>
    <s v="New"/>
    <x v="1"/>
    <x v="17"/>
    <n v="1"/>
    <n v="69.900000000000006"/>
    <n v="0.1"/>
    <n v="31.43"/>
    <n v="62.910000000000004"/>
    <n v="31.43"/>
    <n v="31.480000000000004"/>
    <n v="0.50039739310125575"/>
  </r>
  <r>
    <n v="1921"/>
    <d v="2026-08-18T00:00:00"/>
    <n v="2026"/>
    <x v="2"/>
    <n v="8"/>
    <x v="7"/>
    <x v="3"/>
    <x v="13"/>
    <x v="0"/>
    <s v="New"/>
    <x v="0"/>
    <x v="6"/>
    <n v="2"/>
    <n v="39.83"/>
    <n v="0"/>
    <n v="17.18"/>
    <n v="79.66"/>
    <n v="34.36"/>
    <n v="45.3"/>
    <n v="0.56866683404468987"/>
  </r>
  <r>
    <n v="1966"/>
    <d v="2026-08-18T00:00:00"/>
    <n v="2026"/>
    <x v="2"/>
    <n v="8"/>
    <x v="7"/>
    <x v="0"/>
    <x v="9"/>
    <x v="0"/>
    <s v="New"/>
    <x v="2"/>
    <x v="2"/>
    <n v="2"/>
    <n v="36.020000000000003"/>
    <n v="0"/>
    <n v="13.87"/>
    <n v="72.040000000000006"/>
    <n v="27.74"/>
    <n v="44.300000000000011"/>
    <n v="0.61493614658523055"/>
  </r>
  <r>
    <n v="2431"/>
    <d v="2026-08-18T00:00:00"/>
    <n v="2026"/>
    <x v="2"/>
    <n v="8"/>
    <x v="7"/>
    <x v="0"/>
    <x v="15"/>
    <x v="3"/>
    <s v="Business"/>
    <x v="4"/>
    <x v="12"/>
    <n v="3"/>
    <n v="125.31"/>
    <n v="0"/>
    <n v="67.64"/>
    <n v="375.93"/>
    <n v="202.92000000000002"/>
    <n v="173.01"/>
    <n v="0.46021865772883247"/>
  </r>
  <r>
    <n v="3676"/>
    <d v="2026-08-18T00:00:00"/>
    <n v="2026"/>
    <x v="2"/>
    <n v="8"/>
    <x v="7"/>
    <x v="1"/>
    <x v="12"/>
    <x v="0"/>
    <s v="Returning"/>
    <x v="1"/>
    <x v="1"/>
    <n v="3"/>
    <n v="92.5"/>
    <n v="0.1"/>
    <n v="46.38"/>
    <n v="249.75"/>
    <n v="139.14000000000001"/>
    <n v="110.60999999999999"/>
    <n v="0.4428828828828828"/>
  </r>
  <r>
    <n v="3972"/>
    <d v="2026-08-18T00:00:00"/>
    <n v="2026"/>
    <x v="2"/>
    <n v="8"/>
    <x v="7"/>
    <x v="1"/>
    <x v="1"/>
    <x v="1"/>
    <s v="Business"/>
    <x v="0"/>
    <x v="8"/>
    <n v="5"/>
    <n v="100.48"/>
    <n v="0.1"/>
    <n v="49.67"/>
    <n v="452.16"/>
    <n v="248.35000000000002"/>
    <n v="203.81"/>
    <n v="0.45074752300070769"/>
  </r>
  <r>
    <n v="4056"/>
    <d v="2026-08-18T00:00:00"/>
    <n v="2026"/>
    <x v="2"/>
    <n v="8"/>
    <x v="7"/>
    <x v="0"/>
    <x v="15"/>
    <x v="3"/>
    <s v="New"/>
    <x v="3"/>
    <x v="13"/>
    <n v="2"/>
    <n v="79.78"/>
    <n v="0"/>
    <n v="38.770000000000003"/>
    <n v="159.56"/>
    <n v="77.540000000000006"/>
    <n v="82.02"/>
    <n v="0.51403860616695907"/>
  </r>
  <r>
    <n v="4471"/>
    <d v="2026-08-18T00:00:00"/>
    <n v="2026"/>
    <x v="2"/>
    <n v="8"/>
    <x v="7"/>
    <x v="2"/>
    <x v="10"/>
    <x v="1"/>
    <s v="Business"/>
    <x v="1"/>
    <x v="3"/>
    <n v="4"/>
    <n v="144.44"/>
    <n v="0.1"/>
    <n v="77.66"/>
    <n v="519.98400000000004"/>
    <n v="310.64"/>
    <n v="209.34400000000005"/>
    <n v="0.4025970029847073"/>
  </r>
  <r>
    <n v="1054"/>
    <d v="2026-08-19T00:00:00"/>
    <n v="2026"/>
    <x v="2"/>
    <n v="8"/>
    <x v="7"/>
    <x v="1"/>
    <x v="1"/>
    <x v="0"/>
    <s v="Returning"/>
    <x v="1"/>
    <x v="11"/>
    <n v="3"/>
    <n v="157.41999999999999"/>
    <n v="0"/>
    <n v="77.989999999999995"/>
    <n v="472.26"/>
    <n v="233.96999999999997"/>
    <n v="238.29000000000002"/>
    <n v="0.5045737517469191"/>
  </r>
  <r>
    <n v="1854"/>
    <d v="2026-08-19T00:00:00"/>
    <n v="2026"/>
    <x v="2"/>
    <n v="8"/>
    <x v="7"/>
    <x v="1"/>
    <x v="14"/>
    <x v="3"/>
    <s v="Business"/>
    <x v="1"/>
    <x v="1"/>
    <n v="1"/>
    <n v="90.37"/>
    <n v="0.05"/>
    <n v="45.89"/>
    <n v="85.851500000000001"/>
    <n v="45.89"/>
    <n v="39.961500000000001"/>
    <n v="0.46547235633623174"/>
  </r>
  <r>
    <n v="2140"/>
    <d v="2026-08-19T00:00:00"/>
    <n v="2026"/>
    <x v="2"/>
    <n v="8"/>
    <x v="7"/>
    <x v="1"/>
    <x v="6"/>
    <x v="1"/>
    <s v="Business"/>
    <x v="0"/>
    <x v="8"/>
    <n v="15"/>
    <n v="104.79"/>
    <n v="0.15"/>
    <n v="49.67"/>
    <n v="1336.0725"/>
    <n v="745.05000000000007"/>
    <n v="591.02249999999992"/>
    <n v="0.44235810556687599"/>
  </r>
  <r>
    <n v="2328"/>
    <d v="2026-08-19T00:00:00"/>
    <n v="2026"/>
    <x v="2"/>
    <n v="8"/>
    <x v="7"/>
    <x v="2"/>
    <x v="2"/>
    <x v="0"/>
    <s v="Returning"/>
    <x v="2"/>
    <x v="15"/>
    <n v="1"/>
    <n v="130.94"/>
    <n v="0"/>
    <n v="66.06"/>
    <n v="130.94"/>
    <n v="66.06"/>
    <n v="64.88"/>
    <n v="0.49549411944402011"/>
  </r>
  <r>
    <n v="4215"/>
    <d v="2026-08-19T00:00:00"/>
    <n v="2026"/>
    <x v="2"/>
    <n v="8"/>
    <x v="7"/>
    <x v="1"/>
    <x v="6"/>
    <x v="0"/>
    <s v="Returning"/>
    <x v="0"/>
    <x v="6"/>
    <n v="1"/>
    <n v="40.42"/>
    <n v="0.05"/>
    <n v="16.62"/>
    <n v="38.399000000000001"/>
    <n v="16.62"/>
    <n v="21.779"/>
    <n v="0.5671762285476184"/>
  </r>
  <r>
    <n v="4563"/>
    <d v="2026-08-19T00:00:00"/>
    <n v="2026"/>
    <x v="2"/>
    <n v="8"/>
    <x v="7"/>
    <x v="1"/>
    <x v="11"/>
    <x v="3"/>
    <s v="Returning"/>
    <x v="3"/>
    <x v="5"/>
    <n v="1"/>
    <n v="338.45"/>
    <n v="0.15"/>
    <n v="197.2"/>
    <n v="287.6825"/>
    <n v="197.2"/>
    <n v="90.482500000000016"/>
    <n v="0.31452208598020392"/>
  </r>
  <r>
    <n v="4775"/>
    <d v="2026-08-19T00:00:00"/>
    <n v="2026"/>
    <x v="2"/>
    <n v="8"/>
    <x v="7"/>
    <x v="2"/>
    <x v="10"/>
    <x v="3"/>
    <s v="Returning"/>
    <x v="0"/>
    <x v="8"/>
    <n v="1"/>
    <n v="103.92"/>
    <n v="0.05"/>
    <n v="50.71"/>
    <n v="98.724000000000004"/>
    <n v="50.71"/>
    <n v="48.014000000000003"/>
    <n v="0.48634577205137558"/>
  </r>
  <r>
    <n v="247"/>
    <d v="2026-08-20T00:00:00"/>
    <n v="2026"/>
    <x v="2"/>
    <n v="8"/>
    <x v="7"/>
    <x v="0"/>
    <x v="9"/>
    <x v="0"/>
    <s v="New"/>
    <x v="0"/>
    <x v="4"/>
    <n v="6"/>
    <n v="51.67"/>
    <n v="0.1"/>
    <n v="23.1"/>
    <n v="279.01799999999997"/>
    <n v="138.60000000000002"/>
    <n v="140.41799999999995"/>
    <n v="0.50325785433197845"/>
  </r>
  <r>
    <n v="827"/>
    <d v="2026-08-20T00:00:00"/>
    <n v="2026"/>
    <x v="2"/>
    <n v="8"/>
    <x v="7"/>
    <x v="1"/>
    <x v="12"/>
    <x v="1"/>
    <s v="Returning"/>
    <x v="2"/>
    <x v="18"/>
    <n v="4"/>
    <n v="166.02"/>
    <n v="0.1"/>
    <n v="87.99"/>
    <n v="597.67200000000003"/>
    <n v="351.96"/>
    <n v="245.71200000000005"/>
    <n v="0.4111151266915633"/>
  </r>
  <r>
    <n v="1156"/>
    <d v="2026-08-20T00:00:00"/>
    <n v="2026"/>
    <x v="2"/>
    <n v="8"/>
    <x v="7"/>
    <x v="2"/>
    <x v="5"/>
    <x v="2"/>
    <s v="New"/>
    <x v="0"/>
    <x v="4"/>
    <n v="2"/>
    <n v="50.59"/>
    <n v="0.1"/>
    <n v="22.68"/>
    <n v="91.062000000000012"/>
    <n v="45.36"/>
    <n v="45.702000000000012"/>
    <n v="0.5018778414706464"/>
  </r>
  <r>
    <n v="1543"/>
    <d v="2026-08-20T00:00:00"/>
    <n v="2026"/>
    <x v="2"/>
    <n v="8"/>
    <x v="7"/>
    <x v="3"/>
    <x v="7"/>
    <x v="2"/>
    <s v="Returning"/>
    <x v="1"/>
    <x v="11"/>
    <n v="1"/>
    <n v="155.83000000000001"/>
    <n v="0"/>
    <n v="77.260000000000005"/>
    <n v="155.83000000000001"/>
    <n v="77.260000000000005"/>
    <n v="78.570000000000007"/>
    <n v="0.50420329846627732"/>
  </r>
  <r>
    <n v="2613"/>
    <d v="2026-08-20T00:00:00"/>
    <n v="2026"/>
    <x v="2"/>
    <n v="8"/>
    <x v="7"/>
    <x v="3"/>
    <x v="4"/>
    <x v="0"/>
    <s v="New"/>
    <x v="4"/>
    <x v="14"/>
    <n v="1"/>
    <n v="36.380000000000003"/>
    <n v="0.05"/>
    <n v="14.2"/>
    <n v="34.561"/>
    <n v="14.2"/>
    <n v="20.361000000000001"/>
    <n v="0.58913225890454557"/>
  </r>
  <r>
    <n v="3002"/>
    <d v="2026-08-20T00:00:00"/>
    <n v="2026"/>
    <x v="2"/>
    <n v="8"/>
    <x v="7"/>
    <x v="1"/>
    <x v="12"/>
    <x v="2"/>
    <s v="New"/>
    <x v="3"/>
    <x v="19"/>
    <n v="2"/>
    <n v="124.09"/>
    <n v="0"/>
    <n v="60.39"/>
    <n v="248.18"/>
    <n v="120.78"/>
    <n v="127.4"/>
    <n v="0.513337094044645"/>
  </r>
  <r>
    <n v="3103"/>
    <d v="2026-08-20T00:00:00"/>
    <n v="2026"/>
    <x v="2"/>
    <n v="8"/>
    <x v="7"/>
    <x v="3"/>
    <x v="8"/>
    <x v="0"/>
    <s v="New"/>
    <x v="1"/>
    <x v="3"/>
    <n v="1"/>
    <n v="141.97999999999999"/>
    <n v="0.05"/>
    <n v="79.510000000000005"/>
    <n v="134.88099999999997"/>
    <n v="79.510000000000005"/>
    <n v="55.370999999999967"/>
    <n v="0.41051741905828082"/>
  </r>
  <r>
    <n v="3234"/>
    <d v="2026-08-20T00:00:00"/>
    <n v="2026"/>
    <x v="2"/>
    <n v="8"/>
    <x v="7"/>
    <x v="3"/>
    <x v="13"/>
    <x v="2"/>
    <s v="New"/>
    <x v="3"/>
    <x v="19"/>
    <n v="5"/>
    <n v="121.93"/>
    <n v="0.15"/>
    <n v="62.28"/>
    <n v="518.2025000000001"/>
    <n v="311.39999999999998"/>
    <n v="206.80250000000012"/>
    <n v="0.39907661580173792"/>
  </r>
  <r>
    <n v="3281"/>
    <d v="2026-08-20T00:00:00"/>
    <n v="2026"/>
    <x v="2"/>
    <n v="8"/>
    <x v="7"/>
    <x v="3"/>
    <x v="4"/>
    <x v="0"/>
    <s v="New"/>
    <x v="2"/>
    <x v="2"/>
    <n v="1"/>
    <n v="35.58"/>
    <n v="0.15"/>
    <n v="13.94"/>
    <n v="30.242999999999999"/>
    <n v="13.94"/>
    <n v="16.302999999999997"/>
    <n v="0.53906689151208542"/>
  </r>
  <r>
    <n v="3870"/>
    <d v="2026-08-20T00:00:00"/>
    <n v="2026"/>
    <x v="2"/>
    <n v="8"/>
    <x v="7"/>
    <x v="2"/>
    <x v="5"/>
    <x v="3"/>
    <s v="Returning"/>
    <x v="1"/>
    <x v="11"/>
    <n v="1"/>
    <n v="157.84"/>
    <n v="0"/>
    <n v="77.87"/>
    <n v="157.84"/>
    <n v="77.87"/>
    <n v="79.97"/>
    <n v="0.50665230613279266"/>
  </r>
  <r>
    <n v="3938"/>
    <d v="2026-08-20T00:00:00"/>
    <n v="2026"/>
    <x v="2"/>
    <n v="8"/>
    <x v="7"/>
    <x v="1"/>
    <x v="12"/>
    <x v="0"/>
    <s v="New"/>
    <x v="3"/>
    <x v="5"/>
    <n v="1"/>
    <n v="336.35"/>
    <n v="0"/>
    <n v="195.07"/>
    <n v="336.35"/>
    <n v="195.07"/>
    <n v="141.28000000000003"/>
    <n v="0.42003865021554931"/>
  </r>
  <r>
    <n v="4237"/>
    <d v="2026-08-20T00:00:00"/>
    <n v="2026"/>
    <x v="2"/>
    <n v="8"/>
    <x v="7"/>
    <x v="3"/>
    <x v="13"/>
    <x v="1"/>
    <s v="Returning"/>
    <x v="1"/>
    <x v="11"/>
    <n v="3"/>
    <n v="153.03"/>
    <n v="0.15"/>
    <n v="78.239999999999995"/>
    <n v="390.22650000000004"/>
    <n v="234.71999999999997"/>
    <n v="155.50650000000007"/>
    <n v="0.39850317700104954"/>
  </r>
  <r>
    <n v="4970"/>
    <d v="2026-08-20T00:00:00"/>
    <n v="2026"/>
    <x v="2"/>
    <n v="8"/>
    <x v="7"/>
    <x v="1"/>
    <x v="14"/>
    <x v="0"/>
    <s v="Returning"/>
    <x v="0"/>
    <x v="8"/>
    <n v="2"/>
    <n v="105.01"/>
    <n v="0.15"/>
    <n v="50.56"/>
    <n v="178.517"/>
    <n v="101.12"/>
    <n v="77.396999999999991"/>
    <n v="0.43355534766996978"/>
  </r>
  <r>
    <n v="515"/>
    <d v="2026-08-21T00:00:00"/>
    <n v="2026"/>
    <x v="2"/>
    <n v="8"/>
    <x v="7"/>
    <x v="0"/>
    <x v="0"/>
    <x v="2"/>
    <s v="Returning"/>
    <x v="2"/>
    <x v="9"/>
    <n v="2"/>
    <n v="45.47"/>
    <n v="0"/>
    <n v="18.27"/>
    <n v="90.94"/>
    <n v="36.54"/>
    <n v="54.4"/>
    <n v="0.5981966131515285"/>
  </r>
  <r>
    <n v="661"/>
    <d v="2026-08-21T00:00:00"/>
    <n v="2026"/>
    <x v="2"/>
    <n v="8"/>
    <x v="7"/>
    <x v="0"/>
    <x v="15"/>
    <x v="2"/>
    <s v="New"/>
    <x v="2"/>
    <x v="9"/>
    <n v="2"/>
    <n v="47.58"/>
    <n v="0.1"/>
    <n v="18.47"/>
    <n v="85.644000000000005"/>
    <n v="36.94"/>
    <n v="48.704000000000008"/>
    <n v="0.56867965064686377"/>
  </r>
  <r>
    <n v="1443"/>
    <d v="2026-08-21T00:00:00"/>
    <n v="2026"/>
    <x v="2"/>
    <n v="8"/>
    <x v="7"/>
    <x v="3"/>
    <x v="4"/>
    <x v="0"/>
    <s v="New"/>
    <x v="1"/>
    <x v="11"/>
    <n v="5"/>
    <n v="155.65"/>
    <n v="0"/>
    <n v="79.13"/>
    <n v="778.25"/>
    <n v="395.65"/>
    <n v="382.6"/>
    <n v="0.49161580469000965"/>
  </r>
  <r>
    <n v="1446"/>
    <d v="2026-08-21T00:00:00"/>
    <n v="2026"/>
    <x v="2"/>
    <n v="8"/>
    <x v="7"/>
    <x v="3"/>
    <x v="13"/>
    <x v="2"/>
    <s v="Returning"/>
    <x v="3"/>
    <x v="7"/>
    <n v="1"/>
    <n v="195.15"/>
    <n v="0"/>
    <n v="101.99"/>
    <n v="195.15"/>
    <n v="101.99"/>
    <n v="93.160000000000011"/>
    <n v="0.47737637714578535"/>
  </r>
  <r>
    <n v="1524"/>
    <d v="2026-08-21T00:00:00"/>
    <n v="2026"/>
    <x v="2"/>
    <n v="8"/>
    <x v="7"/>
    <x v="1"/>
    <x v="6"/>
    <x v="3"/>
    <s v="New"/>
    <x v="0"/>
    <x v="0"/>
    <n v="1"/>
    <n v="81.569999999999993"/>
    <n v="0"/>
    <n v="43.79"/>
    <n v="81.569999999999993"/>
    <n v="43.79"/>
    <n v="37.779999999999994"/>
    <n v="0.4631604756650729"/>
  </r>
  <r>
    <n v="1946"/>
    <d v="2026-08-21T00:00:00"/>
    <n v="2026"/>
    <x v="2"/>
    <n v="8"/>
    <x v="7"/>
    <x v="0"/>
    <x v="15"/>
    <x v="2"/>
    <s v="New"/>
    <x v="3"/>
    <x v="19"/>
    <n v="5"/>
    <n v="125.44"/>
    <n v="0"/>
    <n v="59.58"/>
    <n v="627.20000000000005"/>
    <n v="297.89999999999998"/>
    <n v="329.30000000000007"/>
    <n v="0.52503188775510212"/>
  </r>
  <r>
    <n v="2285"/>
    <d v="2026-08-21T00:00:00"/>
    <n v="2026"/>
    <x v="2"/>
    <n v="8"/>
    <x v="7"/>
    <x v="1"/>
    <x v="11"/>
    <x v="0"/>
    <s v="Business"/>
    <x v="1"/>
    <x v="11"/>
    <n v="2"/>
    <n v="155.11000000000001"/>
    <n v="0.05"/>
    <n v="80.13"/>
    <n v="294.709"/>
    <n v="160.26"/>
    <n v="134.44900000000001"/>
    <n v="0.45620934548995795"/>
  </r>
  <r>
    <n v="2978"/>
    <d v="2026-08-21T00:00:00"/>
    <n v="2026"/>
    <x v="2"/>
    <n v="8"/>
    <x v="7"/>
    <x v="2"/>
    <x v="10"/>
    <x v="2"/>
    <s v="New"/>
    <x v="0"/>
    <x v="0"/>
    <n v="1"/>
    <n v="80.7"/>
    <n v="0"/>
    <n v="41.98"/>
    <n v="80.7"/>
    <n v="41.98"/>
    <n v="38.720000000000006"/>
    <n v="0.47980173482032223"/>
  </r>
  <r>
    <n v="3842"/>
    <d v="2026-08-21T00:00:00"/>
    <n v="2026"/>
    <x v="2"/>
    <n v="8"/>
    <x v="7"/>
    <x v="3"/>
    <x v="8"/>
    <x v="1"/>
    <s v="Returning"/>
    <x v="1"/>
    <x v="11"/>
    <n v="10"/>
    <n v="156.72"/>
    <n v="0.15"/>
    <n v="78.12"/>
    <n v="1332.12"/>
    <n v="781.2"/>
    <n v="550.91999999999985"/>
    <n v="0.41356634537429054"/>
  </r>
  <r>
    <n v="4220"/>
    <d v="2026-08-21T00:00:00"/>
    <n v="2026"/>
    <x v="2"/>
    <n v="8"/>
    <x v="7"/>
    <x v="1"/>
    <x v="14"/>
    <x v="1"/>
    <s v="Business"/>
    <x v="2"/>
    <x v="18"/>
    <n v="5"/>
    <n v="162.76"/>
    <n v="0.15"/>
    <n v="85.32"/>
    <n v="691.7299999999999"/>
    <n v="426.59999999999997"/>
    <n v="265.12999999999994"/>
    <n v="0.38328538591647027"/>
  </r>
  <r>
    <n v="478"/>
    <d v="2026-08-22T00:00:00"/>
    <n v="2026"/>
    <x v="2"/>
    <n v="8"/>
    <x v="7"/>
    <x v="3"/>
    <x v="8"/>
    <x v="2"/>
    <s v="Business"/>
    <x v="4"/>
    <x v="10"/>
    <n v="2"/>
    <n v="40.22"/>
    <n v="0"/>
    <n v="14.45"/>
    <n v="80.44"/>
    <n v="28.9"/>
    <n v="51.54"/>
    <n v="0.64072600696171056"/>
  </r>
  <r>
    <n v="491"/>
    <d v="2026-08-22T00:00:00"/>
    <n v="2026"/>
    <x v="2"/>
    <n v="8"/>
    <x v="7"/>
    <x v="0"/>
    <x v="9"/>
    <x v="3"/>
    <s v="New"/>
    <x v="2"/>
    <x v="9"/>
    <n v="1"/>
    <n v="45.42"/>
    <n v="0.15"/>
    <n v="18.079999999999998"/>
    <n v="38.606999999999999"/>
    <n v="18.079999999999998"/>
    <n v="20.527000000000001"/>
    <n v="0.53169114409304019"/>
  </r>
  <r>
    <n v="862"/>
    <d v="2026-08-22T00:00:00"/>
    <n v="2026"/>
    <x v="2"/>
    <n v="8"/>
    <x v="7"/>
    <x v="0"/>
    <x v="9"/>
    <x v="0"/>
    <s v="Returning"/>
    <x v="1"/>
    <x v="1"/>
    <n v="1"/>
    <n v="93.55"/>
    <n v="0"/>
    <n v="44.89"/>
    <n v="93.55"/>
    <n v="44.89"/>
    <n v="48.66"/>
    <n v="0.5201496525921967"/>
  </r>
  <r>
    <n v="957"/>
    <d v="2026-08-22T00:00:00"/>
    <n v="2026"/>
    <x v="2"/>
    <n v="8"/>
    <x v="7"/>
    <x v="2"/>
    <x v="2"/>
    <x v="0"/>
    <s v="Returning"/>
    <x v="1"/>
    <x v="3"/>
    <n v="2"/>
    <n v="146.85"/>
    <n v="0"/>
    <n v="81.010000000000005"/>
    <n v="293.7"/>
    <n v="162.02000000000001"/>
    <n v="131.67999999999998"/>
    <n v="0.44834865509022809"/>
  </r>
  <r>
    <n v="1728"/>
    <d v="2026-08-22T00:00:00"/>
    <n v="2026"/>
    <x v="2"/>
    <n v="8"/>
    <x v="7"/>
    <x v="0"/>
    <x v="9"/>
    <x v="1"/>
    <s v="Business"/>
    <x v="0"/>
    <x v="8"/>
    <n v="6"/>
    <n v="101.54"/>
    <n v="0.1"/>
    <n v="50"/>
    <n v="548.31600000000003"/>
    <n v="300"/>
    <n v="248.31600000000003"/>
    <n v="0.45287024270676035"/>
  </r>
  <r>
    <n v="2743"/>
    <d v="2026-08-22T00:00:00"/>
    <n v="2026"/>
    <x v="2"/>
    <n v="8"/>
    <x v="7"/>
    <x v="3"/>
    <x v="7"/>
    <x v="0"/>
    <s v="Business"/>
    <x v="4"/>
    <x v="12"/>
    <n v="1"/>
    <n v="125.14"/>
    <n v="0"/>
    <n v="69.44"/>
    <n v="125.14"/>
    <n v="69.44"/>
    <n v="55.7"/>
    <n v="0.4451014863353045"/>
  </r>
  <r>
    <n v="3098"/>
    <d v="2026-08-22T00:00:00"/>
    <n v="2026"/>
    <x v="2"/>
    <n v="8"/>
    <x v="7"/>
    <x v="1"/>
    <x v="6"/>
    <x v="0"/>
    <s v="New"/>
    <x v="0"/>
    <x v="0"/>
    <n v="2"/>
    <n v="80.239999999999995"/>
    <n v="0.1"/>
    <n v="42.09"/>
    <n v="144.43199999999999"/>
    <n v="84.18"/>
    <n v="60.251999999999981"/>
    <n v="0.41716517115320695"/>
  </r>
  <r>
    <n v="3606"/>
    <d v="2026-08-22T00:00:00"/>
    <n v="2026"/>
    <x v="2"/>
    <n v="8"/>
    <x v="7"/>
    <x v="3"/>
    <x v="4"/>
    <x v="0"/>
    <s v="Business"/>
    <x v="1"/>
    <x v="3"/>
    <n v="1"/>
    <n v="147.24"/>
    <n v="0"/>
    <n v="79.11"/>
    <n v="147.24"/>
    <n v="79.11"/>
    <n v="68.13000000000001"/>
    <n v="0.46271393643031788"/>
  </r>
  <r>
    <n v="3815"/>
    <d v="2026-08-22T00:00:00"/>
    <n v="2026"/>
    <x v="2"/>
    <n v="8"/>
    <x v="7"/>
    <x v="2"/>
    <x v="2"/>
    <x v="0"/>
    <s v="Returning"/>
    <x v="3"/>
    <x v="7"/>
    <n v="2"/>
    <n v="199.53"/>
    <n v="0.05"/>
    <n v="105.87"/>
    <n v="379.10699999999997"/>
    <n v="211.74"/>
    <n v="167.36699999999996"/>
    <n v="0.44147694450379438"/>
  </r>
  <r>
    <n v="3979"/>
    <d v="2026-08-22T00:00:00"/>
    <n v="2026"/>
    <x v="2"/>
    <n v="8"/>
    <x v="7"/>
    <x v="2"/>
    <x v="5"/>
    <x v="0"/>
    <s v="Business"/>
    <x v="4"/>
    <x v="10"/>
    <n v="1"/>
    <n v="40.19"/>
    <n v="0.05"/>
    <n v="14.73"/>
    <n v="38.180499999999995"/>
    <n v="14.73"/>
    <n v="23.450499999999995"/>
    <n v="0.61420096646193734"/>
  </r>
  <r>
    <n v="4160"/>
    <d v="2026-08-22T00:00:00"/>
    <n v="2026"/>
    <x v="2"/>
    <n v="8"/>
    <x v="7"/>
    <x v="3"/>
    <x v="7"/>
    <x v="3"/>
    <s v="Business"/>
    <x v="4"/>
    <x v="12"/>
    <n v="4"/>
    <n v="123.31"/>
    <n v="0"/>
    <n v="69.02"/>
    <n v="493.24"/>
    <n v="276.08"/>
    <n v="217.16000000000003"/>
    <n v="0.44027248398345636"/>
  </r>
  <r>
    <n v="4172"/>
    <d v="2026-08-22T00:00:00"/>
    <n v="2026"/>
    <x v="2"/>
    <n v="8"/>
    <x v="7"/>
    <x v="3"/>
    <x v="8"/>
    <x v="3"/>
    <s v="New"/>
    <x v="0"/>
    <x v="6"/>
    <n v="1"/>
    <n v="40.19"/>
    <n v="0.05"/>
    <n v="16.78"/>
    <n v="38.180499999999995"/>
    <n v="16.78"/>
    <n v="21.400499999999994"/>
    <n v="0.56050863660769235"/>
  </r>
  <r>
    <n v="4265"/>
    <d v="2026-08-22T00:00:00"/>
    <n v="2026"/>
    <x v="2"/>
    <n v="8"/>
    <x v="7"/>
    <x v="2"/>
    <x v="16"/>
    <x v="0"/>
    <s v="Returning"/>
    <x v="0"/>
    <x v="6"/>
    <n v="1"/>
    <n v="40.98"/>
    <n v="0.05"/>
    <n v="16.600000000000001"/>
    <n v="38.930999999999997"/>
    <n v="16.600000000000001"/>
    <n v="22.330999999999996"/>
    <n v="0.57360458246641488"/>
  </r>
  <r>
    <n v="4321"/>
    <d v="2026-08-22T00:00:00"/>
    <n v="2026"/>
    <x v="2"/>
    <n v="8"/>
    <x v="7"/>
    <x v="3"/>
    <x v="13"/>
    <x v="0"/>
    <s v="New"/>
    <x v="2"/>
    <x v="2"/>
    <n v="3"/>
    <n v="35.380000000000003"/>
    <n v="0"/>
    <n v="13.91"/>
    <n v="106.14000000000001"/>
    <n v="41.730000000000004"/>
    <n v="64.410000000000011"/>
    <n v="0.60684002261164505"/>
  </r>
  <r>
    <n v="4975"/>
    <d v="2026-08-22T00:00:00"/>
    <n v="2026"/>
    <x v="2"/>
    <n v="8"/>
    <x v="7"/>
    <x v="2"/>
    <x v="10"/>
    <x v="2"/>
    <s v="New"/>
    <x v="2"/>
    <x v="15"/>
    <n v="4"/>
    <n v="134.49"/>
    <n v="0"/>
    <n v="68.17"/>
    <n v="537.96"/>
    <n v="272.68"/>
    <n v="265.28000000000003"/>
    <n v="0.49312216521674473"/>
  </r>
  <r>
    <n v="991"/>
    <d v="2026-08-23T00:00:00"/>
    <n v="2026"/>
    <x v="2"/>
    <n v="8"/>
    <x v="7"/>
    <x v="2"/>
    <x v="3"/>
    <x v="1"/>
    <s v="Business"/>
    <x v="1"/>
    <x v="3"/>
    <n v="4"/>
    <n v="145.30000000000001"/>
    <n v="0.15"/>
    <n v="77.040000000000006"/>
    <n v="494.02000000000004"/>
    <n v="308.16000000000003"/>
    <n v="185.86"/>
    <n v="0.37621958625156876"/>
  </r>
  <r>
    <n v="1008"/>
    <d v="2026-08-23T00:00:00"/>
    <n v="2026"/>
    <x v="2"/>
    <n v="8"/>
    <x v="7"/>
    <x v="3"/>
    <x v="4"/>
    <x v="1"/>
    <s v="Business"/>
    <x v="2"/>
    <x v="18"/>
    <n v="10"/>
    <n v="164.55"/>
    <n v="0.1"/>
    <n v="88.23"/>
    <n v="1480.95"/>
    <n v="882.30000000000007"/>
    <n v="598.65"/>
    <n v="0.40423376886458012"/>
  </r>
  <r>
    <n v="1083"/>
    <d v="2026-08-23T00:00:00"/>
    <n v="2026"/>
    <x v="2"/>
    <n v="8"/>
    <x v="7"/>
    <x v="0"/>
    <x v="15"/>
    <x v="2"/>
    <s v="New"/>
    <x v="0"/>
    <x v="6"/>
    <n v="1"/>
    <n v="39.590000000000003"/>
    <n v="0"/>
    <n v="16.899999999999999"/>
    <n v="39.590000000000003"/>
    <n v="16.899999999999999"/>
    <n v="22.690000000000005"/>
    <n v="0.57312452639555456"/>
  </r>
  <r>
    <n v="1553"/>
    <d v="2026-08-23T00:00:00"/>
    <n v="2026"/>
    <x v="2"/>
    <n v="8"/>
    <x v="7"/>
    <x v="2"/>
    <x v="2"/>
    <x v="1"/>
    <s v="Business"/>
    <x v="4"/>
    <x v="16"/>
    <n v="5"/>
    <n v="51.62"/>
    <n v="0.15"/>
    <n v="22.6"/>
    <n v="219.38499999999996"/>
    <n v="113"/>
    <n v="106.38499999999996"/>
    <n v="0.48492376415889865"/>
  </r>
  <r>
    <n v="1579"/>
    <d v="2026-08-23T00:00:00"/>
    <n v="2026"/>
    <x v="2"/>
    <n v="8"/>
    <x v="7"/>
    <x v="3"/>
    <x v="7"/>
    <x v="2"/>
    <s v="Returning"/>
    <x v="1"/>
    <x v="1"/>
    <n v="3"/>
    <n v="90.71"/>
    <n v="0"/>
    <n v="45.57"/>
    <n v="272.13"/>
    <n v="136.71"/>
    <n v="135.41999999999999"/>
    <n v="0.49762980928232825"/>
  </r>
  <r>
    <n v="1732"/>
    <d v="2026-08-23T00:00:00"/>
    <n v="2026"/>
    <x v="2"/>
    <n v="8"/>
    <x v="7"/>
    <x v="1"/>
    <x v="1"/>
    <x v="2"/>
    <s v="New"/>
    <x v="0"/>
    <x v="6"/>
    <n v="4"/>
    <n v="41.09"/>
    <n v="0"/>
    <n v="17"/>
    <n v="164.36"/>
    <n v="68"/>
    <n v="96.360000000000014"/>
    <n v="0.58627403261134103"/>
  </r>
  <r>
    <n v="2083"/>
    <d v="2026-08-23T00:00:00"/>
    <n v="2026"/>
    <x v="2"/>
    <n v="8"/>
    <x v="7"/>
    <x v="1"/>
    <x v="14"/>
    <x v="0"/>
    <s v="New"/>
    <x v="1"/>
    <x v="1"/>
    <n v="1"/>
    <n v="91.37"/>
    <n v="0"/>
    <n v="46.73"/>
    <n v="91.37"/>
    <n v="46.73"/>
    <n v="44.640000000000008"/>
    <n v="0.48856298566269024"/>
  </r>
  <r>
    <n v="2176"/>
    <d v="2026-08-23T00:00:00"/>
    <n v="2026"/>
    <x v="2"/>
    <n v="8"/>
    <x v="7"/>
    <x v="1"/>
    <x v="11"/>
    <x v="0"/>
    <s v="New"/>
    <x v="2"/>
    <x v="9"/>
    <n v="1"/>
    <n v="46.92"/>
    <n v="0"/>
    <n v="18.3"/>
    <n v="46.92"/>
    <n v="18.3"/>
    <n v="28.62"/>
    <n v="0.60997442455242967"/>
  </r>
  <r>
    <n v="2723"/>
    <d v="2026-08-23T00:00:00"/>
    <n v="2026"/>
    <x v="2"/>
    <n v="8"/>
    <x v="7"/>
    <x v="0"/>
    <x v="0"/>
    <x v="0"/>
    <s v="New"/>
    <x v="0"/>
    <x v="8"/>
    <n v="1"/>
    <n v="100.29"/>
    <n v="0.05"/>
    <n v="49.82"/>
    <n v="95.275500000000008"/>
    <n v="49.82"/>
    <n v="45.455500000000008"/>
    <n v="0.47709537079312103"/>
  </r>
  <r>
    <n v="3299"/>
    <d v="2026-08-23T00:00:00"/>
    <n v="2026"/>
    <x v="2"/>
    <n v="8"/>
    <x v="7"/>
    <x v="0"/>
    <x v="9"/>
    <x v="0"/>
    <s v="New"/>
    <x v="1"/>
    <x v="3"/>
    <n v="1"/>
    <n v="147.11000000000001"/>
    <n v="0.15"/>
    <n v="79.599999999999994"/>
    <n v="125.04350000000001"/>
    <n v="79.599999999999994"/>
    <n v="45.443500000000014"/>
    <n v="0.36342152930780097"/>
  </r>
  <r>
    <n v="3398"/>
    <d v="2026-08-23T00:00:00"/>
    <n v="2026"/>
    <x v="2"/>
    <n v="8"/>
    <x v="7"/>
    <x v="1"/>
    <x v="12"/>
    <x v="0"/>
    <s v="New"/>
    <x v="1"/>
    <x v="11"/>
    <n v="2"/>
    <n v="156.44999999999999"/>
    <n v="0"/>
    <n v="80.13"/>
    <n v="312.89999999999998"/>
    <n v="160.26"/>
    <n v="152.63999999999999"/>
    <n v="0.487823585810163"/>
  </r>
  <r>
    <n v="4012"/>
    <d v="2026-08-23T00:00:00"/>
    <n v="2026"/>
    <x v="2"/>
    <n v="8"/>
    <x v="7"/>
    <x v="1"/>
    <x v="14"/>
    <x v="0"/>
    <s v="New"/>
    <x v="1"/>
    <x v="17"/>
    <n v="2"/>
    <n v="72.97"/>
    <n v="0"/>
    <n v="33.25"/>
    <n v="145.94"/>
    <n v="66.5"/>
    <n v="79.44"/>
    <n v="0.54433328765245992"/>
  </r>
  <r>
    <n v="4064"/>
    <d v="2026-08-23T00:00:00"/>
    <n v="2026"/>
    <x v="2"/>
    <n v="8"/>
    <x v="7"/>
    <x v="3"/>
    <x v="7"/>
    <x v="3"/>
    <s v="Returning"/>
    <x v="4"/>
    <x v="16"/>
    <n v="2"/>
    <n v="51.63"/>
    <n v="0"/>
    <n v="21.39"/>
    <n v="103.26"/>
    <n v="42.78"/>
    <n v="60.480000000000004"/>
    <n v="0.58570598489250436"/>
  </r>
  <r>
    <n v="4671"/>
    <d v="2026-08-23T00:00:00"/>
    <n v="2026"/>
    <x v="2"/>
    <n v="8"/>
    <x v="7"/>
    <x v="1"/>
    <x v="12"/>
    <x v="1"/>
    <s v="Returning"/>
    <x v="0"/>
    <x v="8"/>
    <n v="8"/>
    <n v="100.06"/>
    <n v="0.05"/>
    <n v="49.39"/>
    <n v="760.45600000000002"/>
    <n v="395.12"/>
    <n v="365.33600000000001"/>
    <n v="0.48041701295012468"/>
  </r>
  <r>
    <n v="1914"/>
    <d v="2026-08-24T00:00:00"/>
    <n v="2026"/>
    <x v="2"/>
    <n v="8"/>
    <x v="7"/>
    <x v="3"/>
    <x v="8"/>
    <x v="2"/>
    <s v="Returning"/>
    <x v="3"/>
    <x v="13"/>
    <n v="4"/>
    <n v="83.2"/>
    <n v="0"/>
    <n v="39.99"/>
    <n v="332.8"/>
    <n v="159.96"/>
    <n v="172.84"/>
    <n v="0.5193509615384615"/>
  </r>
  <r>
    <n v="1973"/>
    <d v="2026-08-24T00:00:00"/>
    <n v="2026"/>
    <x v="2"/>
    <n v="8"/>
    <x v="7"/>
    <x v="0"/>
    <x v="0"/>
    <x v="0"/>
    <s v="New"/>
    <x v="4"/>
    <x v="16"/>
    <n v="3"/>
    <n v="51.29"/>
    <n v="0"/>
    <n v="22.08"/>
    <n v="153.87"/>
    <n v="66.239999999999995"/>
    <n v="87.63000000000001"/>
    <n v="0.56950672645739919"/>
  </r>
  <r>
    <n v="2564"/>
    <d v="2026-08-24T00:00:00"/>
    <n v="2026"/>
    <x v="2"/>
    <n v="8"/>
    <x v="7"/>
    <x v="2"/>
    <x v="3"/>
    <x v="0"/>
    <s v="Returning"/>
    <x v="3"/>
    <x v="7"/>
    <n v="1"/>
    <n v="200.2"/>
    <n v="0"/>
    <n v="103.38"/>
    <n v="200.2"/>
    <n v="103.38"/>
    <n v="96.82"/>
    <n v="0.48361638361638359"/>
  </r>
  <r>
    <n v="2791"/>
    <d v="2026-08-24T00:00:00"/>
    <n v="2026"/>
    <x v="2"/>
    <n v="8"/>
    <x v="7"/>
    <x v="0"/>
    <x v="15"/>
    <x v="2"/>
    <s v="Business"/>
    <x v="4"/>
    <x v="14"/>
    <n v="2"/>
    <n v="36.869999999999997"/>
    <n v="0"/>
    <n v="13.71"/>
    <n v="73.739999999999995"/>
    <n v="27.42"/>
    <n v="46.319999999999993"/>
    <n v="0.62815296989422287"/>
  </r>
  <r>
    <n v="3559"/>
    <d v="2026-08-24T00:00:00"/>
    <n v="2026"/>
    <x v="2"/>
    <n v="8"/>
    <x v="7"/>
    <x v="3"/>
    <x v="8"/>
    <x v="0"/>
    <s v="Returning"/>
    <x v="4"/>
    <x v="14"/>
    <n v="1"/>
    <n v="36.28"/>
    <n v="0.1"/>
    <n v="14.16"/>
    <n v="32.652000000000001"/>
    <n v="14.16"/>
    <n v="18.492000000000001"/>
    <n v="0.56633590591694227"/>
  </r>
  <r>
    <n v="3839"/>
    <d v="2026-08-24T00:00:00"/>
    <n v="2026"/>
    <x v="2"/>
    <n v="8"/>
    <x v="7"/>
    <x v="0"/>
    <x v="15"/>
    <x v="3"/>
    <s v="Returning"/>
    <x v="1"/>
    <x v="1"/>
    <n v="2"/>
    <n v="93.88"/>
    <n v="0.05"/>
    <n v="46.57"/>
    <n v="178.37199999999999"/>
    <n v="93.14"/>
    <n v="85.231999999999985"/>
    <n v="0.47783284371986628"/>
  </r>
  <r>
    <n v="4133"/>
    <d v="2026-08-24T00:00:00"/>
    <n v="2026"/>
    <x v="2"/>
    <n v="8"/>
    <x v="7"/>
    <x v="3"/>
    <x v="4"/>
    <x v="0"/>
    <s v="New"/>
    <x v="3"/>
    <x v="7"/>
    <n v="1"/>
    <n v="192.67"/>
    <n v="0.05"/>
    <n v="101.04"/>
    <n v="183.03649999999999"/>
    <n v="101.04"/>
    <n v="81.996499999999983"/>
    <n v="0.44797895501716867"/>
  </r>
  <r>
    <n v="4765"/>
    <d v="2026-08-24T00:00:00"/>
    <n v="2026"/>
    <x v="2"/>
    <n v="8"/>
    <x v="7"/>
    <x v="0"/>
    <x v="15"/>
    <x v="0"/>
    <s v="New"/>
    <x v="0"/>
    <x v="0"/>
    <n v="1"/>
    <n v="80.099999999999994"/>
    <n v="0.05"/>
    <n v="43.49"/>
    <n v="76.094999999999985"/>
    <n v="43.49"/>
    <n v="32.604999999999983"/>
    <n v="0.42847756094355727"/>
  </r>
  <r>
    <n v="1868"/>
    <d v="2026-08-25T00:00:00"/>
    <n v="2026"/>
    <x v="2"/>
    <n v="8"/>
    <x v="7"/>
    <x v="3"/>
    <x v="8"/>
    <x v="3"/>
    <s v="Returning"/>
    <x v="1"/>
    <x v="3"/>
    <n v="1"/>
    <n v="145.02000000000001"/>
    <n v="0"/>
    <n v="78.959999999999994"/>
    <n v="145.02000000000001"/>
    <n v="78.959999999999994"/>
    <n v="66.060000000000016"/>
    <n v="0.4555233760860572"/>
  </r>
  <r>
    <n v="987"/>
    <d v="2026-08-26T00:00:00"/>
    <n v="2026"/>
    <x v="2"/>
    <n v="8"/>
    <x v="7"/>
    <x v="1"/>
    <x v="11"/>
    <x v="3"/>
    <s v="Returning"/>
    <x v="2"/>
    <x v="2"/>
    <n v="1"/>
    <n v="37"/>
    <n v="0.15"/>
    <n v="13.68"/>
    <n v="31.45"/>
    <n v="13.68"/>
    <n v="17.77"/>
    <n v="0.56502384737678857"/>
  </r>
  <r>
    <n v="2503"/>
    <d v="2026-08-26T00:00:00"/>
    <n v="2026"/>
    <x v="2"/>
    <n v="8"/>
    <x v="7"/>
    <x v="1"/>
    <x v="6"/>
    <x v="0"/>
    <s v="Returning"/>
    <x v="0"/>
    <x v="4"/>
    <n v="2"/>
    <n v="50.02"/>
    <n v="0"/>
    <n v="21.99"/>
    <n v="100.04"/>
    <n v="43.98"/>
    <n v="56.060000000000009"/>
    <n v="0.56037584966013598"/>
  </r>
  <r>
    <n v="4928"/>
    <d v="2026-08-26T00:00:00"/>
    <n v="2026"/>
    <x v="2"/>
    <n v="8"/>
    <x v="7"/>
    <x v="1"/>
    <x v="11"/>
    <x v="2"/>
    <s v="Returning"/>
    <x v="4"/>
    <x v="14"/>
    <n v="2"/>
    <n v="35.950000000000003"/>
    <n v="0.05"/>
    <n v="13.93"/>
    <n v="68.305000000000007"/>
    <n v="27.86"/>
    <n v="40.445000000000007"/>
    <n v="0.59212356342873884"/>
  </r>
  <r>
    <n v="852"/>
    <d v="2026-08-27T00:00:00"/>
    <n v="2026"/>
    <x v="2"/>
    <n v="8"/>
    <x v="7"/>
    <x v="0"/>
    <x v="9"/>
    <x v="0"/>
    <s v="New"/>
    <x v="2"/>
    <x v="9"/>
    <n v="3"/>
    <n v="45.84"/>
    <n v="0.15"/>
    <n v="17.899999999999999"/>
    <n v="116.89200000000001"/>
    <n v="53.699999999999996"/>
    <n v="63.192000000000014"/>
    <n v="0.54060158094651478"/>
  </r>
  <r>
    <n v="2188"/>
    <d v="2026-08-27T00:00:00"/>
    <n v="2026"/>
    <x v="2"/>
    <n v="8"/>
    <x v="7"/>
    <x v="1"/>
    <x v="6"/>
    <x v="0"/>
    <s v="New"/>
    <x v="3"/>
    <x v="13"/>
    <n v="1"/>
    <n v="83.23"/>
    <n v="0.1"/>
    <n v="40.229999999999997"/>
    <n v="74.907000000000011"/>
    <n v="40.229999999999997"/>
    <n v="34.677000000000014"/>
    <n v="0.46293403820737727"/>
  </r>
  <r>
    <n v="2574"/>
    <d v="2026-08-27T00:00:00"/>
    <n v="2026"/>
    <x v="2"/>
    <n v="8"/>
    <x v="7"/>
    <x v="0"/>
    <x v="9"/>
    <x v="2"/>
    <s v="New"/>
    <x v="0"/>
    <x v="8"/>
    <n v="1"/>
    <n v="104.33"/>
    <n v="0.1"/>
    <n v="49.86"/>
    <n v="93.897000000000006"/>
    <n v="49.86"/>
    <n v="44.037000000000006"/>
    <n v="0.46899261957251032"/>
  </r>
  <r>
    <n v="2942"/>
    <d v="2026-08-27T00:00:00"/>
    <n v="2026"/>
    <x v="2"/>
    <n v="8"/>
    <x v="7"/>
    <x v="1"/>
    <x v="6"/>
    <x v="0"/>
    <s v="New"/>
    <x v="1"/>
    <x v="11"/>
    <n v="1"/>
    <n v="156.94999999999999"/>
    <n v="0"/>
    <n v="80.41"/>
    <n v="156.94999999999999"/>
    <n v="80.41"/>
    <n v="76.539999999999992"/>
    <n v="0.48767123287671232"/>
  </r>
  <r>
    <n v="3211"/>
    <d v="2026-08-27T00:00:00"/>
    <n v="2026"/>
    <x v="2"/>
    <n v="8"/>
    <x v="7"/>
    <x v="1"/>
    <x v="14"/>
    <x v="2"/>
    <s v="Business"/>
    <x v="0"/>
    <x v="6"/>
    <n v="3"/>
    <n v="41.33"/>
    <n v="0.05"/>
    <n v="17"/>
    <n v="117.79049999999999"/>
    <n v="51"/>
    <n v="66.790499999999994"/>
    <n v="0.56702790123142355"/>
  </r>
  <r>
    <n v="3306"/>
    <d v="2026-08-27T00:00:00"/>
    <n v="2026"/>
    <x v="2"/>
    <n v="8"/>
    <x v="7"/>
    <x v="0"/>
    <x v="15"/>
    <x v="0"/>
    <s v="Business"/>
    <x v="2"/>
    <x v="2"/>
    <n v="1"/>
    <n v="35.590000000000003"/>
    <n v="0"/>
    <n v="13.66"/>
    <n v="35.590000000000003"/>
    <n v="13.66"/>
    <n v="21.930000000000003"/>
    <n v="0.61618432143860635"/>
  </r>
  <r>
    <n v="3837"/>
    <d v="2026-08-27T00:00:00"/>
    <n v="2026"/>
    <x v="2"/>
    <n v="8"/>
    <x v="7"/>
    <x v="3"/>
    <x v="8"/>
    <x v="0"/>
    <s v="Returning"/>
    <x v="3"/>
    <x v="5"/>
    <n v="2"/>
    <n v="335.87"/>
    <n v="0.1"/>
    <n v="196.54"/>
    <n v="604.56600000000003"/>
    <n v="393.08"/>
    <n v="211.48600000000005"/>
    <n v="0.34981457773014035"/>
  </r>
  <r>
    <n v="4169"/>
    <d v="2026-08-27T00:00:00"/>
    <n v="2026"/>
    <x v="2"/>
    <n v="8"/>
    <x v="7"/>
    <x v="3"/>
    <x v="13"/>
    <x v="0"/>
    <s v="New"/>
    <x v="4"/>
    <x v="16"/>
    <n v="1"/>
    <n v="50.7"/>
    <n v="0.05"/>
    <n v="21.65"/>
    <n v="48.164999999999999"/>
    <n v="21.65"/>
    <n v="26.515000000000001"/>
    <n v="0.55050347762898377"/>
  </r>
  <r>
    <n v="4452"/>
    <d v="2026-08-27T00:00:00"/>
    <n v="2026"/>
    <x v="2"/>
    <n v="8"/>
    <x v="7"/>
    <x v="2"/>
    <x v="2"/>
    <x v="3"/>
    <s v="New"/>
    <x v="1"/>
    <x v="11"/>
    <n v="3"/>
    <n v="152.76"/>
    <n v="0.1"/>
    <n v="77.36"/>
    <n v="412.452"/>
    <n v="232.07999999999998"/>
    <n v="180.37200000000001"/>
    <n v="0.43731634226528182"/>
  </r>
  <r>
    <n v="4740"/>
    <d v="2026-08-27T00:00:00"/>
    <n v="2026"/>
    <x v="2"/>
    <n v="8"/>
    <x v="7"/>
    <x v="0"/>
    <x v="15"/>
    <x v="1"/>
    <s v="Returning"/>
    <x v="1"/>
    <x v="17"/>
    <n v="5"/>
    <n v="72.78"/>
    <n v="0.1"/>
    <n v="33.25"/>
    <n v="327.51"/>
    <n v="166.25"/>
    <n v="161.26"/>
    <n v="0.49238191200268694"/>
  </r>
  <r>
    <n v="5000"/>
    <d v="2026-08-27T00:00:00"/>
    <n v="2026"/>
    <x v="2"/>
    <n v="8"/>
    <x v="7"/>
    <x v="1"/>
    <x v="12"/>
    <x v="3"/>
    <s v="New"/>
    <x v="2"/>
    <x v="2"/>
    <n v="2"/>
    <n v="37"/>
    <n v="0"/>
    <n v="13.83"/>
    <n v="74"/>
    <n v="27.66"/>
    <n v="46.34"/>
    <n v="0.62621621621621626"/>
  </r>
  <r>
    <n v="5058"/>
    <d v="2026-08-27T00:00:00"/>
    <n v="2026"/>
    <x v="2"/>
    <n v="8"/>
    <x v="7"/>
    <x v="1"/>
    <x v="11"/>
    <x v="1"/>
    <s v="Business"/>
    <x v="0"/>
    <x v="6"/>
    <n v="6"/>
    <n v="41.33"/>
    <n v="0.2"/>
    <n v="17.02"/>
    <n v="198.38400000000001"/>
    <n v="102.12"/>
    <n v="96.26400000000001"/>
    <n v="0.48524074522138883"/>
  </r>
  <r>
    <n v="496"/>
    <d v="2026-08-28T00:00:00"/>
    <n v="2026"/>
    <x v="2"/>
    <n v="8"/>
    <x v="7"/>
    <x v="0"/>
    <x v="15"/>
    <x v="2"/>
    <s v="Returning"/>
    <x v="4"/>
    <x v="14"/>
    <n v="1"/>
    <n v="37.020000000000003"/>
    <n v="0"/>
    <n v="13.64"/>
    <n v="37.020000000000003"/>
    <n v="13.64"/>
    <n v="23.380000000000003"/>
    <n v="0.63155051323608857"/>
  </r>
  <r>
    <n v="1343"/>
    <d v="2026-08-28T00:00:00"/>
    <n v="2026"/>
    <x v="2"/>
    <n v="8"/>
    <x v="7"/>
    <x v="3"/>
    <x v="8"/>
    <x v="0"/>
    <s v="New"/>
    <x v="3"/>
    <x v="13"/>
    <n v="1"/>
    <n v="81.06"/>
    <n v="0"/>
    <n v="38.43"/>
    <n v="81.06"/>
    <n v="38.43"/>
    <n v="42.63"/>
    <n v="0.52590673575129532"/>
  </r>
  <r>
    <n v="1455"/>
    <d v="2026-08-28T00:00:00"/>
    <n v="2026"/>
    <x v="2"/>
    <n v="8"/>
    <x v="7"/>
    <x v="2"/>
    <x v="2"/>
    <x v="0"/>
    <s v="New"/>
    <x v="0"/>
    <x v="4"/>
    <n v="2"/>
    <n v="51.91"/>
    <n v="0"/>
    <n v="21.94"/>
    <n v="103.82"/>
    <n v="43.88"/>
    <n v="59.939999999999991"/>
    <n v="0.57734540550953573"/>
  </r>
  <r>
    <n v="1632"/>
    <d v="2026-08-28T00:00:00"/>
    <n v="2026"/>
    <x v="2"/>
    <n v="8"/>
    <x v="7"/>
    <x v="3"/>
    <x v="7"/>
    <x v="3"/>
    <s v="New"/>
    <x v="2"/>
    <x v="2"/>
    <n v="1"/>
    <n v="35.700000000000003"/>
    <n v="0.05"/>
    <n v="13.45"/>
    <n v="33.914999999999999"/>
    <n v="13.45"/>
    <n v="20.465"/>
    <n v="0.60342031549461894"/>
  </r>
  <r>
    <n v="1817"/>
    <d v="2026-08-28T00:00:00"/>
    <n v="2026"/>
    <x v="2"/>
    <n v="8"/>
    <x v="7"/>
    <x v="0"/>
    <x v="9"/>
    <x v="2"/>
    <s v="New"/>
    <x v="4"/>
    <x v="14"/>
    <n v="1"/>
    <n v="36.590000000000003"/>
    <n v="0.05"/>
    <n v="14.15"/>
    <n v="34.7605"/>
    <n v="14.15"/>
    <n v="20.610500000000002"/>
    <n v="0.59292875534011313"/>
  </r>
  <r>
    <n v="2993"/>
    <d v="2026-08-28T00:00:00"/>
    <n v="2026"/>
    <x v="2"/>
    <n v="8"/>
    <x v="7"/>
    <x v="1"/>
    <x v="12"/>
    <x v="1"/>
    <s v="Business"/>
    <x v="2"/>
    <x v="2"/>
    <n v="3"/>
    <n v="35.520000000000003"/>
    <n v="0.1"/>
    <n v="13.78"/>
    <n v="95.904000000000011"/>
    <n v="41.339999999999996"/>
    <n v="54.564000000000014"/>
    <n v="0.56894394394394399"/>
  </r>
  <r>
    <n v="4676"/>
    <d v="2026-08-28T00:00:00"/>
    <n v="2026"/>
    <x v="2"/>
    <n v="8"/>
    <x v="7"/>
    <x v="3"/>
    <x v="13"/>
    <x v="2"/>
    <s v="New"/>
    <x v="0"/>
    <x v="0"/>
    <n v="2"/>
    <n v="81.88"/>
    <n v="0.1"/>
    <n v="42.87"/>
    <n v="147.38399999999999"/>
    <n v="85.74"/>
    <n v="61.643999999999991"/>
    <n v="0.41825435596808336"/>
  </r>
  <r>
    <n v="5105"/>
    <d v="2026-08-28T00:00:00"/>
    <n v="2026"/>
    <x v="2"/>
    <n v="8"/>
    <x v="7"/>
    <x v="3"/>
    <x v="7"/>
    <x v="0"/>
    <s v="Business"/>
    <x v="2"/>
    <x v="9"/>
    <n v="4"/>
    <n v="46.54"/>
    <n v="0"/>
    <n v="18.86"/>
    <n v="186.16"/>
    <n v="75.44"/>
    <n v="110.72"/>
    <n v="0.5947571981091534"/>
  </r>
  <r>
    <n v="223"/>
    <d v="2026-08-29T00:00:00"/>
    <n v="2026"/>
    <x v="2"/>
    <n v="8"/>
    <x v="7"/>
    <x v="2"/>
    <x v="2"/>
    <x v="2"/>
    <s v="Returning"/>
    <x v="4"/>
    <x v="16"/>
    <n v="1"/>
    <n v="49.79"/>
    <n v="0"/>
    <n v="21.43"/>
    <n v="49.79"/>
    <n v="21.43"/>
    <n v="28.36"/>
    <n v="0.56959228760795344"/>
  </r>
  <r>
    <n v="1023"/>
    <d v="2026-08-29T00:00:00"/>
    <n v="2026"/>
    <x v="2"/>
    <n v="8"/>
    <x v="7"/>
    <x v="2"/>
    <x v="3"/>
    <x v="0"/>
    <s v="New"/>
    <x v="1"/>
    <x v="1"/>
    <n v="6"/>
    <n v="90.19"/>
    <n v="0"/>
    <n v="45.61"/>
    <n v="541.14"/>
    <n v="273.65999999999997"/>
    <n v="267.48"/>
    <n v="0.4942898325756736"/>
  </r>
  <r>
    <n v="1694"/>
    <d v="2026-08-29T00:00:00"/>
    <n v="2026"/>
    <x v="2"/>
    <n v="8"/>
    <x v="7"/>
    <x v="1"/>
    <x v="12"/>
    <x v="0"/>
    <s v="New"/>
    <x v="1"/>
    <x v="17"/>
    <n v="1"/>
    <n v="70.38"/>
    <n v="0.15"/>
    <n v="32.64"/>
    <n v="59.822999999999993"/>
    <n v="32.64"/>
    <n v="27.182999999999993"/>
    <n v="0.45439045183290699"/>
  </r>
  <r>
    <n v="2006"/>
    <d v="2026-08-29T00:00:00"/>
    <n v="2026"/>
    <x v="2"/>
    <n v="8"/>
    <x v="7"/>
    <x v="3"/>
    <x v="13"/>
    <x v="0"/>
    <s v="New"/>
    <x v="2"/>
    <x v="9"/>
    <n v="1"/>
    <n v="46.43"/>
    <n v="0"/>
    <n v="18.2"/>
    <n v="46.43"/>
    <n v="18.2"/>
    <n v="28.23"/>
    <n v="0.60801206116734874"/>
  </r>
  <r>
    <n v="3026"/>
    <d v="2026-08-29T00:00:00"/>
    <n v="2026"/>
    <x v="2"/>
    <n v="8"/>
    <x v="7"/>
    <x v="0"/>
    <x v="0"/>
    <x v="0"/>
    <s v="New"/>
    <x v="3"/>
    <x v="7"/>
    <n v="1"/>
    <n v="194.75"/>
    <n v="0.05"/>
    <n v="105.94"/>
    <n v="185.01249999999999"/>
    <n v="105.94"/>
    <n v="79.072499999999991"/>
    <n v="0.42739004121343149"/>
  </r>
  <r>
    <n v="3057"/>
    <d v="2026-08-29T00:00:00"/>
    <n v="2026"/>
    <x v="2"/>
    <n v="8"/>
    <x v="7"/>
    <x v="1"/>
    <x v="14"/>
    <x v="2"/>
    <s v="Returning"/>
    <x v="1"/>
    <x v="3"/>
    <n v="2"/>
    <n v="142.16"/>
    <n v="0"/>
    <n v="79.36"/>
    <n v="284.32"/>
    <n v="158.72"/>
    <n v="125.6"/>
    <n v="0.44175576814856499"/>
  </r>
  <r>
    <n v="3112"/>
    <d v="2026-08-29T00:00:00"/>
    <n v="2026"/>
    <x v="2"/>
    <n v="8"/>
    <x v="7"/>
    <x v="3"/>
    <x v="8"/>
    <x v="0"/>
    <s v="Business"/>
    <x v="2"/>
    <x v="9"/>
    <n v="2"/>
    <n v="47.69"/>
    <n v="0.05"/>
    <n v="18.8"/>
    <n v="90.61099999999999"/>
    <n v="37.6"/>
    <n v="53.010999999999989"/>
    <n v="0.58503934400900548"/>
  </r>
  <r>
    <n v="3137"/>
    <d v="2026-08-29T00:00:00"/>
    <n v="2026"/>
    <x v="2"/>
    <n v="8"/>
    <x v="7"/>
    <x v="2"/>
    <x v="5"/>
    <x v="2"/>
    <s v="New"/>
    <x v="2"/>
    <x v="18"/>
    <n v="3"/>
    <n v="164.51"/>
    <n v="0"/>
    <n v="86.76"/>
    <n v="493.53"/>
    <n v="260.28000000000003"/>
    <n v="233.24999999999994"/>
    <n v="0.47261564646526039"/>
  </r>
  <r>
    <n v="3983"/>
    <d v="2026-08-29T00:00:00"/>
    <n v="2026"/>
    <x v="2"/>
    <n v="8"/>
    <x v="7"/>
    <x v="2"/>
    <x v="2"/>
    <x v="3"/>
    <s v="Business"/>
    <x v="3"/>
    <x v="7"/>
    <n v="2"/>
    <n v="194.71"/>
    <n v="0.1"/>
    <n v="105.57"/>
    <n v="350.47800000000001"/>
    <n v="211.14"/>
    <n v="139.33800000000002"/>
    <n v="0.39756561039494637"/>
  </r>
  <r>
    <n v="4016"/>
    <d v="2026-08-29T00:00:00"/>
    <n v="2026"/>
    <x v="2"/>
    <n v="8"/>
    <x v="7"/>
    <x v="3"/>
    <x v="13"/>
    <x v="1"/>
    <s v="Business"/>
    <x v="1"/>
    <x v="3"/>
    <n v="5"/>
    <n v="145.24"/>
    <n v="0.15"/>
    <n v="77.69"/>
    <n v="617.27"/>
    <n v="388.45"/>
    <n v="228.82"/>
    <n v="0.37069677774717708"/>
  </r>
  <r>
    <n v="4340"/>
    <d v="2026-08-29T00:00:00"/>
    <n v="2026"/>
    <x v="2"/>
    <n v="8"/>
    <x v="7"/>
    <x v="3"/>
    <x v="8"/>
    <x v="0"/>
    <s v="New"/>
    <x v="2"/>
    <x v="2"/>
    <n v="2"/>
    <n v="35.6"/>
    <n v="0.15"/>
    <n v="13.67"/>
    <n v="60.52"/>
    <n v="27.34"/>
    <n v="33.180000000000007"/>
    <n v="0.54824851288830145"/>
  </r>
  <r>
    <n v="4640"/>
    <d v="2026-08-29T00:00:00"/>
    <n v="2026"/>
    <x v="2"/>
    <n v="8"/>
    <x v="7"/>
    <x v="0"/>
    <x v="15"/>
    <x v="0"/>
    <s v="New"/>
    <x v="4"/>
    <x v="10"/>
    <n v="2"/>
    <n v="41.05"/>
    <n v="0.05"/>
    <n v="14.47"/>
    <n v="77.99499999999999"/>
    <n v="28.94"/>
    <n v="49.054999999999993"/>
    <n v="0.62895057375472785"/>
  </r>
  <r>
    <n v="4733"/>
    <d v="2026-08-29T00:00:00"/>
    <n v="2026"/>
    <x v="2"/>
    <n v="8"/>
    <x v="7"/>
    <x v="2"/>
    <x v="2"/>
    <x v="0"/>
    <s v="New"/>
    <x v="1"/>
    <x v="11"/>
    <n v="2"/>
    <n v="153.63999999999999"/>
    <n v="0.05"/>
    <n v="77.709999999999994"/>
    <n v="291.91599999999994"/>
    <n v="155.41999999999999"/>
    <n v="136.49599999999995"/>
    <n v="0.46758656599843784"/>
  </r>
  <r>
    <n v="4827"/>
    <d v="2026-08-29T00:00:00"/>
    <n v="2026"/>
    <x v="2"/>
    <n v="8"/>
    <x v="7"/>
    <x v="2"/>
    <x v="2"/>
    <x v="0"/>
    <s v="Returning"/>
    <x v="2"/>
    <x v="2"/>
    <n v="5"/>
    <n v="36.700000000000003"/>
    <n v="0"/>
    <n v="13.45"/>
    <n v="183.5"/>
    <n v="67.25"/>
    <n v="116.25"/>
    <n v="0.63351498637602177"/>
  </r>
  <r>
    <n v="5180"/>
    <d v="2026-08-29T00:00:00"/>
    <n v="2026"/>
    <x v="2"/>
    <n v="8"/>
    <x v="7"/>
    <x v="0"/>
    <x v="15"/>
    <x v="1"/>
    <s v="Business"/>
    <x v="3"/>
    <x v="19"/>
    <n v="8"/>
    <n v="124"/>
    <n v="0.1"/>
    <n v="61.85"/>
    <n v="892.80000000000007"/>
    <n v="494.8"/>
    <n v="398.00000000000006"/>
    <n v="0.44578853046594985"/>
  </r>
  <r>
    <n v="121"/>
    <d v="2026-08-30T00:00:00"/>
    <n v="2026"/>
    <x v="2"/>
    <n v="8"/>
    <x v="7"/>
    <x v="1"/>
    <x v="1"/>
    <x v="3"/>
    <s v="New"/>
    <x v="0"/>
    <x v="0"/>
    <n v="1"/>
    <n v="81.23"/>
    <n v="0.1"/>
    <n v="42.65"/>
    <n v="73.106999999999999"/>
    <n v="42.65"/>
    <n v="30.457000000000001"/>
    <n v="0.41660853269864723"/>
  </r>
  <r>
    <n v="618"/>
    <d v="2026-08-30T00:00:00"/>
    <n v="2026"/>
    <x v="2"/>
    <n v="8"/>
    <x v="7"/>
    <x v="1"/>
    <x v="12"/>
    <x v="0"/>
    <s v="Business"/>
    <x v="0"/>
    <x v="6"/>
    <n v="2"/>
    <n v="41.06"/>
    <n v="0.05"/>
    <n v="16.559999999999999"/>
    <n v="78.013999999999996"/>
    <n v="33.119999999999997"/>
    <n v="44.893999999999998"/>
    <n v="0.5754608147255621"/>
  </r>
  <r>
    <n v="2860"/>
    <d v="2026-08-30T00:00:00"/>
    <n v="2026"/>
    <x v="2"/>
    <n v="8"/>
    <x v="7"/>
    <x v="3"/>
    <x v="7"/>
    <x v="3"/>
    <s v="Returning"/>
    <x v="1"/>
    <x v="3"/>
    <n v="1"/>
    <n v="143.49"/>
    <n v="0.1"/>
    <n v="80.72"/>
    <n v="129.14100000000002"/>
    <n v="80.72"/>
    <n v="48.421000000000021"/>
    <n v="0.3749467636149636"/>
  </r>
  <r>
    <n v="3768"/>
    <d v="2026-08-30T00:00:00"/>
    <n v="2026"/>
    <x v="2"/>
    <n v="8"/>
    <x v="7"/>
    <x v="2"/>
    <x v="3"/>
    <x v="2"/>
    <s v="New"/>
    <x v="1"/>
    <x v="3"/>
    <n v="1"/>
    <n v="143.38"/>
    <n v="0"/>
    <n v="78.37"/>
    <n v="143.38"/>
    <n v="78.37"/>
    <n v="65.009999999999991"/>
    <n v="0.45341051750592826"/>
  </r>
  <r>
    <n v="3987"/>
    <d v="2026-08-30T00:00:00"/>
    <n v="2026"/>
    <x v="2"/>
    <n v="8"/>
    <x v="7"/>
    <x v="1"/>
    <x v="12"/>
    <x v="3"/>
    <s v="Business"/>
    <x v="1"/>
    <x v="3"/>
    <n v="1"/>
    <n v="144.54"/>
    <n v="0"/>
    <n v="78.77"/>
    <n v="144.54"/>
    <n v="78.77"/>
    <n v="65.77"/>
    <n v="0.45502974955029751"/>
  </r>
  <r>
    <n v="4990"/>
    <d v="2026-08-30T00:00:00"/>
    <n v="2026"/>
    <x v="2"/>
    <n v="8"/>
    <x v="7"/>
    <x v="3"/>
    <x v="8"/>
    <x v="3"/>
    <s v="Returning"/>
    <x v="4"/>
    <x v="10"/>
    <n v="1"/>
    <n v="40.92"/>
    <n v="0.1"/>
    <n v="14.94"/>
    <n v="36.828000000000003"/>
    <n v="14.94"/>
    <n v="21.888000000000005"/>
    <n v="0.59433040078201382"/>
  </r>
  <r>
    <n v="348"/>
    <d v="2026-08-31T00:00:00"/>
    <n v="2026"/>
    <x v="2"/>
    <n v="8"/>
    <x v="7"/>
    <x v="1"/>
    <x v="12"/>
    <x v="1"/>
    <s v="Business"/>
    <x v="1"/>
    <x v="11"/>
    <n v="5"/>
    <n v="151.21"/>
    <n v="0.15"/>
    <n v="77.12"/>
    <n v="642.64250000000004"/>
    <n v="385.6"/>
    <n v="257.04250000000002"/>
    <n v="0.39997743691087967"/>
  </r>
  <r>
    <n v="1642"/>
    <d v="2026-08-31T00:00:00"/>
    <n v="2026"/>
    <x v="2"/>
    <n v="8"/>
    <x v="7"/>
    <x v="3"/>
    <x v="8"/>
    <x v="3"/>
    <s v="New"/>
    <x v="4"/>
    <x v="10"/>
    <n v="1"/>
    <n v="40.770000000000003"/>
    <n v="0"/>
    <n v="15.13"/>
    <n v="40.770000000000003"/>
    <n v="15.13"/>
    <n v="25.64"/>
    <n v="0.62889379445670834"/>
  </r>
  <r>
    <n v="2146"/>
    <d v="2026-08-31T00:00:00"/>
    <n v="2026"/>
    <x v="2"/>
    <n v="8"/>
    <x v="7"/>
    <x v="0"/>
    <x v="0"/>
    <x v="3"/>
    <s v="New"/>
    <x v="4"/>
    <x v="14"/>
    <n v="1"/>
    <n v="35.47"/>
    <n v="0.05"/>
    <n v="14.1"/>
    <n v="33.6965"/>
    <n v="14.1"/>
    <n v="19.596499999999999"/>
    <n v="0.58155891561438122"/>
  </r>
  <r>
    <n v="2629"/>
    <d v="2026-08-31T00:00:00"/>
    <n v="2026"/>
    <x v="2"/>
    <n v="8"/>
    <x v="7"/>
    <x v="3"/>
    <x v="8"/>
    <x v="0"/>
    <s v="Returning"/>
    <x v="0"/>
    <x v="0"/>
    <n v="1"/>
    <n v="81.72"/>
    <n v="0"/>
    <n v="42.38"/>
    <n v="81.72"/>
    <n v="42.38"/>
    <n v="39.339999999999996"/>
    <n v="0.48139990210474787"/>
  </r>
  <r>
    <n v="2870"/>
    <d v="2026-08-31T00:00:00"/>
    <n v="2026"/>
    <x v="2"/>
    <n v="8"/>
    <x v="7"/>
    <x v="3"/>
    <x v="7"/>
    <x v="0"/>
    <s v="New"/>
    <x v="2"/>
    <x v="9"/>
    <n v="1"/>
    <n v="45.84"/>
    <n v="0"/>
    <n v="17.84"/>
    <n v="45.84"/>
    <n v="17.84"/>
    <n v="28.000000000000004"/>
    <n v="0.61082024432809778"/>
  </r>
  <r>
    <n v="2975"/>
    <d v="2026-08-31T00:00:00"/>
    <n v="2026"/>
    <x v="2"/>
    <n v="8"/>
    <x v="7"/>
    <x v="1"/>
    <x v="12"/>
    <x v="0"/>
    <s v="New"/>
    <x v="2"/>
    <x v="9"/>
    <n v="1"/>
    <n v="46.59"/>
    <n v="0"/>
    <n v="18.47"/>
    <n v="46.59"/>
    <n v="18.47"/>
    <n v="28.120000000000005"/>
    <n v="0.60356299635114841"/>
  </r>
  <r>
    <n v="3163"/>
    <d v="2026-08-31T00:00:00"/>
    <n v="2026"/>
    <x v="2"/>
    <n v="8"/>
    <x v="7"/>
    <x v="0"/>
    <x v="15"/>
    <x v="2"/>
    <s v="Business"/>
    <x v="1"/>
    <x v="17"/>
    <n v="1"/>
    <n v="69.959999999999994"/>
    <n v="0"/>
    <n v="32.340000000000003"/>
    <n v="69.959999999999994"/>
    <n v="32.340000000000003"/>
    <n v="37.61999999999999"/>
    <n v="0.53773584905660365"/>
  </r>
  <r>
    <n v="94"/>
    <d v="2026-09-01T00:00:00"/>
    <n v="2026"/>
    <x v="2"/>
    <n v="9"/>
    <x v="8"/>
    <x v="1"/>
    <x v="6"/>
    <x v="2"/>
    <s v="Returning"/>
    <x v="0"/>
    <x v="4"/>
    <n v="5"/>
    <n v="50.76"/>
    <n v="0"/>
    <n v="22.89"/>
    <n v="253.79999999999998"/>
    <n v="114.45"/>
    <n v="139.34999999999997"/>
    <n v="0.54905437352245856"/>
  </r>
  <r>
    <n v="271"/>
    <d v="2026-09-01T00:00:00"/>
    <n v="2026"/>
    <x v="2"/>
    <n v="9"/>
    <x v="8"/>
    <x v="1"/>
    <x v="12"/>
    <x v="3"/>
    <s v="Returning"/>
    <x v="1"/>
    <x v="1"/>
    <n v="1"/>
    <n v="94.29"/>
    <n v="0.1"/>
    <n v="45.12"/>
    <n v="84.861000000000004"/>
    <n v="45.12"/>
    <n v="39.741000000000007"/>
    <n v="0.46830699614663984"/>
  </r>
  <r>
    <n v="1481"/>
    <d v="2026-09-01T00:00:00"/>
    <n v="2026"/>
    <x v="2"/>
    <n v="9"/>
    <x v="8"/>
    <x v="1"/>
    <x v="12"/>
    <x v="1"/>
    <s v="Business"/>
    <x v="0"/>
    <x v="0"/>
    <n v="6"/>
    <n v="81.430000000000007"/>
    <n v="0.05"/>
    <n v="42.24"/>
    <n v="464.15100000000001"/>
    <n v="253.44"/>
    <n v="210.71100000000001"/>
    <n v="0.45397079829624415"/>
  </r>
  <r>
    <n v="1663"/>
    <d v="2026-09-01T00:00:00"/>
    <n v="2026"/>
    <x v="2"/>
    <n v="9"/>
    <x v="8"/>
    <x v="2"/>
    <x v="5"/>
    <x v="0"/>
    <s v="Returning"/>
    <x v="2"/>
    <x v="9"/>
    <n v="1"/>
    <n v="45.54"/>
    <n v="0.1"/>
    <n v="18.440000000000001"/>
    <n v="40.985999999999997"/>
    <n v="18.440000000000001"/>
    <n v="22.545999999999996"/>
    <n v="0.5500902747279558"/>
  </r>
  <r>
    <n v="2866"/>
    <d v="2026-09-01T00:00:00"/>
    <n v="2026"/>
    <x v="2"/>
    <n v="9"/>
    <x v="8"/>
    <x v="0"/>
    <x v="15"/>
    <x v="3"/>
    <s v="Returning"/>
    <x v="1"/>
    <x v="11"/>
    <n v="2"/>
    <n v="156.63999999999999"/>
    <n v="0.1"/>
    <n v="80.09"/>
    <n v="281.952"/>
    <n v="160.18"/>
    <n v="121.77199999999999"/>
    <n v="0.43188911587787987"/>
  </r>
  <r>
    <n v="3288"/>
    <d v="2026-09-01T00:00:00"/>
    <n v="2026"/>
    <x v="2"/>
    <n v="9"/>
    <x v="8"/>
    <x v="3"/>
    <x v="7"/>
    <x v="3"/>
    <s v="Business"/>
    <x v="1"/>
    <x v="17"/>
    <n v="1"/>
    <n v="72.81"/>
    <n v="0"/>
    <n v="32.299999999999997"/>
    <n v="72.81"/>
    <n v="32.299999999999997"/>
    <n v="40.510000000000005"/>
    <n v="0.55637961818431536"/>
  </r>
  <r>
    <n v="3426"/>
    <d v="2026-09-01T00:00:00"/>
    <n v="2026"/>
    <x v="2"/>
    <n v="9"/>
    <x v="8"/>
    <x v="1"/>
    <x v="11"/>
    <x v="2"/>
    <s v="New"/>
    <x v="3"/>
    <x v="13"/>
    <n v="6"/>
    <n v="80.319999999999993"/>
    <n v="0"/>
    <n v="38.42"/>
    <n v="481.91999999999996"/>
    <n v="230.52"/>
    <n v="251.39999999999995"/>
    <n v="0.52166334661354574"/>
  </r>
  <r>
    <n v="4826"/>
    <d v="2026-09-01T00:00:00"/>
    <n v="2026"/>
    <x v="2"/>
    <n v="9"/>
    <x v="8"/>
    <x v="3"/>
    <x v="13"/>
    <x v="2"/>
    <s v="Returning"/>
    <x v="2"/>
    <x v="18"/>
    <n v="5"/>
    <n v="166.81"/>
    <n v="0.05"/>
    <n v="89.24"/>
    <n v="792.34749999999997"/>
    <n v="446.2"/>
    <n v="346.14749999999998"/>
    <n v="0.43686324497774021"/>
  </r>
  <r>
    <n v="662"/>
    <d v="2026-09-02T00:00:00"/>
    <n v="2026"/>
    <x v="2"/>
    <n v="9"/>
    <x v="8"/>
    <x v="3"/>
    <x v="13"/>
    <x v="0"/>
    <s v="New"/>
    <x v="4"/>
    <x v="10"/>
    <n v="1"/>
    <n v="40.56"/>
    <n v="0.15"/>
    <n v="14.28"/>
    <n v="34.475999999999999"/>
    <n v="14.28"/>
    <n v="20.195999999999998"/>
    <n v="0.58579881656804733"/>
  </r>
  <r>
    <n v="1393"/>
    <d v="2026-09-02T00:00:00"/>
    <n v="2026"/>
    <x v="2"/>
    <n v="9"/>
    <x v="8"/>
    <x v="2"/>
    <x v="16"/>
    <x v="0"/>
    <s v="Returning"/>
    <x v="2"/>
    <x v="18"/>
    <n v="2"/>
    <n v="162.4"/>
    <n v="0.1"/>
    <n v="88.04"/>
    <n v="292.32"/>
    <n v="176.08"/>
    <n v="116.23999999999998"/>
    <n v="0.39764641488779412"/>
  </r>
  <r>
    <n v="1568"/>
    <d v="2026-09-02T00:00:00"/>
    <n v="2026"/>
    <x v="2"/>
    <n v="9"/>
    <x v="8"/>
    <x v="0"/>
    <x v="15"/>
    <x v="2"/>
    <s v="Returning"/>
    <x v="4"/>
    <x v="12"/>
    <n v="5"/>
    <n v="123.09"/>
    <n v="0"/>
    <n v="70.3"/>
    <n v="615.45000000000005"/>
    <n v="351.5"/>
    <n v="263.95000000000005"/>
    <n v="0.42887318222438869"/>
  </r>
  <r>
    <n v="2428"/>
    <d v="2026-09-02T00:00:00"/>
    <n v="2026"/>
    <x v="2"/>
    <n v="9"/>
    <x v="8"/>
    <x v="1"/>
    <x v="6"/>
    <x v="3"/>
    <s v="New"/>
    <x v="2"/>
    <x v="2"/>
    <n v="1"/>
    <n v="36.69"/>
    <n v="0"/>
    <n v="13.92"/>
    <n v="36.69"/>
    <n v="13.92"/>
    <n v="22.769999999999996"/>
    <n v="0.6206050695012264"/>
  </r>
  <r>
    <n v="2890"/>
    <d v="2026-09-02T00:00:00"/>
    <n v="2026"/>
    <x v="2"/>
    <n v="9"/>
    <x v="8"/>
    <x v="2"/>
    <x v="3"/>
    <x v="0"/>
    <s v="Business"/>
    <x v="2"/>
    <x v="15"/>
    <n v="4"/>
    <n v="130.43"/>
    <n v="0"/>
    <n v="66.849999999999994"/>
    <n v="521.72"/>
    <n v="267.39999999999998"/>
    <n v="254.32000000000005"/>
    <n v="0.48746454036648018"/>
  </r>
  <r>
    <n v="2108"/>
    <d v="2026-09-03T00:00:00"/>
    <n v="2026"/>
    <x v="2"/>
    <n v="9"/>
    <x v="8"/>
    <x v="1"/>
    <x v="11"/>
    <x v="0"/>
    <s v="Returning"/>
    <x v="1"/>
    <x v="3"/>
    <n v="1"/>
    <n v="146.13999999999999"/>
    <n v="0"/>
    <n v="81.040000000000006"/>
    <n v="146.13999999999999"/>
    <n v="81.040000000000006"/>
    <n v="65.09999999999998"/>
    <n v="0.44546325441357593"/>
  </r>
  <r>
    <n v="2340"/>
    <d v="2026-09-03T00:00:00"/>
    <n v="2026"/>
    <x v="2"/>
    <n v="9"/>
    <x v="8"/>
    <x v="1"/>
    <x v="14"/>
    <x v="2"/>
    <s v="New"/>
    <x v="3"/>
    <x v="5"/>
    <n v="4"/>
    <n v="332.93"/>
    <n v="0"/>
    <n v="193.56"/>
    <n v="1331.72"/>
    <n v="774.24"/>
    <n v="557.48"/>
    <n v="0.41861652599645571"/>
  </r>
  <r>
    <n v="3078"/>
    <d v="2026-09-03T00:00:00"/>
    <n v="2026"/>
    <x v="2"/>
    <n v="9"/>
    <x v="8"/>
    <x v="1"/>
    <x v="14"/>
    <x v="2"/>
    <s v="Business"/>
    <x v="3"/>
    <x v="19"/>
    <n v="4"/>
    <n v="122.43"/>
    <n v="0"/>
    <n v="61.5"/>
    <n v="489.72"/>
    <n v="246"/>
    <n v="243.72000000000003"/>
    <n v="0.49767213918157316"/>
  </r>
  <r>
    <n v="3575"/>
    <d v="2026-09-03T00:00:00"/>
    <n v="2026"/>
    <x v="2"/>
    <n v="9"/>
    <x v="8"/>
    <x v="2"/>
    <x v="2"/>
    <x v="3"/>
    <s v="Returning"/>
    <x v="0"/>
    <x v="0"/>
    <n v="3"/>
    <n v="81.12"/>
    <n v="0.1"/>
    <n v="41.78"/>
    <n v="219.02400000000003"/>
    <n v="125.34"/>
    <n v="93.684000000000026"/>
    <n v="0.42773394696471628"/>
  </r>
  <r>
    <n v="3700"/>
    <d v="2026-09-03T00:00:00"/>
    <n v="2026"/>
    <x v="2"/>
    <n v="9"/>
    <x v="8"/>
    <x v="1"/>
    <x v="14"/>
    <x v="0"/>
    <s v="Returning"/>
    <x v="2"/>
    <x v="18"/>
    <n v="1"/>
    <n v="168.54"/>
    <n v="0.05"/>
    <n v="87.82"/>
    <n v="160.11299999999997"/>
    <n v="87.82"/>
    <n v="72.292999999999978"/>
    <n v="0.45151236938911887"/>
  </r>
  <r>
    <n v="3762"/>
    <d v="2026-09-03T00:00:00"/>
    <n v="2026"/>
    <x v="2"/>
    <n v="9"/>
    <x v="8"/>
    <x v="0"/>
    <x v="0"/>
    <x v="2"/>
    <s v="New"/>
    <x v="0"/>
    <x v="6"/>
    <n v="4"/>
    <n v="39.61"/>
    <n v="0.1"/>
    <n v="16.829999999999998"/>
    <n v="142.596"/>
    <n v="67.319999999999993"/>
    <n v="75.27600000000001"/>
    <n v="0.52789699570815452"/>
  </r>
  <r>
    <n v="2790"/>
    <d v="2026-09-04T00:00:00"/>
    <n v="2026"/>
    <x v="2"/>
    <n v="9"/>
    <x v="8"/>
    <x v="3"/>
    <x v="8"/>
    <x v="0"/>
    <s v="Returning"/>
    <x v="4"/>
    <x v="10"/>
    <n v="1"/>
    <n v="39.85"/>
    <n v="0.1"/>
    <n v="14.96"/>
    <n v="35.865000000000002"/>
    <n v="14.96"/>
    <n v="20.905000000000001"/>
    <n v="0.58288024536456151"/>
  </r>
  <r>
    <n v="4149"/>
    <d v="2026-09-04T00:00:00"/>
    <n v="2026"/>
    <x v="2"/>
    <n v="9"/>
    <x v="8"/>
    <x v="3"/>
    <x v="8"/>
    <x v="0"/>
    <s v="New"/>
    <x v="4"/>
    <x v="10"/>
    <n v="1"/>
    <n v="40.51"/>
    <n v="0.05"/>
    <n v="14.7"/>
    <n v="38.484499999999997"/>
    <n v="14.7"/>
    <n v="23.784499999999998"/>
    <n v="0.6180280372617547"/>
  </r>
  <r>
    <n v="1955"/>
    <d v="2026-09-05T00:00:00"/>
    <n v="2026"/>
    <x v="2"/>
    <n v="9"/>
    <x v="8"/>
    <x v="1"/>
    <x v="12"/>
    <x v="0"/>
    <s v="Returning"/>
    <x v="3"/>
    <x v="19"/>
    <n v="1"/>
    <n v="121.59"/>
    <n v="0"/>
    <n v="62.44"/>
    <n v="121.59"/>
    <n v="62.44"/>
    <n v="59.150000000000006"/>
    <n v="0.4864709268854347"/>
  </r>
  <r>
    <n v="2077"/>
    <d v="2026-09-05T00:00:00"/>
    <n v="2026"/>
    <x v="2"/>
    <n v="9"/>
    <x v="8"/>
    <x v="3"/>
    <x v="8"/>
    <x v="1"/>
    <s v="Business"/>
    <x v="1"/>
    <x v="11"/>
    <n v="4"/>
    <n v="152.99"/>
    <n v="0.15"/>
    <n v="77.12"/>
    <n v="520.16600000000005"/>
    <n v="308.48"/>
    <n v="211.68600000000004"/>
    <n v="0.40695854784818697"/>
  </r>
  <r>
    <n v="2879"/>
    <d v="2026-09-05T00:00:00"/>
    <n v="2026"/>
    <x v="2"/>
    <n v="9"/>
    <x v="8"/>
    <x v="2"/>
    <x v="10"/>
    <x v="0"/>
    <s v="Business"/>
    <x v="2"/>
    <x v="2"/>
    <n v="3"/>
    <n v="36.19"/>
    <n v="0.1"/>
    <n v="13.97"/>
    <n v="97.712999999999994"/>
    <n v="41.910000000000004"/>
    <n v="55.80299999999999"/>
    <n v="0.57109084768659235"/>
  </r>
  <r>
    <n v="3353"/>
    <d v="2026-09-05T00:00:00"/>
    <n v="2026"/>
    <x v="2"/>
    <n v="9"/>
    <x v="8"/>
    <x v="2"/>
    <x v="16"/>
    <x v="2"/>
    <s v="New"/>
    <x v="1"/>
    <x v="3"/>
    <n v="2"/>
    <n v="142.44"/>
    <n v="0"/>
    <n v="77.33"/>
    <n v="284.88"/>
    <n v="154.66"/>
    <n v="130.22"/>
    <n v="0.45710474585790506"/>
  </r>
  <r>
    <n v="3514"/>
    <d v="2026-09-05T00:00:00"/>
    <n v="2026"/>
    <x v="2"/>
    <n v="9"/>
    <x v="8"/>
    <x v="1"/>
    <x v="6"/>
    <x v="0"/>
    <s v="New"/>
    <x v="2"/>
    <x v="15"/>
    <n v="2"/>
    <n v="133.81"/>
    <n v="0"/>
    <n v="66.78"/>
    <n v="267.62"/>
    <n v="133.56"/>
    <n v="134.06"/>
    <n v="0.5009341603766535"/>
  </r>
  <r>
    <n v="3964"/>
    <d v="2026-09-05T00:00:00"/>
    <n v="2026"/>
    <x v="2"/>
    <n v="9"/>
    <x v="8"/>
    <x v="1"/>
    <x v="12"/>
    <x v="2"/>
    <s v="New"/>
    <x v="4"/>
    <x v="10"/>
    <n v="2"/>
    <n v="40.49"/>
    <n v="0.15"/>
    <n v="14.32"/>
    <n v="68.832999999999998"/>
    <n v="28.64"/>
    <n v="40.192999999999998"/>
    <n v="0.58392050324698908"/>
  </r>
  <r>
    <n v="4599"/>
    <d v="2026-09-05T00:00:00"/>
    <n v="2026"/>
    <x v="2"/>
    <n v="9"/>
    <x v="8"/>
    <x v="2"/>
    <x v="2"/>
    <x v="0"/>
    <s v="Business"/>
    <x v="3"/>
    <x v="7"/>
    <n v="4"/>
    <n v="198.1"/>
    <n v="0"/>
    <n v="101.61"/>
    <n v="792.4"/>
    <n v="406.44"/>
    <n v="385.96"/>
    <n v="0.48707723372034323"/>
  </r>
  <r>
    <n v="5030"/>
    <d v="2026-09-05T00:00:00"/>
    <n v="2026"/>
    <x v="2"/>
    <n v="9"/>
    <x v="8"/>
    <x v="1"/>
    <x v="12"/>
    <x v="2"/>
    <s v="New"/>
    <x v="0"/>
    <x v="0"/>
    <n v="1"/>
    <n v="83.73"/>
    <n v="0.15"/>
    <n v="43.34"/>
    <n v="71.170500000000004"/>
    <n v="43.34"/>
    <n v="27.830500000000001"/>
    <n v="0.39103982689457006"/>
  </r>
  <r>
    <n v="1593"/>
    <d v="2026-09-06T00:00:00"/>
    <n v="2026"/>
    <x v="2"/>
    <n v="9"/>
    <x v="8"/>
    <x v="1"/>
    <x v="14"/>
    <x v="2"/>
    <s v="New"/>
    <x v="3"/>
    <x v="7"/>
    <n v="2"/>
    <n v="194.92"/>
    <n v="0"/>
    <n v="102.66"/>
    <n v="389.84"/>
    <n v="205.32"/>
    <n v="184.51999999999998"/>
    <n v="0.47332238867227577"/>
  </r>
  <r>
    <n v="1818"/>
    <d v="2026-09-06T00:00:00"/>
    <n v="2026"/>
    <x v="2"/>
    <n v="9"/>
    <x v="8"/>
    <x v="1"/>
    <x v="12"/>
    <x v="2"/>
    <s v="New"/>
    <x v="2"/>
    <x v="18"/>
    <n v="1"/>
    <n v="161.03"/>
    <n v="0"/>
    <n v="89.86"/>
    <n v="161.03"/>
    <n v="89.86"/>
    <n v="71.17"/>
    <n v="0.44196733527914056"/>
  </r>
  <r>
    <n v="2370"/>
    <d v="2026-09-06T00:00:00"/>
    <n v="2026"/>
    <x v="2"/>
    <n v="9"/>
    <x v="8"/>
    <x v="3"/>
    <x v="4"/>
    <x v="3"/>
    <s v="New"/>
    <x v="4"/>
    <x v="14"/>
    <n v="1"/>
    <n v="35.68"/>
    <n v="0.05"/>
    <n v="13.76"/>
    <n v="33.896000000000001"/>
    <n v="13.76"/>
    <n v="20.136000000000003"/>
    <n v="0.59405239556289835"/>
  </r>
  <r>
    <n v="2726"/>
    <d v="2026-09-06T00:00:00"/>
    <n v="2026"/>
    <x v="2"/>
    <n v="9"/>
    <x v="8"/>
    <x v="1"/>
    <x v="6"/>
    <x v="0"/>
    <s v="New"/>
    <x v="0"/>
    <x v="6"/>
    <n v="1"/>
    <n v="39.68"/>
    <n v="0.05"/>
    <n v="16.63"/>
    <n v="37.695999999999998"/>
    <n v="16.63"/>
    <n v="21.065999999999999"/>
    <n v="0.55883913412563668"/>
  </r>
  <r>
    <n v="2755"/>
    <d v="2026-09-06T00:00:00"/>
    <n v="2026"/>
    <x v="2"/>
    <n v="9"/>
    <x v="8"/>
    <x v="2"/>
    <x v="10"/>
    <x v="0"/>
    <s v="New"/>
    <x v="1"/>
    <x v="3"/>
    <n v="3"/>
    <n v="146.22"/>
    <n v="0"/>
    <n v="80.13"/>
    <n v="438.65999999999997"/>
    <n v="240.39"/>
    <n v="198.26999999999998"/>
    <n v="0.4519901518260156"/>
  </r>
  <r>
    <n v="3187"/>
    <d v="2026-09-06T00:00:00"/>
    <n v="2026"/>
    <x v="2"/>
    <n v="9"/>
    <x v="8"/>
    <x v="3"/>
    <x v="7"/>
    <x v="2"/>
    <s v="Returning"/>
    <x v="1"/>
    <x v="17"/>
    <n v="1"/>
    <n v="71.680000000000007"/>
    <n v="0"/>
    <n v="31.87"/>
    <n v="71.680000000000007"/>
    <n v="31.87"/>
    <n v="39.81"/>
    <n v="0.5553850446428571"/>
  </r>
  <r>
    <n v="3471"/>
    <d v="2026-09-06T00:00:00"/>
    <n v="2026"/>
    <x v="2"/>
    <n v="9"/>
    <x v="8"/>
    <x v="2"/>
    <x v="10"/>
    <x v="3"/>
    <s v="New"/>
    <x v="4"/>
    <x v="16"/>
    <n v="2"/>
    <n v="51.77"/>
    <n v="0"/>
    <n v="21.46"/>
    <n v="103.54"/>
    <n v="42.92"/>
    <n v="60.620000000000005"/>
    <n v="0.58547421286459345"/>
  </r>
  <r>
    <n v="3529"/>
    <d v="2026-09-06T00:00:00"/>
    <n v="2026"/>
    <x v="2"/>
    <n v="9"/>
    <x v="8"/>
    <x v="2"/>
    <x v="5"/>
    <x v="1"/>
    <s v="Returning"/>
    <x v="4"/>
    <x v="10"/>
    <n v="4"/>
    <n v="39.4"/>
    <n v="0.15"/>
    <n v="14.95"/>
    <n v="133.95999999999998"/>
    <n v="59.8"/>
    <n v="74.159999999999982"/>
    <n v="0.55359808898178553"/>
  </r>
  <r>
    <n v="3549"/>
    <d v="2026-09-06T00:00:00"/>
    <n v="2026"/>
    <x v="2"/>
    <n v="9"/>
    <x v="8"/>
    <x v="3"/>
    <x v="8"/>
    <x v="0"/>
    <s v="New"/>
    <x v="2"/>
    <x v="9"/>
    <n v="1"/>
    <n v="47.17"/>
    <n v="0"/>
    <n v="18.64"/>
    <n v="47.17"/>
    <n v="18.64"/>
    <n v="28.53"/>
    <n v="0.60483358066567738"/>
  </r>
  <r>
    <n v="4003"/>
    <d v="2026-09-06T00:00:00"/>
    <n v="2026"/>
    <x v="2"/>
    <n v="9"/>
    <x v="8"/>
    <x v="3"/>
    <x v="4"/>
    <x v="3"/>
    <s v="Returning"/>
    <x v="4"/>
    <x v="16"/>
    <n v="2"/>
    <n v="50.41"/>
    <n v="0.1"/>
    <n v="22.05"/>
    <n v="90.738"/>
    <n v="44.1"/>
    <n v="46.637999999999998"/>
    <n v="0.51398532037294187"/>
  </r>
  <r>
    <n v="4613"/>
    <d v="2026-09-06T00:00:00"/>
    <n v="2026"/>
    <x v="2"/>
    <n v="9"/>
    <x v="8"/>
    <x v="3"/>
    <x v="13"/>
    <x v="0"/>
    <s v="Business"/>
    <x v="0"/>
    <x v="0"/>
    <n v="4"/>
    <n v="80.38"/>
    <n v="0.1"/>
    <n v="42.55"/>
    <n v="289.36799999999999"/>
    <n v="170.2"/>
    <n v="119.16800000000001"/>
    <n v="0.41182162505874875"/>
  </r>
  <r>
    <n v="75"/>
    <d v="2026-09-07T00:00:00"/>
    <n v="2026"/>
    <x v="2"/>
    <n v="9"/>
    <x v="8"/>
    <x v="0"/>
    <x v="0"/>
    <x v="0"/>
    <s v="Business"/>
    <x v="4"/>
    <x v="10"/>
    <n v="2"/>
    <n v="40.78"/>
    <n v="0"/>
    <n v="15.04"/>
    <n v="81.56"/>
    <n v="30.08"/>
    <n v="51.480000000000004"/>
    <n v="0.63119176066699367"/>
  </r>
  <r>
    <n v="601"/>
    <d v="2026-09-07T00:00:00"/>
    <n v="2026"/>
    <x v="2"/>
    <n v="9"/>
    <x v="8"/>
    <x v="1"/>
    <x v="12"/>
    <x v="0"/>
    <s v="Returning"/>
    <x v="1"/>
    <x v="3"/>
    <n v="1"/>
    <n v="141.69"/>
    <n v="0"/>
    <n v="80.34"/>
    <n v="141.69"/>
    <n v="80.34"/>
    <n v="61.349999999999994"/>
    <n v="0.43298750793986868"/>
  </r>
  <r>
    <n v="1617"/>
    <d v="2026-09-07T00:00:00"/>
    <n v="2026"/>
    <x v="2"/>
    <n v="9"/>
    <x v="8"/>
    <x v="3"/>
    <x v="8"/>
    <x v="0"/>
    <s v="New"/>
    <x v="3"/>
    <x v="13"/>
    <n v="1"/>
    <n v="83.28"/>
    <n v="0.1"/>
    <n v="39.75"/>
    <n v="74.951999999999998"/>
    <n v="39.75"/>
    <n v="35.201999999999998"/>
    <n v="0.46966058277297468"/>
  </r>
  <r>
    <n v="2305"/>
    <d v="2026-09-07T00:00:00"/>
    <n v="2026"/>
    <x v="2"/>
    <n v="9"/>
    <x v="8"/>
    <x v="3"/>
    <x v="7"/>
    <x v="3"/>
    <s v="Returning"/>
    <x v="3"/>
    <x v="13"/>
    <n v="2"/>
    <n v="82.43"/>
    <n v="0"/>
    <n v="40.51"/>
    <n v="164.86"/>
    <n v="81.02"/>
    <n v="83.840000000000018"/>
    <n v="0.50855271139148372"/>
  </r>
  <r>
    <n v="2344"/>
    <d v="2026-09-07T00:00:00"/>
    <n v="2026"/>
    <x v="2"/>
    <n v="9"/>
    <x v="8"/>
    <x v="0"/>
    <x v="15"/>
    <x v="3"/>
    <s v="New"/>
    <x v="4"/>
    <x v="14"/>
    <n v="4"/>
    <n v="36.380000000000003"/>
    <n v="0"/>
    <n v="14.16"/>
    <n v="145.52000000000001"/>
    <n v="56.64"/>
    <n v="88.88000000000001"/>
    <n v="0.61077515118196812"/>
  </r>
  <r>
    <n v="2601"/>
    <d v="2026-09-07T00:00:00"/>
    <n v="2026"/>
    <x v="2"/>
    <n v="9"/>
    <x v="8"/>
    <x v="1"/>
    <x v="11"/>
    <x v="0"/>
    <s v="New"/>
    <x v="0"/>
    <x v="0"/>
    <n v="1"/>
    <n v="82.86"/>
    <n v="0"/>
    <n v="43.33"/>
    <n v="82.86"/>
    <n v="43.33"/>
    <n v="39.53"/>
    <n v="0.47706975621530295"/>
  </r>
  <r>
    <n v="2831"/>
    <d v="2026-09-07T00:00:00"/>
    <n v="2026"/>
    <x v="2"/>
    <n v="9"/>
    <x v="8"/>
    <x v="0"/>
    <x v="9"/>
    <x v="0"/>
    <s v="New"/>
    <x v="2"/>
    <x v="9"/>
    <n v="1"/>
    <n v="46.44"/>
    <n v="0.05"/>
    <n v="17.88"/>
    <n v="44.117999999999995"/>
    <n v="17.88"/>
    <n v="26.237999999999996"/>
    <n v="0.59472324221406225"/>
  </r>
  <r>
    <n v="2845"/>
    <d v="2026-09-07T00:00:00"/>
    <n v="2026"/>
    <x v="2"/>
    <n v="9"/>
    <x v="8"/>
    <x v="0"/>
    <x v="0"/>
    <x v="1"/>
    <s v="Business"/>
    <x v="2"/>
    <x v="15"/>
    <n v="4"/>
    <n v="133.26"/>
    <n v="0.1"/>
    <n v="68.77"/>
    <n v="479.73599999999999"/>
    <n v="275.08"/>
    <n v="204.65600000000001"/>
    <n v="0.42660129738022579"/>
  </r>
  <r>
    <n v="3679"/>
    <d v="2026-09-07T00:00:00"/>
    <n v="2026"/>
    <x v="2"/>
    <n v="9"/>
    <x v="8"/>
    <x v="1"/>
    <x v="12"/>
    <x v="3"/>
    <s v="New"/>
    <x v="1"/>
    <x v="3"/>
    <n v="1"/>
    <n v="147.36000000000001"/>
    <n v="0"/>
    <n v="81.599999999999994"/>
    <n v="147.36000000000001"/>
    <n v="81.599999999999994"/>
    <n v="65.760000000000019"/>
    <n v="0.44625407166123787"/>
  </r>
  <r>
    <n v="3828"/>
    <d v="2026-09-07T00:00:00"/>
    <n v="2026"/>
    <x v="2"/>
    <n v="9"/>
    <x v="8"/>
    <x v="0"/>
    <x v="0"/>
    <x v="0"/>
    <s v="New"/>
    <x v="2"/>
    <x v="18"/>
    <n v="2"/>
    <n v="166.13"/>
    <n v="0.15"/>
    <n v="86.71"/>
    <n v="282.42099999999999"/>
    <n v="173.42"/>
    <n v="109.001"/>
    <n v="0.38595217777714835"/>
  </r>
  <r>
    <n v="4226"/>
    <d v="2026-09-07T00:00:00"/>
    <n v="2026"/>
    <x v="2"/>
    <n v="9"/>
    <x v="8"/>
    <x v="2"/>
    <x v="3"/>
    <x v="0"/>
    <s v="New"/>
    <x v="4"/>
    <x v="16"/>
    <n v="1"/>
    <n v="51.74"/>
    <n v="0"/>
    <n v="22.45"/>
    <n v="51.74"/>
    <n v="22.45"/>
    <n v="29.290000000000003"/>
    <n v="0.56609972941631237"/>
  </r>
  <r>
    <n v="58"/>
    <d v="2026-09-08T00:00:00"/>
    <n v="2026"/>
    <x v="2"/>
    <n v="9"/>
    <x v="8"/>
    <x v="0"/>
    <x v="0"/>
    <x v="2"/>
    <s v="Returning"/>
    <x v="1"/>
    <x v="17"/>
    <n v="1"/>
    <n v="71.7"/>
    <n v="0"/>
    <n v="32"/>
    <n v="71.7"/>
    <n v="32"/>
    <n v="39.700000000000003"/>
    <n v="0.55369595536959559"/>
  </r>
  <r>
    <n v="1224"/>
    <d v="2026-09-08T00:00:00"/>
    <n v="2026"/>
    <x v="2"/>
    <n v="9"/>
    <x v="8"/>
    <x v="2"/>
    <x v="2"/>
    <x v="0"/>
    <s v="Returning"/>
    <x v="0"/>
    <x v="6"/>
    <n v="2"/>
    <n v="39.409999999999997"/>
    <n v="0.05"/>
    <n v="17.12"/>
    <n v="74.878999999999991"/>
    <n v="34.24"/>
    <n v="40.638999999999989"/>
    <n v="0.54272893601677363"/>
  </r>
  <r>
    <n v="4345"/>
    <d v="2026-09-08T00:00:00"/>
    <n v="2026"/>
    <x v="2"/>
    <n v="9"/>
    <x v="8"/>
    <x v="0"/>
    <x v="9"/>
    <x v="0"/>
    <s v="New"/>
    <x v="3"/>
    <x v="5"/>
    <n v="2"/>
    <n v="345.33"/>
    <n v="0"/>
    <n v="198.22"/>
    <n v="690.66"/>
    <n v="396.44"/>
    <n v="294.21999999999997"/>
    <n v="0.42599832044710856"/>
  </r>
  <r>
    <n v="1069"/>
    <d v="2026-09-09T00:00:00"/>
    <n v="2026"/>
    <x v="2"/>
    <n v="9"/>
    <x v="8"/>
    <x v="3"/>
    <x v="13"/>
    <x v="0"/>
    <s v="Returning"/>
    <x v="1"/>
    <x v="3"/>
    <n v="1"/>
    <n v="145.33000000000001"/>
    <n v="0.1"/>
    <n v="80.97"/>
    <n v="130.79700000000003"/>
    <n v="80.97"/>
    <n v="49.827000000000027"/>
    <n v="0.3809491043372556"/>
  </r>
  <r>
    <n v="1489"/>
    <d v="2026-09-09T00:00:00"/>
    <n v="2026"/>
    <x v="2"/>
    <n v="9"/>
    <x v="8"/>
    <x v="0"/>
    <x v="0"/>
    <x v="0"/>
    <s v="Returning"/>
    <x v="0"/>
    <x v="4"/>
    <n v="3"/>
    <n v="50.03"/>
    <n v="0.1"/>
    <n v="22.89"/>
    <n v="135.08100000000002"/>
    <n v="68.67"/>
    <n v="66.411000000000016"/>
    <n v="0.49163835032313952"/>
  </r>
  <r>
    <n v="2045"/>
    <d v="2026-09-09T00:00:00"/>
    <n v="2026"/>
    <x v="2"/>
    <n v="9"/>
    <x v="8"/>
    <x v="1"/>
    <x v="1"/>
    <x v="3"/>
    <s v="Returning"/>
    <x v="2"/>
    <x v="2"/>
    <n v="1"/>
    <n v="35.68"/>
    <n v="0.05"/>
    <n v="13.37"/>
    <n v="33.896000000000001"/>
    <n v="13.37"/>
    <n v="20.526000000000003"/>
    <n v="0.60555817795610112"/>
  </r>
  <r>
    <n v="2610"/>
    <d v="2026-09-09T00:00:00"/>
    <n v="2026"/>
    <x v="2"/>
    <n v="9"/>
    <x v="8"/>
    <x v="3"/>
    <x v="8"/>
    <x v="0"/>
    <s v="Returning"/>
    <x v="3"/>
    <x v="5"/>
    <n v="1"/>
    <n v="341.87"/>
    <n v="0.1"/>
    <n v="190.66"/>
    <n v="307.68299999999999"/>
    <n v="190.66"/>
    <n v="117.023"/>
    <n v="0.38033625517171893"/>
  </r>
  <r>
    <n v="4210"/>
    <d v="2026-09-09T00:00:00"/>
    <n v="2026"/>
    <x v="2"/>
    <n v="9"/>
    <x v="8"/>
    <x v="1"/>
    <x v="6"/>
    <x v="0"/>
    <s v="Returning"/>
    <x v="2"/>
    <x v="18"/>
    <n v="1"/>
    <n v="164.6"/>
    <n v="0"/>
    <n v="87.21"/>
    <n v="164.6"/>
    <n v="87.21"/>
    <n v="77.39"/>
    <n v="0.47017010935601461"/>
  </r>
  <r>
    <n v="4584"/>
    <d v="2026-09-09T00:00:00"/>
    <n v="2026"/>
    <x v="2"/>
    <n v="9"/>
    <x v="8"/>
    <x v="3"/>
    <x v="8"/>
    <x v="0"/>
    <s v="Returning"/>
    <x v="4"/>
    <x v="10"/>
    <n v="2"/>
    <n v="41.24"/>
    <n v="0"/>
    <n v="14.46"/>
    <n v="82.48"/>
    <n v="28.92"/>
    <n v="53.56"/>
    <n v="0.64936954413191073"/>
  </r>
  <r>
    <n v="44"/>
    <d v="2026-09-10T00:00:00"/>
    <n v="2026"/>
    <x v="2"/>
    <n v="9"/>
    <x v="8"/>
    <x v="2"/>
    <x v="10"/>
    <x v="2"/>
    <s v="New"/>
    <x v="0"/>
    <x v="6"/>
    <n v="1"/>
    <n v="40.1"/>
    <n v="0"/>
    <n v="16.920000000000002"/>
    <n v="40.1"/>
    <n v="16.920000000000002"/>
    <n v="23.18"/>
    <n v="0.57805486284289276"/>
  </r>
  <r>
    <n v="97"/>
    <d v="2026-09-10T00:00:00"/>
    <n v="2026"/>
    <x v="2"/>
    <n v="9"/>
    <x v="8"/>
    <x v="1"/>
    <x v="6"/>
    <x v="0"/>
    <s v="New"/>
    <x v="3"/>
    <x v="13"/>
    <n v="2"/>
    <n v="80.239999999999995"/>
    <n v="0"/>
    <n v="40.5"/>
    <n v="160.47999999999999"/>
    <n v="81"/>
    <n v="79.47999999999999"/>
    <n v="0.49526420737786636"/>
  </r>
  <r>
    <n v="1015"/>
    <d v="2026-09-10T00:00:00"/>
    <n v="2026"/>
    <x v="2"/>
    <n v="9"/>
    <x v="8"/>
    <x v="2"/>
    <x v="3"/>
    <x v="0"/>
    <s v="New"/>
    <x v="1"/>
    <x v="11"/>
    <n v="4"/>
    <n v="151.01"/>
    <n v="0"/>
    <n v="80.569999999999993"/>
    <n v="604.04"/>
    <n v="322.27999999999997"/>
    <n v="281.76"/>
    <n v="0.46645917488908023"/>
  </r>
  <r>
    <n v="1128"/>
    <d v="2026-09-10T00:00:00"/>
    <n v="2026"/>
    <x v="2"/>
    <n v="9"/>
    <x v="8"/>
    <x v="0"/>
    <x v="15"/>
    <x v="3"/>
    <s v="Returning"/>
    <x v="0"/>
    <x v="4"/>
    <n v="1"/>
    <n v="51.32"/>
    <n v="0.1"/>
    <n v="22.67"/>
    <n v="46.188000000000002"/>
    <n v="22.67"/>
    <n v="23.518000000000001"/>
    <n v="0.50917987356023209"/>
  </r>
  <r>
    <n v="3548"/>
    <d v="2026-09-10T00:00:00"/>
    <n v="2026"/>
    <x v="2"/>
    <n v="9"/>
    <x v="8"/>
    <x v="3"/>
    <x v="7"/>
    <x v="2"/>
    <s v="Returning"/>
    <x v="1"/>
    <x v="17"/>
    <n v="2"/>
    <n v="72.61"/>
    <n v="0"/>
    <n v="32.68"/>
    <n v="145.22"/>
    <n v="65.36"/>
    <n v="79.86"/>
    <n v="0.54992425285773305"/>
  </r>
  <r>
    <n v="242"/>
    <d v="2026-09-11T00:00:00"/>
    <n v="2026"/>
    <x v="2"/>
    <n v="9"/>
    <x v="8"/>
    <x v="3"/>
    <x v="13"/>
    <x v="3"/>
    <s v="Business"/>
    <x v="4"/>
    <x v="10"/>
    <n v="5"/>
    <n v="40.94"/>
    <n v="0"/>
    <n v="14.78"/>
    <n v="204.7"/>
    <n v="73.899999999999991"/>
    <n v="130.80000000000001"/>
    <n v="0.6389838788470934"/>
  </r>
  <r>
    <n v="784"/>
    <d v="2026-09-11T00:00:00"/>
    <n v="2026"/>
    <x v="2"/>
    <n v="9"/>
    <x v="8"/>
    <x v="2"/>
    <x v="16"/>
    <x v="3"/>
    <s v="New"/>
    <x v="0"/>
    <x v="0"/>
    <n v="4"/>
    <n v="81.69"/>
    <n v="0"/>
    <n v="42.23"/>
    <n v="326.76"/>
    <n v="168.92"/>
    <n v="157.84"/>
    <n v="0.48304566042355246"/>
  </r>
  <r>
    <n v="1535"/>
    <d v="2026-09-11T00:00:00"/>
    <n v="2026"/>
    <x v="2"/>
    <n v="9"/>
    <x v="8"/>
    <x v="0"/>
    <x v="15"/>
    <x v="2"/>
    <s v="New"/>
    <x v="0"/>
    <x v="4"/>
    <n v="1"/>
    <n v="51.25"/>
    <n v="0.05"/>
    <n v="21.99"/>
    <n v="48.6875"/>
    <n v="21.99"/>
    <n v="26.697500000000002"/>
    <n v="0.54834403080872918"/>
  </r>
  <r>
    <n v="1687"/>
    <d v="2026-09-11T00:00:00"/>
    <n v="2026"/>
    <x v="2"/>
    <n v="9"/>
    <x v="8"/>
    <x v="2"/>
    <x v="16"/>
    <x v="0"/>
    <s v="Returning"/>
    <x v="4"/>
    <x v="16"/>
    <n v="1"/>
    <n v="50.78"/>
    <n v="0.05"/>
    <n v="22.52"/>
    <n v="48.241"/>
    <n v="22.52"/>
    <n v="25.721"/>
    <n v="0.5331771729441761"/>
  </r>
  <r>
    <n v="2162"/>
    <d v="2026-09-11T00:00:00"/>
    <n v="2026"/>
    <x v="2"/>
    <n v="9"/>
    <x v="8"/>
    <x v="1"/>
    <x v="1"/>
    <x v="0"/>
    <s v="New"/>
    <x v="2"/>
    <x v="15"/>
    <n v="1"/>
    <n v="133.31"/>
    <n v="0.05"/>
    <n v="67.790000000000006"/>
    <n v="126.64449999999999"/>
    <n v="67.790000000000006"/>
    <n v="58.854499999999987"/>
    <n v="0.46472211584395684"/>
  </r>
  <r>
    <n v="2307"/>
    <d v="2026-09-11T00:00:00"/>
    <n v="2026"/>
    <x v="2"/>
    <n v="9"/>
    <x v="8"/>
    <x v="2"/>
    <x v="2"/>
    <x v="0"/>
    <s v="Returning"/>
    <x v="2"/>
    <x v="18"/>
    <n v="1"/>
    <n v="162.06"/>
    <n v="0"/>
    <n v="86.95"/>
    <n v="162.06"/>
    <n v="86.95"/>
    <n v="75.11"/>
    <n v="0.4634703196347032"/>
  </r>
  <r>
    <n v="3976"/>
    <d v="2026-09-11T00:00:00"/>
    <n v="2026"/>
    <x v="2"/>
    <n v="9"/>
    <x v="8"/>
    <x v="2"/>
    <x v="5"/>
    <x v="2"/>
    <s v="Returning"/>
    <x v="2"/>
    <x v="2"/>
    <n v="2"/>
    <n v="37.03"/>
    <n v="0.1"/>
    <n v="13.46"/>
    <n v="66.654000000000011"/>
    <n v="26.92"/>
    <n v="39.734000000000009"/>
    <n v="0.59612326342004984"/>
  </r>
  <r>
    <n v="5066"/>
    <d v="2026-09-11T00:00:00"/>
    <n v="2026"/>
    <x v="2"/>
    <n v="9"/>
    <x v="8"/>
    <x v="1"/>
    <x v="11"/>
    <x v="0"/>
    <s v="New"/>
    <x v="3"/>
    <x v="5"/>
    <n v="1"/>
    <n v="338.01"/>
    <n v="0"/>
    <n v="190.89"/>
    <n v="338.01"/>
    <n v="190.89"/>
    <n v="147.12"/>
    <n v="0.43525339486997427"/>
  </r>
  <r>
    <n v="78"/>
    <d v="2026-09-12T00:00:00"/>
    <n v="2026"/>
    <x v="2"/>
    <n v="9"/>
    <x v="8"/>
    <x v="3"/>
    <x v="13"/>
    <x v="0"/>
    <s v="New"/>
    <x v="4"/>
    <x v="10"/>
    <n v="5"/>
    <n v="40.78"/>
    <n v="0.05"/>
    <n v="14.94"/>
    <n v="193.70499999999998"/>
    <n v="74.7"/>
    <n v="119.00499999999998"/>
    <n v="0.61436204537828132"/>
  </r>
  <r>
    <n v="354"/>
    <d v="2026-09-12T00:00:00"/>
    <n v="2026"/>
    <x v="2"/>
    <n v="9"/>
    <x v="8"/>
    <x v="2"/>
    <x v="16"/>
    <x v="0"/>
    <s v="Returning"/>
    <x v="0"/>
    <x v="4"/>
    <n v="4"/>
    <n v="51.47"/>
    <n v="0"/>
    <n v="21.9"/>
    <n v="205.88"/>
    <n v="87.6"/>
    <n v="118.28"/>
    <n v="0.57450942296483387"/>
  </r>
  <r>
    <n v="1738"/>
    <d v="2026-09-12T00:00:00"/>
    <n v="2026"/>
    <x v="2"/>
    <n v="9"/>
    <x v="8"/>
    <x v="0"/>
    <x v="15"/>
    <x v="1"/>
    <s v="Business"/>
    <x v="1"/>
    <x v="3"/>
    <n v="10"/>
    <n v="144.4"/>
    <n v="0.1"/>
    <n v="81.069999999999993"/>
    <n v="1299.6000000000001"/>
    <n v="810.69999999999993"/>
    <n v="488.9000000000002"/>
    <n v="0.37619267466912909"/>
  </r>
  <r>
    <n v="1900"/>
    <d v="2026-09-12T00:00:00"/>
    <n v="2026"/>
    <x v="2"/>
    <n v="9"/>
    <x v="8"/>
    <x v="1"/>
    <x v="6"/>
    <x v="2"/>
    <s v="New"/>
    <x v="4"/>
    <x v="16"/>
    <n v="1"/>
    <n v="51.34"/>
    <n v="0.1"/>
    <n v="22.63"/>
    <n v="46.206000000000003"/>
    <n v="22.63"/>
    <n v="23.576000000000004"/>
    <n v="0.51023676578799293"/>
  </r>
  <r>
    <n v="3375"/>
    <d v="2026-09-12T00:00:00"/>
    <n v="2026"/>
    <x v="2"/>
    <n v="9"/>
    <x v="8"/>
    <x v="1"/>
    <x v="1"/>
    <x v="1"/>
    <s v="Returning"/>
    <x v="2"/>
    <x v="9"/>
    <n v="6"/>
    <n v="47.72"/>
    <n v="0.1"/>
    <n v="18.41"/>
    <n v="257.68799999999999"/>
    <n v="110.46000000000001"/>
    <n v="147.22799999999998"/>
    <n v="0.57134208810654741"/>
  </r>
  <r>
    <n v="3567"/>
    <d v="2026-09-12T00:00:00"/>
    <n v="2026"/>
    <x v="2"/>
    <n v="9"/>
    <x v="8"/>
    <x v="1"/>
    <x v="11"/>
    <x v="0"/>
    <s v="Business"/>
    <x v="3"/>
    <x v="13"/>
    <n v="1"/>
    <n v="81.489999999999995"/>
    <n v="0.1"/>
    <n v="38.83"/>
    <n v="73.340999999999994"/>
    <n v="38.83"/>
    <n v="34.510999999999996"/>
    <n v="0.47055535103148305"/>
  </r>
  <r>
    <n v="4106"/>
    <d v="2026-09-12T00:00:00"/>
    <n v="2026"/>
    <x v="2"/>
    <n v="9"/>
    <x v="8"/>
    <x v="1"/>
    <x v="6"/>
    <x v="2"/>
    <s v="Returning"/>
    <x v="0"/>
    <x v="6"/>
    <n v="2"/>
    <n v="39.700000000000003"/>
    <n v="0"/>
    <n v="16.32"/>
    <n v="79.400000000000006"/>
    <n v="32.64"/>
    <n v="46.760000000000005"/>
    <n v="0.58891687657430736"/>
  </r>
  <r>
    <n v="4293"/>
    <d v="2026-09-12T00:00:00"/>
    <n v="2026"/>
    <x v="2"/>
    <n v="9"/>
    <x v="8"/>
    <x v="1"/>
    <x v="12"/>
    <x v="1"/>
    <s v="New"/>
    <x v="3"/>
    <x v="5"/>
    <n v="4"/>
    <n v="344.67"/>
    <n v="0.1"/>
    <n v="195.35"/>
    <n v="1240.8120000000001"/>
    <n v="781.4"/>
    <n v="459.41200000000015"/>
    <n v="0.37025109363868186"/>
  </r>
  <r>
    <n v="4859"/>
    <d v="2026-09-12T00:00:00"/>
    <n v="2026"/>
    <x v="2"/>
    <n v="9"/>
    <x v="8"/>
    <x v="0"/>
    <x v="0"/>
    <x v="0"/>
    <s v="Returning"/>
    <x v="0"/>
    <x v="0"/>
    <n v="1"/>
    <n v="80.39"/>
    <n v="0"/>
    <n v="42.85"/>
    <n v="80.39"/>
    <n v="42.85"/>
    <n v="37.54"/>
    <n v="0.46697350416718497"/>
  </r>
  <r>
    <n v="770"/>
    <d v="2026-09-13T00:00:00"/>
    <n v="2026"/>
    <x v="2"/>
    <n v="9"/>
    <x v="8"/>
    <x v="2"/>
    <x v="3"/>
    <x v="2"/>
    <s v="Returning"/>
    <x v="1"/>
    <x v="3"/>
    <n v="1"/>
    <n v="143.66999999999999"/>
    <n v="0.1"/>
    <n v="79.89"/>
    <n v="129.303"/>
    <n v="79.89"/>
    <n v="49.412999999999997"/>
    <n v="0.38214890605786406"/>
  </r>
  <r>
    <n v="1375"/>
    <d v="2026-09-13T00:00:00"/>
    <n v="2026"/>
    <x v="2"/>
    <n v="9"/>
    <x v="8"/>
    <x v="1"/>
    <x v="12"/>
    <x v="2"/>
    <s v="Returning"/>
    <x v="2"/>
    <x v="2"/>
    <n v="1"/>
    <n v="35.86"/>
    <n v="0"/>
    <n v="13.33"/>
    <n v="35.86"/>
    <n v="13.33"/>
    <n v="22.53"/>
    <n v="0.62827663134411604"/>
  </r>
  <r>
    <n v="2063"/>
    <d v="2026-09-13T00:00:00"/>
    <n v="2026"/>
    <x v="2"/>
    <n v="9"/>
    <x v="8"/>
    <x v="1"/>
    <x v="14"/>
    <x v="2"/>
    <s v="Returning"/>
    <x v="2"/>
    <x v="15"/>
    <n v="3"/>
    <n v="130.28"/>
    <n v="0.1"/>
    <n v="65.33"/>
    <n v="351.75600000000003"/>
    <n v="195.99"/>
    <n v="155.76600000000002"/>
    <n v="0.44282400300208102"/>
  </r>
  <r>
    <n v="2563"/>
    <d v="2026-09-13T00:00:00"/>
    <n v="2026"/>
    <x v="2"/>
    <n v="9"/>
    <x v="8"/>
    <x v="1"/>
    <x v="6"/>
    <x v="3"/>
    <s v="Returning"/>
    <x v="1"/>
    <x v="11"/>
    <n v="1"/>
    <n v="157.88999999999999"/>
    <n v="0.1"/>
    <n v="78.209999999999994"/>
    <n v="142.101"/>
    <n v="78.209999999999994"/>
    <n v="63.891000000000005"/>
    <n v="0.44961682183798851"/>
  </r>
  <r>
    <n v="2786"/>
    <d v="2026-09-13T00:00:00"/>
    <n v="2026"/>
    <x v="2"/>
    <n v="9"/>
    <x v="8"/>
    <x v="3"/>
    <x v="8"/>
    <x v="0"/>
    <s v="New"/>
    <x v="4"/>
    <x v="10"/>
    <n v="2"/>
    <n v="40.83"/>
    <n v="0"/>
    <n v="14.56"/>
    <n v="81.66"/>
    <n v="29.12"/>
    <n v="52.539999999999992"/>
    <n v="0.64339946118050451"/>
  </r>
  <r>
    <n v="3269"/>
    <d v="2026-09-13T00:00:00"/>
    <n v="2026"/>
    <x v="2"/>
    <n v="9"/>
    <x v="8"/>
    <x v="2"/>
    <x v="16"/>
    <x v="2"/>
    <s v="New"/>
    <x v="4"/>
    <x v="14"/>
    <n v="2"/>
    <n v="37.119999999999997"/>
    <n v="0"/>
    <n v="14.26"/>
    <n v="74.239999999999995"/>
    <n v="28.52"/>
    <n v="45.72"/>
    <n v="0.61584051724137934"/>
  </r>
  <r>
    <n v="3346"/>
    <d v="2026-09-13T00:00:00"/>
    <n v="2026"/>
    <x v="2"/>
    <n v="9"/>
    <x v="8"/>
    <x v="3"/>
    <x v="8"/>
    <x v="0"/>
    <s v="Returning"/>
    <x v="3"/>
    <x v="19"/>
    <n v="2"/>
    <n v="124.04"/>
    <n v="0.05"/>
    <n v="59.29"/>
    <n v="235.67599999999999"/>
    <n v="118.58"/>
    <n v="117.09599999999999"/>
    <n v="0.49685160983723414"/>
  </r>
  <r>
    <n v="4097"/>
    <d v="2026-09-13T00:00:00"/>
    <n v="2026"/>
    <x v="2"/>
    <n v="9"/>
    <x v="8"/>
    <x v="1"/>
    <x v="12"/>
    <x v="0"/>
    <s v="Returning"/>
    <x v="1"/>
    <x v="3"/>
    <n v="1"/>
    <n v="142.36000000000001"/>
    <n v="0"/>
    <n v="78.3"/>
    <n v="142.36000000000001"/>
    <n v="78.3"/>
    <n v="64.060000000000016"/>
    <n v="0.44998595110986239"/>
  </r>
  <r>
    <n v="4208"/>
    <d v="2026-09-13T00:00:00"/>
    <n v="2026"/>
    <x v="2"/>
    <n v="9"/>
    <x v="8"/>
    <x v="1"/>
    <x v="12"/>
    <x v="1"/>
    <s v="Business"/>
    <x v="0"/>
    <x v="8"/>
    <n v="6"/>
    <n v="104.11"/>
    <n v="0.1"/>
    <n v="49"/>
    <n v="562.19399999999996"/>
    <n v="294"/>
    <n v="268.19399999999996"/>
    <n v="0.47704884790659446"/>
  </r>
  <r>
    <n v="4606"/>
    <d v="2026-09-13T00:00:00"/>
    <n v="2026"/>
    <x v="2"/>
    <n v="9"/>
    <x v="8"/>
    <x v="3"/>
    <x v="8"/>
    <x v="0"/>
    <s v="Business"/>
    <x v="3"/>
    <x v="5"/>
    <n v="1"/>
    <n v="335.02"/>
    <n v="0.05"/>
    <n v="198.44"/>
    <n v="318.26899999999995"/>
    <n v="198.44"/>
    <n v="119.82899999999995"/>
    <n v="0.3765022669502841"/>
  </r>
  <r>
    <n v="222"/>
    <d v="2026-09-14T00:00:00"/>
    <n v="2026"/>
    <x v="2"/>
    <n v="9"/>
    <x v="8"/>
    <x v="1"/>
    <x v="12"/>
    <x v="0"/>
    <s v="Returning"/>
    <x v="0"/>
    <x v="4"/>
    <n v="2"/>
    <n v="49.69"/>
    <n v="0.05"/>
    <n v="22.55"/>
    <n v="94.410999999999987"/>
    <n v="45.1"/>
    <n v="49.310999999999986"/>
    <n v="0.52230142674052804"/>
  </r>
  <r>
    <n v="241"/>
    <d v="2026-09-14T00:00:00"/>
    <n v="2026"/>
    <x v="2"/>
    <n v="9"/>
    <x v="8"/>
    <x v="2"/>
    <x v="5"/>
    <x v="0"/>
    <s v="Returning"/>
    <x v="0"/>
    <x v="4"/>
    <n v="4"/>
    <n v="50.5"/>
    <n v="0"/>
    <n v="23.02"/>
    <n v="202"/>
    <n v="92.08"/>
    <n v="109.92"/>
    <n v="0.5441584158415842"/>
  </r>
  <r>
    <n v="753"/>
    <d v="2026-09-14T00:00:00"/>
    <n v="2026"/>
    <x v="2"/>
    <n v="9"/>
    <x v="8"/>
    <x v="3"/>
    <x v="4"/>
    <x v="2"/>
    <s v="Returning"/>
    <x v="2"/>
    <x v="9"/>
    <n v="1"/>
    <n v="47.55"/>
    <n v="0.05"/>
    <n v="18.350000000000001"/>
    <n v="45.172499999999992"/>
    <n v="18.350000000000001"/>
    <n v="26.822499999999991"/>
    <n v="0.5937794011843488"/>
  </r>
  <r>
    <n v="2530"/>
    <d v="2026-09-14T00:00:00"/>
    <n v="2026"/>
    <x v="2"/>
    <n v="9"/>
    <x v="8"/>
    <x v="3"/>
    <x v="7"/>
    <x v="0"/>
    <s v="New"/>
    <x v="2"/>
    <x v="9"/>
    <n v="6"/>
    <n v="46.16"/>
    <n v="0.1"/>
    <n v="18.39"/>
    <n v="249.26399999999998"/>
    <n v="110.34"/>
    <n v="138.92399999999998"/>
    <n v="0.55733679953783932"/>
  </r>
  <r>
    <n v="572"/>
    <d v="2026-09-15T00:00:00"/>
    <n v="2026"/>
    <x v="2"/>
    <n v="9"/>
    <x v="8"/>
    <x v="0"/>
    <x v="15"/>
    <x v="2"/>
    <s v="Returning"/>
    <x v="2"/>
    <x v="15"/>
    <n v="2"/>
    <n v="135.79"/>
    <n v="0.05"/>
    <n v="66.53"/>
    <n v="258.00099999999998"/>
    <n v="133.06"/>
    <n v="124.94099999999997"/>
    <n v="0.48426556486215167"/>
  </r>
  <r>
    <n v="874"/>
    <d v="2026-09-15T00:00:00"/>
    <n v="2026"/>
    <x v="2"/>
    <n v="9"/>
    <x v="8"/>
    <x v="0"/>
    <x v="15"/>
    <x v="0"/>
    <s v="Returning"/>
    <x v="1"/>
    <x v="3"/>
    <n v="2"/>
    <n v="141.91999999999999"/>
    <n v="0"/>
    <n v="79.900000000000006"/>
    <n v="283.83999999999997"/>
    <n v="159.80000000000001"/>
    <n v="124.03999999999996"/>
    <n v="0.43700676437429531"/>
  </r>
  <r>
    <n v="937"/>
    <d v="2026-09-15T00:00:00"/>
    <n v="2026"/>
    <x v="2"/>
    <n v="9"/>
    <x v="8"/>
    <x v="3"/>
    <x v="4"/>
    <x v="3"/>
    <s v="Business"/>
    <x v="1"/>
    <x v="3"/>
    <n v="1"/>
    <n v="146.41"/>
    <n v="0.15"/>
    <n v="80.87"/>
    <n v="124.4485"/>
    <n v="80.87"/>
    <n v="43.578499999999991"/>
    <n v="0.35017296311325563"/>
  </r>
  <r>
    <n v="1229"/>
    <d v="2026-09-15T00:00:00"/>
    <n v="2026"/>
    <x v="2"/>
    <n v="9"/>
    <x v="8"/>
    <x v="1"/>
    <x v="1"/>
    <x v="3"/>
    <s v="New"/>
    <x v="0"/>
    <x v="6"/>
    <n v="5"/>
    <n v="40.17"/>
    <n v="0"/>
    <n v="16.27"/>
    <n v="200.85000000000002"/>
    <n v="81.349999999999994"/>
    <n v="119.50000000000003"/>
    <n v="0.59497137167040082"/>
  </r>
  <r>
    <n v="2186"/>
    <d v="2026-09-15T00:00:00"/>
    <n v="2026"/>
    <x v="2"/>
    <n v="9"/>
    <x v="8"/>
    <x v="2"/>
    <x v="2"/>
    <x v="0"/>
    <s v="Returning"/>
    <x v="1"/>
    <x v="1"/>
    <n v="2"/>
    <n v="91.6"/>
    <n v="0"/>
    <n v="46.54"/>
    <n v="183.2"/>
    <n v="93.08"/>
    <n v="90.11999999999999"/>
    <n v="0.49192139737991264"/>
  </r>
  <r>
    <n v="2922"/>
    <d v="2026-09-15T00:00:00"/>
    <n v="2026"/>
    <x v="2"/>
    <n v="9"/>
    <x v="8"/>
    <x v="2"/>
    <x v="2"/>
    <x v="0"/>
    <s v="New"/>
    <x v="4"/>
    <x v="12"/>
    <n v="4"/>
    <n v="121.47"/>
    <n v="0.05"/>
    <n v="67.650000000000006"/>
    <n v="461.58599999999996"/>
    <n v="270.60000000000002"/>
    <n v="190.98599999999993"/>
    <n v="0.41376038268058379"/>
  </r>
  <r>
    <n v="3140"/>
    <d v="2026-09-15T00:00:00"/>
    <n v="2026"/>
    <x v="2"/>
    <n v="9"/>
    <x v="8"/>
    <x v="1"/>
    <x v="12"/>
    <x v="3"/>
    <s v="New"/>
    <x v="3"/>
    <x v="19"/>
    <n v="2"/>
    <n v="122.69"/>
    <n v="0"/>
    <n v="61.4"/>
    <n v="245.38"/>
    <n v="122.8"/>
    <n v="122.58"/>
    <n v="0.49955171570625151"/>
  </r>
  <r>
    <n v="3369"/>
    <d v="2026-09-15T00:00:00"/>
    <n v="2026"/>
    <x v="2"/>
    <n v="9"/>
    <x v="8"/>
    <x v="1"/>
    <x v="12"/>
    <x v="3"/>
    <s v="New"/>
    <x v="2"/>
    <x v="9"/>
    <n v="1"/>
    <n v="45.59"/>
    <n v="0"/>
    <n v="18.28"/>
    <n v="45.59"/>
    <n v="18.28"/>
    <n v="27.310000000000002"/>
    <n v="0.59903487606931349"/>
  </r>
  <r>
    <n v="4865"/>
    <d v="2026-09-15T00:00:00"/>
    <n v="2026"/>
    <x v="2"/>
    <n v="9"/>
    <x v="8"/>
    <x v="3"/>
    <x v="4"/>
    <x v="0"/>
    <s v="Returning"/>
    <x v="0"/>
    <x v="0"/>
    <n v="1"/>
    <n v="83.8"/>
    <n v="0"/>
    <n v="42.23"/>
    <n v="83.8"/>
    <n v="42.23"/>
    <n v="41.57"/>
    <n v="0.49606205250596663"/>
  </r>
  <r>
    <n v="103"/>
    <d v="2026-09-16T00:00:00"/>
    <n v="2026"/>
    <x v="2"/>
    <n v="9"/>
    <x v="8"/>
    <x v="2"/>
    <x v="3"/>
    <x v="0"/>
    <s v="New"/>
    <x v="2"/>
    <x v="15"/>
    <n v="1"/>
    <n v="132.58000000000001"/>
    <n v="0.15"/>
    <n v="67.62"/>
    <n v="112.69300000000001"/>
    <n v="67.62"/>
    <n v="45.073000000000008"/>
    <n v="0.39996273060438536"/>
  </r>
  <r>
    <n v="4500"/>
    <d v="2026-09-16T00:00:00"/>
    <n v="2026"/>
    <x v="2"/>
    <n v="9"/>
    <x v="8"/>
    <x v="3"/>
    <x v="8"/>
    <x v="0"/>
    <s v="New"/>
    <x v="3"/>
    <x v="19"/>
    <n v="2"/>
    <n v="122.12"/>
    <n v="0.05"/>
    <n v="61.76"/>
    <n v="232.02799999999999"/>
    <n v="123.52"/>
    <n v="108.508"/>
    <n v="0.46765045597945076"/>
  </r>
  <r>
    <n v="5093"/>
    <d v="2026-09-16T00:00:00"/>
    <n v="2026"/>
    <x v="2"/>
    <n v="9"/>
    <x v="8"/>
    <x v="0"/>
    <x v="0"/>
    <x v="1"/>
    <s v="Business"/>
    <x v="1"/>
    <x v="3"/>
    <n v="3"/>
    <n v="140.47"/>
    <n v="0.15"/>
    <n v="81.739999999999995"/>
    <n v="358.19849999999997"/>
    <n v="245.21999999999997"/>
    <n v="112.9785"/>
    <n v="0.31540751845694498"/>
  </r>
  <r>
    <n v="5147"/>
    <d v="2026-09-16T00:00:00"/>
    <n v="2026"/>
    <x v="2"/>
    <n v="9"/>
    <x v="8"/>
    <x v="3"/>
    <x v="13"/>
    <x v="0"/>
    <s v="New"/>
    <x v="1"/>
    <x v="3"/>
    <n v="2"/>
    <n v="145.35"/>
    <n v="0.05"/>
    <n v="78.39"/>
    <n v="276.16499999999996"/>
    <n v="156.78"/>
    <n v="119.38499999999996"/>
    <n v="0.4322959100537721"/>
  </r>
  <r>
    <n v="365"/>
    <d v="2026-09-17T00:00:00"/>
    <n v="2026"/>
    <x v="2"/>
    <n v="9"/>
    <x v="8"/>
    <x v="3"/>
    <x v="8"/>
    <x v="3"/>
    <s v="Returning"/>
    <x v="3"/>
    <x v="19"/>
    <n v="2"/>
    <n v="121.25"/>
    <n v="0"/>
    <n v="61.5"/>
    <n v="242.5"/>
    <n v="123"/>
    <n v="119.5"/>
    <n v="0.4927835051546392"/>
  </r>
  <r>
    <n v="494"/>
    <d v="2026-09-17T00:00:00"/>
    <n v="2026"/>
    <x v="2"/>
    <n v="9"/>
    <x v="8"/>
    <x v="3"/>
    <x v="4"/>
    <x v="0"/>
    <s v="New"/>
    <x v="2"/>
    <x v="2"/>
    <n v="1"/>
    <n v="35.94"/>
    <n v="0.1"/>
    <n v="13.19"/>
    <n v="32.345999999999997"/>
    <n v="13.19"/>
    <n v="19.155999999999999"/>
    <n v="0.59222160390774747"/>
  </r>
  <r>
    <n v="665"/>
    <d v="2026-09-17T00:00:00"/>
    <n v="2026"/>
    <x v="2"/>
    <n v="9"/>
    <x v="8"/>
    <x v="1"/>
    <x v="14"/>
    <x v="0"/>
    <s v="New"/>
    <x v="0"/>
    <x v="8"/>
    <n v="1"/>
    <n v="101.18"/>
    <n v="0.1"/>
    <n v="49.38"/>
    <n v="91.062000000000012"/>
    <n v="49.38"/>
    <n v="41.682000000000009"/>
    <n v="0.45773209461685449"/>
  </r>
  <r>
    <n v="2067"/>
    <d v="2026-09-17T00:00:00"/>
    <n v="2026"/>
    <x v="2"/>
    <n v="9"/>
    <x v="8"/>
    <x v="3"/>
    <x v="7"/>
    <x v="2"/>
    <s v="New"/>
    <x v="0"/>
    <x v="0"/>
    <n v="2"/>
    <n v="82.47"/>
    <n v="0"/>
    <n v="42.49"/>
    <n v="164.94"/>
    <n v="84.98"/>
    <n v="79.959999999999994"/>
    <n v="0.48478234509518608"/>
  </r>
  <r>
    <n v="2648"/>
    <d v="2026-09-17T00:00:00"/>
    <n v="2026"/>
    <x v="2"/>
    <n v="9"/>
    <x v="8"/>
    <x v="2"/>
    <x v="16"/>
    <x v="3"/>
    <s v="New"/>
    <x v="4"/>
    <x v="16"/>
    <n v="1"/>
    <n v="50.47"/>
    <n v="0.05"/>
    <n v="22.27"/>
    <n v="47.946499999999993"/>
    <n v="22.27"/>
    <n v="25.676499999999994"/>
    <n v="0.53552396942425406"/>
  </r>
  <r>
    <n v="3074"/>
    <d v="2026-09-17T00:00:00"/>
    <n v="2026"/>
    <x v="2"/>
    <n v="9"/>
    <x v="8"/>
    <x v="3"/>
    <x v="8"/>
    <x v="1"/>
    <s v="Business"/>
    <x v="3"/>
    <x v="13"/>
    <n v="5"/>
    <n v="82.63"/>
    <n v="0.15"/>
    <n v="38.630000000000003"/>
    <n v="351.17749999999995"/>
    <n v="193.15"/>
    <n v="158.02749999999995"/>
    <n v="0.44999323703824978"/>
  </r>
  <r>
    <n v="259"/>
    <d v="2026-09-18T00:00:00"/>
    <n v="2026"/>
    <x v="2"/>
    <n v="9"/>
    <x v="8"/>
    <x v="3"/>
    <x v="8"/>
    <x v="2"/>
    <s v="Business"/>
    <x v="2"/>
    <x v="18"/>
    <n v="4"/>
    <n v="168.48"/>
    <n v="0.1"/>
    <n v="89.85"/>
    <n v="606.52800000000002"/>
    <n v="359.4"/>
    <n v="247.12800000000004"/>
    <n v="0.4074469768914214"/>
  </r>
  <r>
    <n v="997"/>
    <d v="2026-09-18T00:00:00"/>
    <n v="2026"/>
    <x v="2"/>
    <n v="9"/>
    <x v="8"/>
    <x v="1"/>
    <x v="11"/>
    <x v="3"/>
    <s v="Returning"/>
    <x v="3"/>
    <x v="19"/>
    <n v="2"/>
    <n v="121.82"/>
    <n v="0"/>
    <n v="61.92"/>
    <n v="243.64"/>
    <n v="123.84"/>
    <n v="119.79999999999998"/>
    <n v="0.49170907896897059"/>
  </r>
  <r>
    <n v="2102"/>
    <d v="2026-09-18T00:00:00"/>
    <n v="2026"/>
    <x v="2"/>
    <n v="9"/>
    <x v="8"/>
    <x v="0"/>
    <x v="15"/>
    <x v="2"/>
    <s v="Returning"/>
    <x v="0"/>
    <x v="4"/>
    <n v="1"/>
    <n v="50.02"/>
    <n v="0.1"/>
    <n v="22.47"/>
    <n v="45.018000000000001"/>
    <n v="22.47"/>
    <n v="22.548000000000002"/>
    <n v="0.50086632013861121"/>
  </r>
  <r>
    <n v="2452"/>
    <d v="2026-09-18T00:00:00"/>
    <n v="2026"/>
    <x v="2"/>
    <n v="9"/>
    <x v="8"/>
    <x v="2"/>
    <x v="5"/>
    <x v="0"/>
    <s v="New"/>
    <x v="4"/>
    <x v="16"/>
    <n v="1"/>
    <n v="50.17"/>
    <n v="0.1"/>
    <n v="21.99"/>
    <n v="45.153000000000006"/>
    <n v="21.99"/>
    <n v="23.163000000000007"/>
    <n v="0.51298917015480705"/>
  </r>
  <r>
    <n v="2761"/>
    <d v="2026-09-18T00:00:00"/>
    <n v="2026"/>
    <x v="2"/>
    <n v="9"/>
    <x v="8"/>
    <x v="0"/>
    <x v="15"/>
    <x v="1"/>
    <s v="Business"/>
    <x v="3"/>
    <x v="19"/>
    <n v="5"/>
    <n v="124.51"/>
    <n v="0.1"/>
    <n v="60.29"/>
    <n v="560.29500000000007"/>
    <n v="301.45"/>
    <n v="258.84500000000008"/>
    <n v="0.46197984990049895"/>
  </r>
  <r>
    <n v="3993"/>
    <d v="2026-09-18T00:00:00"/>
    <n v="2026"/>
    <x v="2"/>
    <n v="9"/>
    <x v="8"/>
    <x v="1"/>
    <x v="12"/>
    <x v="3"/>
    <s v="Returning"/>
    <x v="1"/>
    <x v="11"/>
    <n v="1"/>
    <n v="153.68"/>
    <n v="0.05"/>
    <n v="77.42"/>
    <n v="145.99600000000001"/>
    <n v="77.42"/>
    <n v="68.576000000000008"/>
    <n v="0.46971149894517661"/>
  </r>
  <r>
    <n v="4343"/>
    <d v="2026-09-18T00:00:00"/>
    <n v="2026"/>
    <x v="2"/>
    <n v="9"/>
    <x v="8"/>
    <x v="1"/>
    <x v="12"/>
    <x v="3"/>
    <s v="New"/>
    <x v="3"/>
    <x v="19"/>
    <n v="2"/>
    <n v="121.37"/>
    <n v="0.05"/>
    <n v="60.13"/>
    <n v="230.60300000000001"/>
    <n v="120.26"/>
    <n v="110.343"/>
    <n v="0.47849767782726155"/>
  </r>
  <r>
    <n v="4429"/>
    <d v="2026-09-18T00:00:00"/>
    <n v="2026"/>
    <x v="2"/>
    <n v="9"/>
    <x v="8"/>
    <x v="0"/>
    <x v="15"/>
    <x v="0"/>
    <s v="Business"/>
    <x v="1"/>
    <x v="3"/>
    <n v="2"/>
    <n v="145.1"/>
    <n v="0.1"/>
    <n v="77.62"/>
    <n v="261.18"/>
    <n v="155.24"/>
    <n v="105.94"/>
    <n v="0.40562064476606169"/>
  </r>
  <r>
    <n v="4824"/>
    <d v="2026-09-18T00:00:00"/>
    <n v="2026"/>
    <x v="2"/>
    <n v="9"/>
    <x v="8"/>
    <x v="3"/>
    <x v="8"/>
    <x v="0"/>
    <s v="Returning"/>
    <x v="4"/>
    <x v="14"/>
    <n v="1"/>
    <n v="36.729999999999997"/>
    <n v="0.05"/>
    <n v="14.11"/>
    <n v="34.893499999999996"/>
    <n v="14.11"/>
    <n v="20.783499999999997"/>
    <n v="0.59562669265049362"/>
  </r>
  <r>
    <n v="4881"/>
    <d v="2026-09-18T00:00:00"/>
    <n v="2026"/>
    <x v="2"/>
    <n v="9"/>
    <x v="8"/>
    <x v="2"/>
    <x v="2"/>
    <x v="0"/>
    <s v="Business"/>
    <x v="2"/>
    <x v="15"/>
    <n v="4"/>
    <n v="134.15"/>
    <n v="0.05"/>
    <n v="65.58"/>
    <n v="509.77"/>
    <n v="262.32"/>
    <n v="247.45"/>
    <n v="0.48541499107440611"/>
  </r>
  <r>
    <n v="5138"/>
    <d v="2026-09-18T00:00:00"/>
    <n v="2026"/>
    <x v="2"/>
    <n v="9"/>
    <x v="8"/>
    <x v="0"/>
    <x v="0"/>
    <x v="1"/>
    <s v="Business"/>
    <x v="1"/>
    <x v="1"/>
    <n v="8"/>
    <n v="94.21"/>
    <n v="0.1"/>
    <n v="45.05"/>
    <n v="678.31200000000001"/>
    <n v="360.4"/>
    <n v="317.91200000000003"/>
    <n v="0.46868107891353833"/>
  </r>
  <r>
    <n v="1214"/>
    <d v="2026-09-19T00:00:00"/>
    <n v="2026"/>
    <x v="2"/>
    <n v="9"/>
    <x v="8"/>
    <x v="0"/>
    <x v="15"/>
    <x v="2"/>
    <s v="Returning"/>
    <x v="3"/>
    <x v="7"/>
    <n v="1"/>
    <n v="198.29"/>
    <n v="0.05"/>
    <n v="106.24"/>
    <n v="188.37549999999999"/>
    <n v="106.24"/>
    <n v="82.135499999999993"/>
    <n v="0.436020076920831"/>
  </r>
  <r>
    <n v="1346"/>
    <d v="2026-09-19T00:00:00"/>
    <n v="2026"/>
    <x v="2"/>
    <n v="9"/>
    <x v="8"/>
    <x v="1"/>
    <x v="14"/>
    <x v="3"/>
    <s v="Returning"/>
    <x v="2"/>
    <x v="18"/>
    <n v="3"/>
    <n v="166.21"/>
    <n v="0.05"/>
    <n v="85.03"/>
    <n v="473.69849999999997"/>
    <n v="255.09"/>
    <n v="218.60849999999996"/>
    <n v="0.4614929116304991"/>
  </r>
  <r>
    <n v="1361"/>
    <d v="2026-09-19T00:00:00"/>
    <n v="2026"/>
    <x v="2"/>
    <n v="9"/>
    <x v="8"/>
    <x v="1"/>
    <x v="6"/>
    <x v="3"/>
    <s v="New"/>
    <x v="0"/>
    <x v="6"/>
    <n v="1"/>
    <n v="40.700000000000003"/>
    <n v="0.05"/>
    <n v="16.43"/>
    <n v="38.664999999999999"/>
    <n v="16.43"/>
    <n v="22.234999999999999"/>
    <n v="0.57506789085736454"/>
  </r>
  <r>
    <n v="2728"/>
    <d v="2026-09-19T00:00:00"/>
    <n v="2026"/>
    <x v="2"/>
    <n v="9"/>
    <x v="8"/>
    <x v="0"/>
    <x v="15"/>
    <x v="0"/>
    <s v="New"/>
    <x v="1"/>
    <x v="11"/>
    <n v="3"/>
    <n v="153.5"/>
    <n v="0"/>
    <n v="80.819999999999993"/>
    <n v="460.5"/>
    <n v="242.45999999999998"/>
    <n v="218.04000000000002"/>
    <n v="0.47348534201954401"/>
  </r>
  <r>
    <n v="2788"/>
    <d v="2026-09-19T00:00:00"/>
    <n v="2026"/>
    <x v="2"/>
    <n v="9"/>
    <x v="8"/>
    <x v="1"/>
    <x v="12"/>
    <x v="3"/>
    <s v="New"/>
    <x v="1"/>
    <x v="17"/>
    <n v="1"/>
    <n v="70.430000000000007"/>
    <n v="0"/>
    <n v="31.51"/>
    <n v="70.430000000000007"/>
    <n v="31.51"/>
    <n v="38.92"/>
    <n v="0.55260542382507449"/>
  </r>
  <r>
    <n v="2932"/>
    <d v="2026-09-19T00:00:00"/>
    <n v="2026"/>
    <x v="2"/>
    <n v="9"/>
    <x v="8"/>
    <x v="0"/>
    <x v="15"/>
    <x v="2"/>
    <s v="Business"/>
    <x v="0"/>
    <x v="4"/>
    <n v="4"/>
    <n v="49.93"/>
    <n v="0"/>
    <n v="22.99"/>
    <n v="199.72"/>
    <n v="91.96"/>
    <n v="107.76"/>
    <n v="0.53955537752853999"/>
  </r>
  <r>
    <n v="3399"/>
    <d v="2026-09-19T00:00:00"/>
    <n v="2026"/>
    <x v="2"/>
    <n v="9"/>
    <x v="8"/>
    <x v="1"/>
    <x v="12"/>
    <x v="2"/>
    <s v="Returning"/>
    <x v="0"/>
    <x v="4"/>
    <n v="1"/>
    <n v="50.18"/>
    <n v="0"/>
    <n v="22.92"/>
    <n v="50.18"/>
    <n v="22.92"/>
    <n v="27.259999999999998"/>
    <n v="0.54324432044639293"/>
  </r>
  <r>
    <n v="3588"/>
    <d v="2026-09-19T00:00:00"/>
    <n v="2026"/>
    <x v="2"/>
    <n v="9"/>
    <x v="8"/>
    <x v="3"/>
    <x v="13"/>
    <x v="2"/>
    <s v="New"/>
    <x v="2"/>
    <x v="18"/>
    <n v="2"/>
    <n v="164.01"/>
    <n v="0.15"/>
    <n v="87.14"/>
    <n v="278.81699999999995"/>
    <n v="174.28"/>
    <n v="104.53699999999995"/>
    <n v="0.37493050997607741"/>
  </r>
  <r>
    <n v="3603"/>
    <d v="2026-09-19T00:00:00"/>
    <n v="2026"/>
    <x v="2"/>
    <n v="9"/>
    <x v="8"/>
    <x v="1"/>
    <x v="14"/>
    <x v="3"/>
    <s v="Returning"/>
    <x v="0"/>
    <x v="0"/>
    <n v="2"/>
    <n v="83.77"/>
    <n v="0"/>
    <n v="43.32"/>
    <n v="167.54"/>
    <n v="86.64"/>
    <n v="80.899999999999991"/>
    <n v="0.4828697624447893"/>
  </r>
  <r>
    <n v="3845"/>
    <d v="2026-09-19T00:00:00"/>
    <n v="2026"/>
    <x v="2"/>
    <n v="9"/>
    <x v="8"/>
    <x v="3"/>
    <x v="8"/>
    <x v="0"/>
    <s v="New"/>
    <x v="3"/>
    <x v="13"/>
    <n v="1"/>
    <n v="81.84"/>
    <n v="0"/>
    <n v="38.5"/>
    <n v="81.84"/>
    <n v="38.5"/>
    <n v="43.34"/>
    <n v="0.52956989247311825"/>
  </r>
  <r>
    <n v="4191"/>
    <d v="2026-09-19T00:00:00"/>
    <n v="2026"/>
    <x v="2"/>
    <n v="9"/>
    <x v="8"/>
    <x v="2"/>
    <x v="5"/>
    <x v="3"/>
    <s v="Returning"/>
    <x v="4"/>
    <x v="10"/>
    <n v="1"/>
    <n v="40.32"/>
    <n v="0.15"/>
    <n v="14.39"/>
    <n v="34.271999999999998"/>
    <n v="14.39"/>
    <n v="19.881999999999998"/>
    <n v="0.58012371615312786"/>
  </r>
  <r>
    <n v="4269"/>
    <d v="2026-09-19T00:00:00"/>
    <n v="2026"/>
    <x v="2"/>
    <n v="9"/>
    <x v="8"/>
    <x v="2"/>
    <x v="16"/>
    <x v="1"/>
    <s v="Business"/>
    <x v="1"/>
    <x v="11"/>
    <n v="4"/>
    <n v="155.84"/>
    <n v="0.05"/>
    <n v="80.790000000000006"/>
    <n v="592.19200000000001"/>
    <n v="323.16000000000003"/>
    <n v="269.03199999999998"/>
    <n v="0.45429860585755966"/>
  </r>
  <r>
    <n v="5"/>
    <d v="2026-09-20T00:00:00"/>
    <n v="2026"/>
    <x v="2"/>
    <n v="9"/>
    <x v="8"/>
    <x v="1"/>
    <x v="6"/>
    <x v="0"/>
    <s v="Business"/>
    <x v="4"/>
    <x v="16"/>
    <n v="1"/>
    <n v="51.83"/>
    <n v="0"/>
    <n v="21.9"/>
    <n v="51.83"/>
    <n v="21.9"/>
    <n v="29.93"/>
    <n v="0.57746478873239437"/>
  </r>
  <r>
    <n v="210"/>
    <d v="2026-09-20T00:00:00"/>
    <n v="2026"/>
    <x v="2"/>
    <n v="9"/>
    <x v="8"/>
    <x v="2"/>
    <x v="3"/>
    <x v="2"/>
    <s v="Returning"/>
    <x v="3"/>
    <x v="7"/>
    <n v="1"/>
    <n v="190.77"/>
    <n v="0.05"/>
    <n v="104.69"/>
    <n v="181.23150000000001"/>
    <n v="104.69"/>
    <n v="76.541500000000013"/>
    <n v="0.42234103894742364"/>
  </r>
  <r>
    <n v="462"/>
    <d v="2026-09-20T00:00:00"/>
    <n v="2026"/>
    <x v="2"/>
    <n v="9"/>
    <x v="8"/>
    <x v="1"/>
    <x v="12"/>
    <x v="2"/>
    <s v="New"/>
    <x v="0"/>
    <x v="6"/>
    <n v="2"/>
    <n v="40.049999999999997"/>
    <n v="0.05"/>
    <n v="16.97"/>
    <n v="76.094999999999985"/>
    <n v="33.94"/>
    <n v="42.154999999999987"/>
    <n v="0.55397857940731976"/>
  </r>
  <r>
    <n v="725"/>
    <d v="2026-09-20T00:00:00"/>
    <n v="2026"/>
    <x v="2"/>
    <n v="9"/>
    <x v="8"/>
    <x v="1"/>
    <x v="12"/>
    <x v="0"/>
    <s v="New"/>
    <x v="0"/>
    <x v="0"/>
    <n v="1"/>
    <n v="82.08"/>
    <n v="0.05"/>
    <n v="43.18"/>
    <n v="77.975999999999999"/>
    <n v="43.18"/>
    <n v="34.795999999999999"/>
    <n v="0.44623986867754178"/>
  </r>
  <r>
    <n v="918"/>
    <d v="2026-09-20T00:00:00"/>
    <n v="2026"/>
    <x v="2"/>
    <n v="9"/>
    <x v="8"/>
    <x v="0"/>
    <x v="15"/>
    <x v="0"/>
    <s v="Returning"/>
    <x v="0"/>
    <x v="4"/>
    <n v="1"/>
    <n v="50.3"/>
    <n v="0.05"/>
    <n v="22.14"/>
    <n v="47.784999999999997"/>
    <n v="22.14"/>
    <n v="25.644999999999996"/>
    <n v="0.53667468870984614"/>
  </r>
  <r>
    <n v="1442"/>
    <d v="2026-09-20T00:00:00"/>
    <n v="2026"/>
    <x v="2"/>
    <n v="9"/>
    <x v="8"/>
    <x v="2"/>
    <x v="16"/>
    <x v="0"/>
    <s v="New"/>
    <x v="2"/>
    <x v="9"/>
    <n v="1"/>
    <n v="47.68"/>
    <n v="0.1"/>
    <n v="18.03"/>
    <n v="42.911999999999999"/>
    <n v="18.03"/>
    <n v="24.881999999999998"/>
    <n v="0.57983780760626391"/>
  </r>
  <r>
    <n v="4290"/>
    <d v="2026-09-20T00:00:00"/>
    <n v="2026"/>
    <x v="2"/>
    <n v="9"/>
    <x v="8"/>
    <x v="2"/>
    <x v="2"/>
    <x v="2"/>
    <s v="Returning"/>
    <x v="0"/>
    <x v="4"/>
    <n v="2"/>
    <n v="51.48"/>
    <n v="0.05"/>
    <n v="22.38"/>
    <n v="97.811999999999983"/>
    <n v="44.76"/>
    <n v="53.051999999999985"/>
    <n v="0.54238743712427917"/>
  </r>
  <r>
    <n v="4666"/>
    <d v="2026-09-20T00:00:00"/>
    <n v="2026"/>
    <x v="2"/>
    <n v="9"/>
    <x v="8"/>
    <x v="2"/>
    <x v="3"/>
    <x v="0"/>
    <s v="Business"/>
    <x v="4"/>
    <x v="12"/>
    <n v="2"/>
    <n v="123.73"/>
    <n v="0"/>
    <n v="68.459999999999994"/>
    <n v="247.46"/>
    <n v="136.91999999999999"/>
    <n v="110.54000000000002"/>
    <n v="0.44669845631617239"/>
  </r>
  <r>
    <n v="234"/>
    <d v="2026-09-21T00:00:00"/>
    <n v="2026"/>
    <x v="2"/>
    <n v="9"/>
    <x v="8"/>
    <x v="2"/>
    <x v="5"/>
    <x v="0"/>
    <s v="Business"/>
    <x v="1"/>
    <x v="3"/>
    <n v="2"/>
    <n v="146.81"/>
    <n v="0"/>
    <n v="79.72"/>
    <n v="293.62"/>
    <n v="159.44"/>
    <n v="134.18"/>
    <n v="0.45698521899053202"/>
  </r>
  <r>
    <n v="802"/>
    <d v="2026-09-21T00:00:00"/>
    <n v="2026"/>
    <x v="2"/>
    <n v="9"/>
    <x v="8"/>
    <x v="1"/>
    <x v="12"/>
    <x v="2"/>
    <s v="Returning"/>
    <x v="2"/>
    <x v="18"/>
    <n v="2"/>
    <n v="167.16"/>
    <n v="0"/>
    <n v="88.51"/>
    <n v="334.32"/>
    <n v="177.02"/>
    <n v="157.29999999999998"/>
    <n v="0.4705072983967456"/>
  </r>
  <r>
    <n v="1942"/>
    <d v="2026-09-21T00:00:00"/>
    <n v="2026"/>
    <x v="2"/>
    <n v="9"/>
    <x v="8"/>
    <x v="2"/>
    <x v="2"/>
    <x v="0"/>
    <s v="New"/>
    <x v="0"/>
    <x v="0"/>
    <n v="1"/>
    <n v="83.69"/>
    <n v="0"/>
    <n v="42.76"/>
    <n v="83.69"/>
    <n v="42.76"/>
    <n v="40.93"/>
    <n v="0.48906679412116144"/>
  </r>
  <r>
    <n v="2200"/>
    <d v="2026-09-21T00:00:00"/>
    <n v="2026"/>
    <x v="2"/>
    <n v="9"/>
    <x v="8"/>
    <x v="0"/>
    <x v="0"/>
    <x v="0"/>
    <s v="New"/>
    <x v="0"/>
    <x v="6"/>
    <n v="1"/>
    <n v="40.4"/>
    <n v="0.15"/>
    <n v="16.47"/>
    <n v="34.339999999999996"/>
    <n v="16.47"/>
    <n v="17.869999999999997"/>
    <n v="0.52038439138031445"/>
  </r>
  <r>
    <n v="2236"/>
    <d v="2026-09-21T00:00:00"/>
    <n v="2026"/>
    <x v="2"/>
    <n v="9"/>
    <x v="8"/>
    <x v="1"/>
    <x v="11"/>
    <x v="0"/>
    <s v="Returning"/>
    <x v="1"/>
    <x v="3"/>
    <n v="3"/>
    <n v="143.31"/>
    <n v="0"/>
    <n v="81.36"/>
    <n v="429.93"/>
    <n v="244.07999999999998"/>
    <n v="185.85000000000002"/>
    <n v="0.43227967343521045"/>
  </r>
  <r>
    <n v="4041"/>
    <d v="2026-09-21T00:00:00"/>
    <n v="2026"/>
    <x v="2"/>
    <n v="9"/>
    <x v="8"/>
    <x v="1"/>
    <x v="11"/>
    <x v="1"/>
    <s v="Returning"/>
    <x v="4"/>
    <x v="16"/>
    <n v="15"/>
    <n v="51.1"/>
    <n v="0.1"/>
    <n v="21.9"/>
    <n v="689.85"/>
    <n v="328.5"/>
    <n v="361.35"/>
    <n v="0.52380952380952384"/>
  </r>
  <r>
    <n v="4435"/>
    <d v="2026-09-21T00:00:00"/>
    <n v="2026"/>
    <x v="2"/>
    <n v="9"/>
    <x v="8"/>
    <x v="3"/>
    <x v="13"/>
    <x v="3"/>
    <s v="New"/>
    <x v="1"/>
    <x v="3"/>
    <n v="1"/>
    <n v="146.33000000000001"/>
    <n v="0"/>
    <n v="80.05"/>
    <n v="146.33000000000001"/>
    <n v="80.05"/>
    <n v="66.280000000000015"/>
    <n v="0.45294881432378875"/>
  </r>
  <r>
    <n v="305"/>
    <d v="2026-09-22T00:00:00"/>
    <n v="2026"/>
    <x v="2"/>
    <n v="9"/>
    <x v="8"/>
    <x v="3"/>
    <x v="8"/>
    <x v="0"/>
    <s v="Returning"/>
    <x v="2"/>
    <x v="15"/>
    <n v="1"/>
    <n v="130.69999999999999"/>
    <n v="0.05"/>
    <n v="68.23"/>
    <n v="124.16499999999998"/>
    <n v="68.23"/>
    <n v="55.934999999999974"/>
    <n v="0.45048926831232622"/>
  </r>
  <r>
    <n v="808"/>
    <d v="2026-09-22T00:00:00"/>
    <n v="2026"/>
    <x v="2"/>
    <n v="9"/>
    <x v="8"/>
    <x v="1"/>
    <x v="12"/>
    <x v="1"/>
    <s v="Business"/>
    <x v="4"/>
    <x v="10"/>
    <n v="8"/>
    <n v="39.630000000000003"/>
    <n v="0.15"/>
    <n v="14.61"/>
    <n v="269.48400000000004"/>
    <n v="116.88"/>
    <n v="152.60400000000004"/>
    <n v="0.56628222825844954"/>
  </r>
  <r>
    <n v="1029"/>
    <d v="2026-09-22T00:00:00"/>
    <n v="2026"/>
    <x v="2"/>
    <n v="9"/>
    <x v="8"/>
    <x v="1"/>
    <x v="6"/>
    <x v="0"/>
    <s v="Returning"/>
    <x v="2"/>
    <x v="15"/>
    <n v="1"/>
    <n v="132.36000000000001"/>
    <n v="0.05"/>
    <n v="66.63"/>
    <n v="125.742"/>
    <n v="66.63"/>
    <n v="59.112000000000009"/>
    <n v="0.47010545402490822"/>
  </r>
  <r>
    <n v="1721"/>
    <d v="2026-09-22T00:00:00"/>
    <n v="2026"/>
    <x v="2"/>
    <n v="9"/>
    <x v="8"/>
    <x v="3"/>
    <x v="7"/>
    <x v="0"/>
    <s v="Business"/>
    <x v="1"/>
    <x v="11"/>
    <n v="1"/>
    <n v="156.81"/>
    <n v="0"/>
    <n v="78.2"/>
    <n v="156.81"/>
    <n v="78.2"/>
    <n v="78.61"/>
    <n v="0.50130731458452904"/>
  </r>
  <r>
    <n v="2425"/>
    <d v="2026-09-22T00:00:00"/>
    <n v="2026"/>
    <x v="2"/>
    <n v="9"/>
    <x v="8"/>
    <x v="3"/>
    <x v="8"/>
    <x v="3"/>
    <s v="New"/>
    <x v="2"/>
    <x v="15"/>
    <n v="3"/>
    <n v="134.52000000000001"/>
    <n v="0.05"/>
    <n v="65.19"/>
    <n v="383.38200000000006"/>
    <n v="195.57"/>
    <n v="187.81200000000007"/>
    <n v="0.48988215409174152"/>
  </r>
  <r>
    <n v="3322"/>
    <d v="2026-09-22T00:00:00"/>
    <n v="2026"/>
    <x v="2"/>
    <n v="9"/>
    <x v="8"/>
    <x v="3"/>
    <x v="8"/>
    <x v="0"/>
    <s v="Returning"/>
    <x v="3"/>
    <x v="19"/>
    <n v="1"/>
    <n v="124.51"/>
    <n v="0"/>
    <n v="59.97"/>
    <n v="124.51"/>
    <n v="59.97"/>
    <n v="64.540000000000006"/>
    <n v="0.51835193960324477"/>
  </r>
  <r>
    <n v="3821"/>
    <d v="2026-09-22T00:00:00"/>
    <n v="2026"/>
    <x v="2"/>
    <n v="9"/>
    <x v="8"/>
    <x v="2"/>
    <x v="3"/>
    <x v="0"/>
    <s v="Returning"/>
    <x v="1"/>
    <x v="3"/>
    <n v="1"/>
    <n v="141"/>
    <n v="0"/>
    <n v="79.010000000000005"/>
    <n v="141"/>
    <n v="79.010000000000005"/>
    <n v="61.989999999999995"/>
    <n v="0.43964539007092196"/>
  </r>
  <r>
    <n v="3899"/>
    <d v="2026-09-22T00:00:00"/>
    <n v="2026"/>
    <x v="2"/>
    <n v="9"/>
    <x v="8"/>
    <x v="3"/>
    <x v="4"/>
    <x v="1"/>
    <s v="Returning"/>
    <x v="3"/>
    <x v="19"/>
    <n v="6"/>
    <n v="121.7"/>
    <n v="0.15"/>
    <n v="61.26"/>
    <n v="620.67000000000007"/>
    <n v="367.56"/>
    <n v="253.11000000000007"/>
    <n v="0.40780124703948967"/>
  </r>
  <r>
    <n v="4807"/>
    <d v="2026-09-22T00:00:00"/>
    <n v="2026"/>
    <x v="2"/>
    <n v="9"/>
    <x v="8"/>
    <x v="3"/>
    <x v="7"/>
    <x v="1"/>
    <s v="Business"/>
    <x v="0"/>
    <x v="8"/>
    <n v="4"/>
    <n v="103.86"/>
    <n v="0.1"/>
    <n v="50.12"/>
    <n v="373.89600000000002"/>
    <n v="200.48"/>
    <n v="173.41600000000003"/>
    <n v="0.46380811776536796"/>
  </r>
  <r>
    <n v="30"/>
    <d v="2026-09-23T00:00:00"/>
    <n v="2026"/>
    <x v="2"/>
    <n v="9"/>
    <x v="8"/>
    <x v="2"/>
    <x v="5"/>
    <x v="3"/>
    <s v="Returning"/>
    <x v="1"/>
    <x v="1"/>
    <n v="2"/>
    <n v="93.82"/>
    <n v="0.05"/>
    <n v="45.57"/>
    <n v="178.25799999999998"/>
    <n v="91.14"/>
    <n v="87.117999999999981"/>
    <n v="0.48871859888476249"/>
  </r>
  <r>
    <n v="3027"/>
    <d v="2026-09-23T00:00:00"/>
    <n v="2026"/>
    <x v="2"/>
    <n v="9"/>
    <x v="8"/>
    <x v="3"/>
    <x v="8"/>
    <x v="1"/>
    <s v="Business"/>
    <x v="1"/>
    <x v="11"/>
    <n v="8"/>
    <n v="155.13999999999999"/>
    <n v="0.1"/>
    <n v="76.87"/>
    <n v="1117.008"/>
    <n v="614.96"/>
    <n v="502.048"/>
    <n v="0.44945783736553363"/>
  </r>
  <r>
    <n v="3690"/>
    <d v="2026-09-23T00:00:00"/>
    <n v="2026"/>
    <x v="2"/>
    <n v="9"/>
    <x v="8"/>
    <x v="3"/>
    <x v="8"/>
    <x v="0"/>
    <s v="Returning"/>
    <x v="1"/>
    <x v="1"/>
    <n v="3"/>
    <n v="92.14"/>
    <n v="0.05"/>
    <n v="45.25"/>
    <n v="262.59899999999999"/>
    <n v="135.75"/>
    <n v="126.84899999999999"/>
    <n v="0.48305210606285626"/>
  </r>
  <r>
    <n v="600"/>
    <d v="2026-09-24T00:00:00"/>
    <n v="2026"/>
    <x v="2"/>
    <n v="9"/>
    <x v="8"/>
    <x v="1"/>
    <x v="12"/>
    <x v="2"/>
    <s v="Returning"/>
    <x v="0"/>
    <x v="6"/>
    <n v="6"/>
    <n v="39.880000000000003"/>
    <n v="0.05"/>
    <n v="16.79"/>
    <n v="227.31600000000003"/>
    <n v="100.74"/>
    <n v="126.57600000000004"/>
    <n v="0.5568283798764716"/>
  </r>
  <r>
    <n v="1931"/>
    <d v="2026-09-24T00:00:00"/>
    <n v="2026"/>
    <x v="2"/>
    <n v="9"/>
    <x v="8"/>
    <x v="2"/>
    <x v="16"/>
    <x v="0"/>
    <s v="Returning"/>
    <x v="2"/>
    <x v="2"/>
    <n v="4"/>
    <n v="35.700000000000003"/>
    <n v="0"/>
    <n v="13.91"/>
    <n v="142.80000000000001"/>
    <n v="55.64"/>
    <n v="87.160000000000011"/>
    <n v="0.61036414565826336"/>
  </r>
  <r>
    <n v="2124"/>
    <d v="2026-09-24T00:00:00"/>
    <n v="2026"/>
    <x v="2"/>
    <n v="9"/>
    <x v="8"/>
    <x v="3"/>
    <x v="8"/>
    <x v="2"/>
    <s v="New"/>
    <x v="0"/>
    <x v="8"/>
    <n v="6"/>
    <n v="104.16"/>
    <n v="0"/>
    <n v="51.76"/>
    <n v="624.96"/>
    <n v="310.56"/>
    <n v="314.40000000000003"/>
    <n v="0.50307219662058378"/>
  </r>
  <r>
    <n v="2789"/>
    <d v="2026-09-24T00:00:00"/>
    <n v="2026"/>
    <x v="2"/>
    <n v="9"/>
    <x v="8"/>
    <x v="2"/>
    <x v="16"/>
    <x v="0"/>
    <s v="New"/>
    <x v="1"/>
    <x v="3"/>
    <n v="5"/>
    <n v="147.21"/>
    <n v="0.05"/>
    <n v="79.14"/>
    <n v="699.24750000000006"/>
    <n v="395.7"/>
    <n v="303.54750000000007"/>
    <n v="0.43410594961011667"/>
  </r>
  <r>
    <n v="2921"/>
    <d v="2026-09-24T00:00:00"/>
    <n v="2026"/>
    <x v="2"/>
    <n v="9"/>
    <x v="8"/>
    <x v="0"/>
    <x v="0"/>
    <x v="0"/>
    <s v="New"/>
    <x v="3"/>
    <x v="7"/>
    <n v="3"/>
    <n v="195.68"/>
    <n v="0.05"/>
    <n v="102.16"/>
    <n v="557.68799999999999"/>
    <n v="306.48"/>
    <n v="251.20799999999997"/>
    <n v="0.45044541033696256"/>
  </r>
  <r>
    <n v="3108"/>
    <d v="2026-09-24T00:00:00"/>
    <n v="2026"/>
    <x v="2"/>
    <n v="9"/>
    <x v="8"/>
    <x v="1"/>
    <x v="11"/>
    <x v="1"/>
    <s v="Business"/>
    <x v="1"/>
    <x v="1"/>
    <n v="5"/>
    <n v="90.05"/>
    <n v="0.15"/>
    <n v="44.12"/>
    <n v="382.71249999999998"/>
    <n v="220.6"/>
    <n v="162.11249999999998"/>
    <n v="0.42358820263252439"/>
  </r>
  <r>
    <n v="3226"/>
    <d v="2026-09-24T00:00:00"/>
    <n v="2026"/>
    <x v="2"/>
    <n v="9"/>
    <x v="8"/>
    <x v="3"/>
    <x v="13"/>
    <x v="3"/>
    <s v="Returning"/>
    <x v="3"/>
    <x v="5"/>
    <n v="1"/>
    <n v="345.48"/>
    <n v="0"/>
    <n v="196.31"/>
    <n v="345.48"/>
    <n v="196.31"/>
    <n v="149.17000000000002"/>
    <n v="0.43177607965728843"/>
  </r>
  <r>
    <n v="3286"/>
    <d v="2026-09-24T00:00:00"/>
    <n v="2026"/>
    <x v="2"/>
    <n v="9"/>
    <x v="8"/>
    <x v="3"/>
    <x v="4"/>
    <x v="0"/>
    <s v="New"/>
    <x v="2"/>
    <x v="9"/>
    <n v="1"/>
    <n v="46.23"/>
    <n v="0.1"/>
    <n v="18.34"/>
    <n v="41.606999999999999"/>
    <n v="18.34"/>
    <n v="23.266999999999999"/>
    <n v="0.55920878698295962"/>
  </r>
  <r>
    <n v="4510"/>
    <d v="2026-09-24T00:00:00"/>
    <n v="2026"/>
    <x v="2"/>
    <n v="9"/>
    <x v="8"/>
    <x v="0"/>
    <x v="0"/>
    <x v="3"/>
    <s v="Returning"/>
    <x v="3"/>
    <x v="13"/>
    <n v="3"/>
    <n v="82.38"/>
    <n v="0.15"/>
    <n v="39.020000000000003"/>
    <n v="210.06899999999999"/>
    <n v="117.06"/>
    <n v="93.008999999999986"/>
    <n v="0.44275452351370259"/>
  </r>
  <r>
    <n v="2069"/>
    <d v="2026-09-25T00:00:00"/>
    <n v="2026"/>
    <x v="2"/>
    <n v="9"/>
    <x v="8"/>
    <x v="3"/>
    <x v="7"/>
    <x v="0"/>
    <s v="New"/>
    <x v="3"/>
    <x v="5"/>
    <n v="1"/>
    <n v="344.79"/>
    <n v="0"/>
    <n v="189.63"/>
    <n v="344.79"/>
    <n v="189.63"/>
    <n v="155.16000000000003"/>
    <n v="0.45001305142260511"/>
  </r>
  <r>
    <n v="95"/>
    <d v="2026-09-26T00:00:00"/>
    <n v="2026"/>
    <x v="2"/>
    <n v="9"/>
    <x v="8"/>
    <x v="0"/>
    <x v="0"/>
    <x v="3"/>
    <s v="Returning"/>
    <x v="1"/>
    <x v="17"/>
    <n v="1"/>
    <n v="73.06"/>
    <n v="0.05"/>
    <n v="31.42"/>
    <n v="69.406999999999996"/>
    <n v="31.42"/>
    <n v="37.986999999999995"/>
    <n v="0.54730790842422228"/>
  </r>
  <r>
    <n v="160"/>
    <d v="2026-09-26T00:00:00"/>
    <n v="2026"/>
    <x v="2"/>
    <n v="9"/>
    <x v="8"/>
    <x v="3"/>
    <x v="8"/>
    <x v="0"/>
    <s v="Returning"/>
    <x v="3"/>
    <x v="13"/>
    <n v="1"/>
    <n v="81.58"/>
    <n v="0.1"/>
    <n v="38.89"/>
    <n v="73.421999999999997"/>
    <n v="38.89"/>
    <n v="34.531999999999996"/>
    <n v="0.47032224673803491"/>
  </r>
  <r>
    <n v="407"/>
    <d v="2026-09-26T00:00:00"/>
    <n v="2026"/>
    <x v="2"/>
    <n v="9"/>
    <x v="8"/>
    <x v="1"/>
    <x v="12"/>
    <x v="1"/>
    <s v="Returning"/>
    <x v="4"/>
    <x v="16"/>
    <n v="6"/>
    <n v="49.87"/>
    <n v="0.1"/>
    <n v="21.75"/>
    <n v="269.298"/>
    <n v="130.5"/>
    <n v="138.798"/>
    <n v="0.51540672414945521"/>
  </r>
  <r>
    <n v="1395"/>
    <d v="2026-09-26T00:00:00"/>
    <n v="2026"/>
    <x v="2"/>
    <n v="9"/>
    <x v="8"/>
    <x v="2"/>
    <x v="3"/>
    <x v="0"/>
    <s v="New"/>
    <x v="0"/>
    <x v="6"/>
    <n v="2"/>
    <n v="39.81"/>
    <n v="0.05"/>
    <n v="16.87"/>
    <n v="75.638999999999996"/>
    <n v="33.74"/>
    <n v="41.898999999999994"/>
    <n v="0.55393381721069812"/>
  </r>
  <r>
    <n v="2085"/>
    <d v="2026-09-26T00:00:00"/>
    <n v="2026"/>
    <x v="2"/>
    <n v="9"/>
    <x v="8"/>
    <x v="2"/>
    <x v="2"/>
    <x v="0"/>
    <s v="Returning"/>
    <x v="3"/>
    <x v="7"/>
    <n v="3"/>
    <n v="191.46"/>
    <n v="0"/>
    <n v="104.06"/>
    <n v="574.38"/>
    <n v="312.18"/>
    <n v="262.2"/>
    <n v="0.45649221769560222"/>
  </r>
  <r>
    <n v="3124"/>
    <d v="2026-09-26T00:00:00"/>
    <n v="2026"/>
    <x v="2"/>
    <n v="9"/>
    <x v="8"/>
    <x v="2"/>
    <x v="5"/>
    <x v="0"/>
    <s v="Returning"/>
    <x v="2"/>
    <x v="9"/>
    <n v="3"/>
    <n v="46.48"/>
    <n v="0.05"/>
    <n v="18.82"/>
    <n v="132.46799999999999"/>
    <n v="56.46"/>
    <n v="76.007999999999981"/>
    <n v="0.57378385723344494"/>
  </r>
  <r>
    <n v="3216"/>
    <d v="2026-09-26T00:00:00"/>
    <n v="2026"/>
    <x v="2"/>
    <n v="9"/>
    <x v="8"/>
    <x v="1"/>
    <x v="12"/>
    <x v="2"/>
    <s v="Returning"/>
    <x v="2"/>
    <x v="2"/>
    <n v="2"/>
    <n v="35.44"/>
    <n v="0.1"/>
    <n v="13.2"/>
    <n v="63.791999999999994"/>
    <n v="26.4"/>
    <n v="37.391999999999996"/>
    <n v="0.58615500376222718"/>
  </r>
  <r>
    <n v="3743"/>
    <d v="2026-09-26T00:00:00"/>
    <n v="2026"/>
    <x v="2"/>
    <n v="9"/>
    <x v="8"/>
    <x v="2"/>
    <x v="2"/>
    <x v="0"/>
    <s v="New"/>
    <x v="4"/>
    <x v="14"/>
    <n v="4"/>
    <n v="36.159999999999997"/>
    <n v="0.05"/>
    <n v="13.68"/>
    <n v="137.40799999999999"/>
    <n v="54.72"/>
    <n v="82.687999999999988"/>
    <n v="0.60176991150442471"/>
  </r>
  <r>
    <n v="3788"/>
    <d v="2026-09-26T00:00:00"/>
    <n v="2026"/>
    <x v="2"/>
    <n v="9"/>
    <x v="8"/>
    <x v="3"/>
    <x v="8"/>
    <x v="0"/>
    <s v="Returning"/>
    <x v="4"/>
    <x v="14"/>
    <n v="2"/>
    <n v="35.93"/>
    <n v="0"/>
    <n v="13.91"/>
    <n v="71.86"/>
    <n v="27.82"/>
    <n v="44.04"/>
    <n v="0.6128583356526579"/>
  </r>
  <r>
    <n v="4883"/>
    <d v="2026-09-26T00:00:00"/>
    <n v="2026"/>
    <x v="2"/>
    <n v="9"/>
    <x v="8"/>
    <x v="3"/>
    <x v="8"/>
    <x v="0"/>
    <s v="Business"/>
    <x v="3"/>
    <x v="7"/>
    <n v="1"/>
    <n v="199.7"/>
    <n v="0"/>
    <n v="103.77"/>
    <n v="199.7"/>
    <n v="103.77"/>
    <n v="95.929999999999993"/>
    <n v="0.4803705558337506"/>
  </r>
  <r>
    <n v="1577"/>
    <d v="2026-09-27T00:00:00"/>
    <n v="2026"/>
    <x v="2"/>
    <n v="9"/>
    <x v="8"/>
    <x v="3"/>
    <x v="4"/>
    <x v="0"/>
    <s v="New"/>
    <x v="1"/>
    <x v="11"/>
    <n v="4"/>
    <n v="154.28"/>
    <n v="0.05"/>
    <n v="78.180000000000007"/>
    <n v="586.26400000000001"/>
    <n v="312.72000000000003"/>
    <n v="273.54399999999998"/>
    <n v="0.46658843115047144"/>
  </r>
  <r>
    <n v="2310"/>
    <d v="2026-09-27T00:00:00"/>
    <n v="2026"/>
    <x v="2"/>
    <n v="9"/>
    <x v="8"/>
    <x v="0"/>
    <x v="15"/>
    <x v="0"/>
    <s v="Returning"/>
    <x v="2"/>
    <x v="18"/>
    <n v="1"/>
    <n v="165.44"/>
    <n v="0"/>
    <n v="88.25"/>
    <n v="165.44"/>
    <n v="88.25"/>
    <n v="77.19"/>
    <n v="0.46657398452611215"/>
  </r>
  <r>
    <n v="2383"/>
    <d v="2026-09-27T00:00:00"/>
    <n v="2026"/>
    <x v="2"/>
    <n v="9"/>
    <x v="8"/>
    <x v="3"/>
    <x v="7"/>
    <x v="0"/>
    <s v="Returning"/>
    <x v="2"/>
    <x v="15"/>
    <n v="2"/>
    <n v="130.29"/>
    <n v="0.1"/>
    <n v="67.97"/>
    <n v="234.52199999999999"/>
    <n v="135.94"/>
    <n v="98.581999999999994"/>
    <n v="0.42035288800197845"/>
  </r>
  <r>
    <n v="2803"/>
    <d v="2026-09-27T00:00:00"/>
    <n v="2026"/>
    <x v="2"/>
    <n v="9"/>
    <x v="8"/>
    <x v="1"/>
    <x v="12"/>
    <x v="0"/>
    <s v="Returning"/>
    <x v="4"/>
    <x v="14"/>
    <n v="3"/>
    <n v="36.909999999999997"/>
    <n v="0.05"/>
    <n v="13.7"/>
    <n v="105.19349999999999"/>
    <n v="41.099999999999994"/>
    <n v="64.093499999999992"/>
    <n v="0.60929144861612172"/>
  </r>
  <r>
    <n v="4199"/>
    <d v="2026-09-27T00:00:00"/>
    <n v="2026"/>
    <x v="2"/>
    <n v="9"/>
    <x v="8"/>
    <x v="2"/>
    <x v="5"/>
    <x v="3"/>
    <s v="Business"/>
    <x v="0"/>
    <x v="4"/>
    <n v="1"/>
    <n v="50.02"/>
    <n v="0"/>
    <n v="22.65"/>
    <n v="50.02"/>
    <n v="22.65"/>
    <n v="27.370000000000005"/>
    <n v="0.54718112754898052"/>
  </r>
  <r>
    <n v="4517"/>
    <d v="2026-09-27T00:00:00"/>
    <n v="2026"/>
    <x v="2"/>
    <n v="9"/>
    <x v="8"/>
    <x v="1"/>
    <x v="12"/>
    <x v="0"/>
    <s v="Returning"/>
    <x v="3"/>
    <x v="13"/>
    <n v="1"/>
    <n v="83.32"/>
    <n v="0.05"/>
    <n v="38.93"/>
    <n v="79.153999999999996"/>
    <n v="38.93"/>
    <n v="40.223999999999997"/>
    <n v="0.50817393940925282"/>
  </r>
  <r>
    <n v="80"/>
    <d v="2026-09-28T00:00:00"/>
    <n v="2026"/>
    <x v="2"/>
    <n v="9"/>
    <x v="8"/>
    <x v="0"/>
    <x v="15"/>
    <x v="1"/>
    <s v="Business"/>
    <x v="1"/>
    <x v="17"/>
    <n v="10"/>
    <n v="71.040000000000006"/>
    <n v="0.2"/>
    <n v="31.7"/>
    <n v="568.32000000000005"/>
    <n v="317"/>
    <n v="251.32000000000005"/>
    <n v="0.4422156531531532"/>
  </r>
  <r>
    <n v="370"/>
    <d v="2026-09-28T00:00:00"/>
    <n v="2026"/>
    <x v="2"/>
    <n v="9"/>
    <x v="8"/>
    <x v="3"/>
    <x v="7"/>
    <x v="2"/>
    <s v="Returning"/>
    <x v="0"/>
    <x v="6"/>
    <n v="2"/>
    <n v="40.83"/>
    <n v="0"/>
    <n v="16.850000000000001"/>
    <n v="81.66"/>
    <n v="33.700000000000003"/>
    <n v="47.959999999999994"/>
    <n v="0.58731325006122947"/>
  </r>
  <r>
    <n v="417"/>
    <d v="2026-09-28T00:00:00"/>
    <n v="2026"/>
    <x v="2"/>
    <n v="9"/>
    <x v="8"/>
    <x v="1"/>
    <x v="14"/>
    <x v="3"/>
    <s v="Returning"/>
    <x v="3"/>
    <x v="19"/>
    <n v="1"/>
    <n v="121.64"/>
    <n v="0.15"/>
    <n v="61.56"/>
    <n v="103.39399999999999"/>
    <n v="61.56"/>
    <n v="41.833999999999989"/>
    <n v="0.40460761746329565"/>
  </r>
  <r>
    <n v="437"/>
    <d v="2026-09-28T00:00:00"/>
    <n v="2026"/>
    <x v="2"/>
    <n v="9"/>
    <x v="8"/>
    <x v="1"/>
    <x v="1"/>
    <x v="2"/>
    <s v="New"/>
    <x v="2"/>
    <x v="18"/>
    <n v="1"/>
    <n v="164.7"/>
    <n v="0"/>
    <n v="86.02"/>
    <n v="164.7"/>
    <n v="86.02"/>
    <n v="78.679999999999993"/>
    <n v="0.47771706132361869"/>
  </r>
  <r>
    <n v="790"/>
    <d v="2026-09-28T00:00:00"/>
    <n v="2026"/>
    <x v="2"/>
    <n v="9"/>
    <x v="8"/>
    <x v="3"/>
    <x v="7"/>
    <x v="3"/>
    <s v="New"/>
    <x v="3"/>
    <x v="7"/>
    <n v="1"/>
    <n v="199.09"/>
    <n v="0.05"/>
    <n v="106.57"/>
    <n v="189.13550000000001"/>
    <n v="106.57"/>
    <n v="82.565500000000014"/>
    <n v="0.43654152710622812"/>
  </r>
  <r>
    <n v="1151"/>
    <d v="2026-09-28T00:00:00"/>
    <n v="2026"/>
    <x v="2"/>
    <n v="9"/>
    <x v="8"/>
    <x v="0"/>
    <x v="0"/>
    <x v="3"/>
    <s v="Returning"/>
    <x v="0"/>
    <x v="0"/>
    <n v="1"/>
    <n v="81.48"/>
    <n v="0"/>
    <n v="41.47"/>
    <n v="81.48"/>
    <n v="41.47"/>
    <n v="40.010000000000005"/>
    <n v="0.4910407461953854"/>
  </r>
  <r>
    <n v="1331"/>
    <d v="2026-09-28T00:00:00"/>
    <n v="2026"/>
    <x v="2"/>
    <n v="9"/>
    <x v="8"/>
    <x v="0"/>
    <x v="0"/>
    <x v="0"/>
    <s v="New"/>
    <x v="4"/>
    <x v="10"/>
    <n v="3"/>
    <n v="39.450000000000003"/>
    <n v="0.05"/>
    <n v="15.1"/>
    <n v="112.4325"/>
    <n v="45.3"/>
    <n v="67.132500000000007"/>
    <n v="0.59709158828630515"/>
  </r>
  <r>
    <n v="2388"/>
    <d v="2026-09-28T00:00:00"/>
    <n v="2026"/>
    <x v="2"/>
    <n v="9"/>
    <x v="8"/>
    <x v="3"/>
    <x v="8"/>
    <x v="0"/>
    <s v="Returning"/>
    <x v="1"/>
    <x v="1"/>
    <n v="3"/>
    <n v="93.22"/>
    <n v="0"/>
    <n v="46.75"/>
    <n v="279.65999999999997"/>
    <n v="140.25"/>
    <n v="139.40999999999997"/>
    <n v="0.49849817635700489"/>
  </r>
  <r>
    <n v="2795"/>
    <d v="2026-09-28T00:00:00"/>
    <n v="2026"/>
    <x v="2"/>
    <n v="9"/>
    <x v="8"/>
    <x v="1"/>
    <x v="12"/>
    <x v="0"/>
    <s v="New"/>
    <x v="1"/>
    <x v="3"/>
    <n v="3"/>
    <n v="142.19"/>
    <n v="0.05"/>
    <n v="78.37"/>
    <n v="405.24149999999997"/>
    <n v="235.11"/>
    <n v="170.13149999999996"/>
    <n v="0.41982743623246871"/>
  </r>
  <r>
    <n v="2840"/>
    <d v="2026-09-28T00:00:00"/>
    <n v="2026"/>
    <x v="2"/>
    <n v="9"/>
    <x v="8"/>
    <x v="0"/>
    <x v="0"/>
    <x v="0"/>
    <s v="Returning"/>
    <x v="1"/>
    <x v="11"/>
    <n v="2"/>
    <n v="151.69999999999999"/>
    <n v="0"/>
    <n v="77.19"/>
    <n v="303.39999999999998"/>
    <n v="154.38"/>
    <n v="149.01999999999998"/>
    <n v="0.49116677653263019"/>
  </r>
  <r>
    <n v="2863"/>
    <d v="2026-09-28T00:00:00"/>
    <n v="2026"/>
    <x v="2"/>
    <n v="9"/>
    <x v="8"/>
    <x v="2"/>
    <x v="2"/>
    <x v="2"/>
    <s v="New"/>
    <x v="2"/>
    <x v="15"/>
    <n v="1"/>
    <n v="133.85"/>
    <n v="0.05"/>
    <n v="66.41"/>
    <n v="127.15749999999998"/>
    <n v="66.41"/>
    <n v="60.747499999999988"/>
    <n v="0.47773430588050247"/>
  </r>
  <r>
    <n v="4522"/>
    <d v="2026-09-28T00:00:00"/>
    <n v="2026"/>
    <x v="2"/>
    <n v="9"/>
    <x v="8"/>
    <x v="3"/>
    <x v="13"/>
    <x v="3"/>
    <s v="Business"/>
    <x v="3"/>
    <x v="19"/>
    <n v="6"/>
    <n v="125.62"/>
    <n v="0"/>
    <n v="61.34"/>
    <n v="753.72"/>
    <n v="368.04"/>
    <n v="385.68"/>
    <n v="0.51170195828689702"/>
  </r>
  <r>
    <n v="5200"/>
    <d v="2026-09-28T00:00:00"/>
    <n v="2026"/>
    <x v="2"/>
    <n v="9"/>
    <x v="8"/>
    <x v="1"/>
    <x v="12"/>
    <x v="0"/>
    <s v="New"/>
    <x v="3"/>
    <x v="7"/>
    <n v="3"/>
    <n v="196.87"/>
    <n v="0.1"/>
    <n v="105.93"/>
    <n v="531.54899999999998"/>
    <n v="317.79000000000002"/>
    <n v="213.75899999999996"/>
    <n v="0.40214354650276823"/>
  </r>
  <r>
    <n v="452"/>
    <d v="2026-09-29T00:00:00"/>
    <n v="2026"/>
    <x v="2"/>
    <n v="9"/>
    <x v="8"/>
    <x v="1"/>
    <x v="1"/>
    <x v="0"/>
    <s v="Returning"/>
    <x v="2"/>
    <x v="2"/>
    <n v="4"/>
    <n v="36.869999999999997"/>
    <n v="0"/>
    <n v="13.43"/>
    <n v="147.47999999999999"/>
    <n v="53.72"/>
    <n v="93.759999999999991"/>
    <n v="0.63574721996202876"/>
  </r>
  <r>
    <n v="871"/>
    <d v="2026-09-29T00:00:00"/>
    <n v="2026"/>
    <x v="2"/>
    <n v="9"/>
    <x v="8"/>
    <x v="1"/>
    <x v="12"/>
    <x v="0"/>
    <s v="New"/>
    <x v="2"/>
    <x v="9"/>
    <n v="1"/>
    <n v="47.37"/>
    <n v="0"/>
    <n v="18.2"/>
    <n v="47.37"/>
    <n v="18.2"/>
    <n v="29.169999999999998"/>
    <n v="0.61579058475828585"/>
  </r>
  <r>
    <n v="922"/>
    <d v="2026-09-29T00:00:00"/>
    <n v="2026"/>
    <x v="2"/>
    <n v="9"/>
    <x v="8"/>
    <x v="3"/>
    <x v="8"/>
    <x v="3"/>
    <s v="Business"/>
    <x v="1"/>
    <x v="3"/>
    <n v="1"/>
    <n v="145.62"/>
    <n v="0.05"/>
    <n v="80.25"/>
    <n v="138.339"/>
    <n v="80.25"/>
    <n v="58.088999999999999"/>
    <n v="0.41990328107041397"/>
  </r>
  <r>
    <n v="1491"/>
    <d v="2026-09-29T00:00:00"/>
    <n v="2026"/>
    <x v="2"/>
    <n v="9"/>
    <x v="8"/>
    <x v="3"/>
    <x v="8"/>
    <x v="2"/>
    <s v="New"/>
    <x v="4"/>
    <x v="14"/>
    <n v="2"/>
    <n v="36.1"/>
    <n v="0.05"/>
    <n v="13.71"/>
    <n v="68.59"/>
    <n v="27.42"/>
    <n v="41.17"/>
    <n v="0.60023327015599937"/>
  </r>
  <r>
    <n v="1548"/>
    <d v="2026-09-29T00:00:00"/>
    <n v="2026"/>
    <x v="2"/>
    <n v="9"/>
    <x v="8"/>
    <x v="0"/>
    <x v="9"/>
    <x v="2"/>
    <s v="Returning"/>
    <x v="1"/>
    <x v="17"/>
    <n v="2"/>
    <n v="73"/>
    <n v="0.05"/>
    <n v="31.41"/>
    <n v="138.69999999999999"/>
    <n v="62.82"/>
    <n v="75.88"/>
    <n v="0.54708002883922136"/>
  </r>
  <r>
    <n v="2299"/>
    <d v="2026-09-29T00:00:00"/>
    <n v="2026"/>
    <x v="2"/>
    <n v="9"/>
    <x v="8"/>
    <x v="1"/>
    <x v="11"/>
    <x v="0"/>
    <s v="New"/>
    <x v="2"/>
    <x v="2"/>
    <n v="2"/>
    <n v="36.93"/>
    <n v="0.1"/>
    <n v="13.4"/>
    <n v="66.474000000000004"/>
    <n v="26.8"/>
    <n v="39.674000000000007"/>
    <n v="0.59683485272437353"/>
  </r>
  <r>
    <n v="3051"/>
    <d v="2026-09-29T00:00:00"/>
    <n v="2026"/>
    <x v="2"/>
    <n v="9"/>
    <x v="8"/>
    <x v="1"/>
    <x v="14"/>
    <x v="0"/>
    <s v="New"/>
    <x v="4"/>
    <x v="16"/>
    <n v="2"/>
    <n v="51.52"/>
    <n v="0"/>
    <n v="21.47"/>
    <n v="103.04"/>
    <n v="42.94"/>
    <n v="60.100000000000009"/>
    <n v="0.58326863354037273"/>
  </r>
  <r>
    <n v="4018"/>
    <d v="2026-09-29T00:00:00"/>
    <n v="2026"/>
    <x v="2"/>
    <n v="9"/>
    <x v="8"/>
    <x v="1"/>
    <x v="6"/>
    <x v="0"/>
    <s v="New"/>
    <x v="4"/>
    <x v="16"/>
    <n v="1"/>
    <n v="50.42"/>
    <n v="0"/>
    <n v="21.68"/>
    <n v="50.42"/>
    <n v="21.68"/>
    <n v="28.740000000000002"/>
    <n v="0.57001190003966684"/>
  </r>
  <r>
    <n v="4118"/>
    <d v="2026-09-29T00:00:00"/>
    <n v="2026"/>
    <x v="2"/>
    <n v="9"/>
    <x v="8"/>
    <x v="1"/>
    <x v="14"/>
    <x v="1"/>
    <s v="Returning"/>
    <x v="1"/>
    <x v="11"/>
    <n v="10"/>
    <n v="157.79"/>
    <n v="0.1"/>
    <n v="77.900000000000006"/>
    <n v="1420.11"/>
    <n v="779"/>
    <n v="641.1099999999999"/>
    <n v="0.4514509439409623"/>
  </r>
  <r>
    <n v="4251"/>
    <d v="2026-09-29T00:00:00"/>
    <n v="2026"/>
    <x v="2"/>
    <n v="9"/>
    <x v="8"/>
    <x v="1"/>
    <x v="11"/>
    <x v="0"/>
    <s v="Returning"/>
    <x v="0"/>
    <x v="6"/>
    <n v="1"/>
    <n v="40.409999999999997"/>
    <n v="0.15"/>
    <n v="16.3"/>
    <n v="34.348499999999994"/>
    <n v="16.3"/>
    <n v="18.048499999999994"/>
    <n v="0.52545234871974023"/>
  </r>
  <r>
    <n v="4557"/>
    <d v="2026-09-29T00:00:00"/>
    <n v="2026"/>
    <x v="2"/>
    <n v="9"/>
    <x v="8"/>
    <x v="3"/>
    <x v="8"/>
    <x v="0"/>
    <s v="New"/>
    <x v="0"/>
    <x v="4"/>
    <n v="2"/>
    <n v="50.17"/>
    <n v="0.05"/>
    <n v="22.83"/>
    <n v="95.322999999999993"/>
    <n v="45.66"/>
    <n v="49.662999999999997"/>
    <n v="0.52099703114673268"/>
  </r>
  <r>
    <n v="4811"/>
    <d v="2026-09-29T00:00:00"/>
    <n v="2026"/>
    <x v="2"/>
    <n v="9"/>
    <x v="8"/>
    <x v="1"/>
    <x v="14"/>
    <x v="0"/>
    <s v="New"/>
    <x v="1"/>
    <x v="11"/>
    <n v="1"/>
    <n v="155.55000000000001"/>
    <n v="0.1"/>
    <n v="79.2"/>
    <n v="139.995"/>
    <n v="79.2"/>
    <n v="60.795000000000002"/>
    <n v="0.43426550948248149"/>
  </r>
  <r>
    <n v="306"/>
    <d v="2026-09-30T00:00:00"/>
    <n v="2026"/>
    <x v="2"/>
    <n v="9"/>
    <x v="8"/>
    <x v="2"/>
    <x v="10"/>
    <x v="2"/>
    <s v="Business"/>
    <x v="0"/>
    <x v="4"/>
    <n v="1"/>
    <n v="51.81"/>
    <n v="0.1"/>
    <n v="22.65"/>
    <n v="46.629000000000005"/>
    <n v="22.65"/>
    <n v="23.979000000000006"/>
    <n v="0.51425078813613856"/>
  </r>
  <r>
    <n v="1158"/>
    <d v="2026-09-30T00:00:00"/>
    <n v="2026"/>
    <x v="2"/>
    <n v="9"/>
    <x v="8"/>
    <x v="0"/>
    <x v="9"/>
    <x v="2"/>
    <s v="Returning"/>
    <x v="4"/>
    <x v="10"/>
    <n v="1"/>
    <n v="40.61"/>
    <n v="0.1"/>
    <n v="14.28"/>
    <n v="36.548999999999999"/>
    <n v="14.28"/>
    <n v="22.268999999999998"/>
    <n v="0.60929163588607071"/>
  </r>
  <r>
    <n v="1639"/>
    <d v="2026-09-30T00:00:00"/>
    <n v="2026"/>
    <x v="2"/>
    <n v="9"/>
    <x v="8"/>
    <x v="2"/>
    <x v="2"/>
    <x v="2"/>
    <s v="Business"/>
    <x v="1"/>
    <x v="3"/>
    <n v="1"/>
    <n v="140.78"/>
    <n v="0.05"/>
    <n v="80.8"/>
    <n v="133.74099999999999"/>
    <n v="80.8"/>
    <n v="52.940999999999988"/>
    <n v="0.39584719719457756"/>
  </r>
  <r>
    <n v="2247"/>
    <d v="2026-09-30T00:00:00"/>
    <n v="2026"/>
    <x v="2"/>
    <n v="9"/>
    <x v="8"/>
    <x v="1"/>
    <x v="6"/>
    <x v="2"/>
    <s v="Business"/>
    <x v="2"/>
    <x v="18"/>
    <n v="1"/>
    <n v="163.13999999999999"/>
    <n v="0"/>
    <n v="87.53"/>
    <n v="163.13999999999999"/>
    <n v="87.53"/>
    <n v="75.609999999999985"/>
    <n v="0.4634669608924849"/>
  </r>
  <r>
    <n v="3119"/>
    <d v="2026-09-30T00:00:00"/>
    <n v="2026"/>
    <x v="2"/>
    <n v="9"/>
    <x v="8"/>
    <x v="3"/>
    <x v="4"/>
    <x v="2"/>
    <s v="Returning"/>
    <x v="1"/>
    <x v="17"/>
    <n v="1"/>
    <n v="70.91"/>
    <n v="0"/>
    <n v="31.73"/>
    <n v="70.91"/>
    <n v="31.73"/>
    <n v="39.179999999999993"/>
    <n v="0.55253137780284856"/>
  </r>
  <r>
    <n v="3267"/>
    <d v="2026-09-30T00:00:00"/>
    <n v="2026"/>
    <x v="2"/>
    <n v="9"/>
    <x v="8"/>
    <x v="3"/>
    <x v="13"/>
    <x v="3"/>
    <s v="Returning"/>
    <x v="0"/>
    <x v="0"/>
    <n v="2"/>
    <n v="81.99"/>
    <n v="0"/>
    <n v="43.95"/>
    <n v="163.98"/>
    <n v="87.9"/>
    <n v="76.079999999999984"/>
    <n v="0.46395901939260881"/>
  </r>
  <r>
    <n v="3382"/>
    <d v="2026-09-30T00:00:00"/>
    <n v="2026"/>
    <x v="2"/>
    <n v="9"/>
    <x v="8"/>
    <x v="3"/>
    <x v="4"/>
    <x v="3"/>
    <s v="New"/>
    <x v="0"/>
    <x v="0"/>
    <n v="2"/>
    <n v="81.13"/>
    <n v="0"/>
    <n v="43.7"/>
    <n v="162.26"/>
    <n v="87.4"/>
    <n v="74.859999999999985"/>
    <n v="0.46135831381733017"/>
  </r>
  <r>
    <n v="3814"/>
    <d v="2026-09-30T00:00:00"/>
    <n v="2026"/>
    <x v="2"/>
    <n v="9"/>
    <x v="8"/>
    <x v="1"/>
    <x v="12"/>
    <x v="1"/>
    <s v="Returning"/>
    <x v="1"/>
    <x v="3"/>
    <n v="5"/>
    <n v="141.08000000000001"/>
    <n v="0.05"/>
    <n v="78.23"/>
    <n v="670.13000000000011"/>
    <n v="391.15000000000003"/>
    <n v="278.98000000000008"/>
    <n v="0.4163072836613792"/>
  </r>
  <r>
    <n v="3818"/>
    <d v="2026-09-30T00:00:00"/>
    <n v="2026"/>
    <x v="2"/>
    <n v="9"/>
    <x v="8"/>
    <x v="0"/>
    <x v="15"/>
    <x v="0"/>
    <s v="Returning"/>
    <x v="2"/>
    <x v="2"/>
    <n v="5"/>
    <n v="36.18"/>
    <n v="0"/>
    <n v="13.66"/>
    <n v="180.9"/>
    <n v="68.3"/>
    <n v="112.60000000000001"/>
    <n v="0.62244333886124936"/>
  </r>
  <r>
    <n v="4347"/>
    <d v="2026-09-30T00:00:00"/>
    <n v="2026"/>
    <x v="2"/>
    <n v="9"/>
    <x v="8"/>
    <x v="3"/>
    <x v="13"/>
    <x v="3"/>
    <s v="New"/>
    <x v="0"/>
    <x v="0"/>
    <n v="1"/>
    <n v="81.06"/>
    <n v="0.05"/>
    <n v="43.54"/>
    <n v="77.007000000000005"/>
    <n v="43.54"/>
    <n v="33.467000000000006"/>
    <n v="0.434596854831379"/>
  </r>
  <r>
    <n v="4646"/>
    <d v="2026-09-30T00:00:00"/>
    <n v="2026"/>
    <x v="2"/>
    <n v="9"/>
    <x v="8"/>
    <x v="2"/>
    <x v="3"/>
    <x v="0"/>
    <s v="Business"/>
    <x v="4"/>
    <x v="16"/>
    <n v="1"/>
    <n v="49.51"/>
    <n v="0.15"/>
    <n v="21.4"/>
    <n v="42.083499999999994"/>
    <n v="21.4"/>
    <n v="20.683499999999995"/>
    <n v="0.49148716242707946"/>
  </r>
  <r>
    <n v="5102"/>
    <d v="2026-09-30T00:00:00"/>
    <n v="2026"/>
    <x v="2"/>
    <n v="9"/>
    <x v="8"/>
    <x v="1"/>
    <x v="14"/>
    <x v="0"/>
    <s v="New"/>
    <x v="3"/>
    <x v="7"/>
    <n v="1"/>
    <n v="196.74"/>
    <n v="0.15"/>
    <n v="102.01"/>
    <n v="167.22900000000001"/>
    <n v="102.01"/>
    <n v="65.219000000000008"/>
    <n v="0.38999814625453721"/>
  </r>
  <r>
    <n v="5152"/>
    <d v="2026-09-30T00:00:00"/>
    <n v="2026"/>
    <x v="2"/>
    <n v="9"/>
    <x v="8"/>
    <x v="3"/>
    <x v="13"/>
    <x v="0"/>
    <s v="New"/>
    <x v="1"/>
    <x v="1"/>
    <n v="2"/>
    <n v="91.78"/>
    <n v="0.1"/>
    <n v="45.51"/>
    <n v="165.20400000000001"/>
    <n v="91.02"/>
    <n v="74.184000000000012"/>
    <n v="0.44904481731677204"/>
  </r>
  <r>
    <n v="151"/>
    <d v="2026-10-01T00:00:00"/>
    <n v="2026"/>
    <x v="3"/>
    <n v="10"/>
    <x v="9"/>
    <x v="2"/>
    <x v="10"/>
    <x v="0"/>
    <s v="New"/>
    <x v="1"/>
    <x v="3"/>
    <n v="5"/>
    <n v="146.69"/>
    <n v="0"/>
    <n v="79"/>
    <n v="733.45"/>
    <n v="395"/>
    <n v="338.45000000000005"/>
    <n v="0.46144931488172342"/>
  </r>
  <r>
    <n v="1292"/>
    <d v="2026-10-01T00:00:00"/>
    <n v="2026"/>
    <x v="3"/>
    <n v="10"/>
    <x v="9"/>
    <x v="0"/>
    <x v="9"/>
    <x v="2"/>
    <s v="New"/>
    <x v="3"/>
    <x v="13"/>
    <n v="1"/>
    <n v="79.81"/>
    <n v="0"/>
    <n v="39.08"/>
    <n v="79.81"/>
    <n v="39.08"/>
    <n v="40.730000000000004"/>
    <n v="0.5103370504949255"/>
  </r>
  <r>
    <n v="1862"/>
    <d v="2026-10-01T00:00:00"/>
    <n v="2026"/>
    <x v="3"/>
    <n v="10"/>
    <x v="9"/>
    <x v="3"/>
    <x v="8"/>
    <x v="0"/>
    <s v="New"/>
    <x v="3"/>
    <x v="19"/>
    <n v="5"/>
    <n v="121.63"/>
    <n v="0.05"/>
    <n v="61.7"/>
    <n v="577.74249999999995"/>
    <n v="308.5"/>
    <n v="269.24249999999995"/>
    <n v="0.46602508903187834"/>
  </r>
  <r>
    <n v="2569"/>
    <d v="2026-10-01T00:00:00"/>
    <n v="2026"/>
    <x v="3"/>
    <n v="10"/>
    <x v="9"/>
    <x v="3"/>
    <x v="13"/>
    <x v="1"/>
    <s v="Business"/>
    <x v="0"/>
    <x v="4"/>
    <n v="10"/>
    <n v="50.42"/>
    <n v="0.05"/>
    <n v="22.5"/>
    <n v="478.99"/>
    <n v="225"/>
    <n v="253.99"/>
    <n v="0.53026159210004387"/>
  </r>
  <r>
    <n v="3333"/>
    <d v="2026-10-01T00:00:00"/>
    <n v="2026"/>
    <x v="3"/>
    <n v="10"/>
    <x v="9"/>
    <x v="2"/>
    <x v="5"/>
    <x v="0"/>
    <s v="New"/>
    <x v="3"/>
    <x v="13"/>
    <n v="3"/>
    <n v="80.67"/>
    <n v="0"/>
    <n v="39.94"/>
    <n v="242.01"/>
    <n v="119.82"/>
    <n v="122.19"/>
    <n v="0.50489649188050079"/>
  </r>
  <r>
    <n v="3830"/>
    <d v="2026-10-01T00:00:00"/>
    <n v="2026"/>
    <x v="3"/>
    <n v="10"/>
    <x v="9"/>
    <x v="3"/>
    <x v="13"/>
    <x v="0"/>
    <s v="Business"/>
    <x v="1"/>
    <x v="11"/>
    <n v="2"/>
    <n v="152.12"/>
    <n v="0"/>
    <n v="79.53"/>
    <n v="304.24"/>
    <n v="159.06"/>
    <n v="145.18"/>
    <n v="0.47718906126742044"/>
  </r>
  <r>
    <n v="4868"/>
    <d v="2026-10-01T00:00:00"/>
    <n v="2026"/>
    <x v="3"/>
    <n v="10"/>
    <x v="9"/>
    <x v="2"/>
    <x v="5"/>
    <x v="1"/>
    <s v="New"/>
    <x v="3"/>
    <x v="13"/>
    <n v="4"/>
    <n v="82.54"/>
    <n v="0.15"/>
    <n v="39.74"/>
    <n v="280.63600000000002"/>
    <n v="158.96"/>
    <n v="121.67600000000002"/>
    <n v="0.43357231431462823"/>
  </r>
  <r>
    <n v="2250"/>
    <d v="2026-10-02T00:00:00"/>
    <n v="2026"/>
    <x v="3"/>
    <n v="10"/>
    <x v="9"/>
    <x v="3"/>
    <x v="13"/>
    <x v="2"/>
    <s v="Returning"/>
    <x v="0"/>
    <x v="4"/>
    <n v="2"/>
    <n v="50.43"/>
    <n v="0"/>
    <n v="23.04"/>
    <n v="100.86"/>
    <n v="46.08"/>
    <n v="54.78"/>
    <n v="0.54312908982748365"/>
  </r>
  <r>
    <n v="2516"/>
    <d v="2026-10-02T00:00:00"/>
    <n v="2026"/>
    <x v="3"/>
    <n v="10"/>
    <x v="9"/>
    <x v="2"/>
    <x v="10"/>
    <x v="0"/>
    <s v="New"/>
    <x v="3"/>
    <x v="7"/>
    <n v="2"/>
    <n v="198.57"/>
    <n v="0.15"/>
    <n v="101.08"/>
    <n v="337.56899999999996"/>
    <n v="202.16"/>
    <n v="135.40899999999996"/>
    <n v="0.4011298430839324"/>
  </r>
  <r>
    <n v="809"/>
    <d v="2026-10-03T00:00:00"/>
    <n v="2026"/>
    <x v="3"/>
    <n v="10"/>
    <x v="9"/>
    <x v="3"/>
    <x v="8"/>
    <x v="0"/>
    <s v="New"/>
    <x v="4"/>
    <x v="10"/>
    <n v="2"/>
    <n v="41.06"/>
    <n v="0.05"/>
    <n v="14.54"/>
    <n v="78.013999999999996"/>
    <n v="29.08"/>
    <n v="48.933999999999997"/>
    <n v="0.62724639167328944"/>
  </r>
  <r>
    <n v="1852"/>
    <d v="2026-10-03T00:00:00"/>
    <n v="2026"/>
    <x v="3"/>
    <n v="10"/>
    <x v="9"/>
    <x v="1"/>
    <x v="12"/>
    <x v="1"/>
    <s v="Business"/>
    <x v="2"/>
    <x v="18"/>
    <n v="4"/>
    <n v="162.19"/>
    <n v="0.15"/>
    <n v="89.81"/>
    <n v="551.44600000000003"/>
    <n v="359.24"/>
    <n v="192.20600000000002"/>
    <n v="0.34854908730863948"/>
  </r>
  <r>
    <n v="3627"/>
    <d v="2026-10-03T00:00:00"/>
    <n v="2026"/>
    <x v="3"/>
    <n v="10"/>
    <x v="9"/>
    <x v="3"/>
    <x v="4"/>
    <x v="2"/>
    <s v="New"/>
    <x v="3"/>
    <x v="7"/>
    <n v="2"/>
    <n v="192.99"/>
    <n v="0"/>
    <n v="101.73"/>
    <n v="385.98"/>
    <n v="203.46"/>
    <n v="182.52"/>
    <n v="0.47287424218871443"/>
  </r>
  <r>
    <n v="4135"/>
    <d v="2026-10-03T00:00:00"/>
    <n v="2026"/>
    <x v="3"/>
    <n v="10"/>
    <x v="9"/>
    <x v="0"/>
    <x v="15"/>
    <x v="0"/>
    <s v="New"/>
    <x v="1"/>
    <x v="3"/>
    <n v="3"/>
    <n v="142.33000000000001"/>
    <n v="0.1"/>
    <n v="79.19"/>
    <n v="384.291"/>
    <n v="237.57"/>
    <n v="146.721"/>
    <n v="0.3817966072585619"/>
  </r>
  <r>
    <n v="4138"/>
    <d v="2026-10-03T00:00:00"/>
    <n v="2026"/>
    <x v="3"/>
    <n v="10"/>
    <x v="9"/>
    <x v="1"/>
    <x v="11"/>
    <x v="2"/>
    <s v="Business"/>
    <x v="1"/>
    <x v="3"/>
    <n v="4"/>
    <n v="143.63"/>
    <n v="0"/>
    <n v="80.510000000000005"/>
    <n v="574.52"/>
    <n v="322.04000000000002"/>
    <n v="252.47999999999996"/>
    <n v="0.43946250783262542"/>
  </r>
  <r>
    <n v="4286"/>
    <d v="2026-10-03T00:00:00"/>
    <n v="2026"/>
    <x v="3"/>
    <n v="10"/>
    <x v="9"/>
    <x v="1"/>
    <x v="6"/>
    <x v="2"/>
    <s v="Returning"/>
    <x v="3"/>
    <x v="5"/>
    <n v="4"/>
    <n v="341.95"/>
    <n v="0.05"/>
    <n v="199.9"/>
    <n v="1299.4099999999999"/>
    <n v="799.6"/>
    <n v="499.80999999999983"/>
    <n v="0.38464379987840625"/>
  </r>
  <r>
    <n v="4371"/>
    <d v="2026-10-03T00:00:00"/>
    <n v="2026"/>
    <x v="3"/>
    <n v="10"/>
    <x v="9"/>
    <x v="1"/>
    <x v="6"/>
    <x v="0"/>
    <s v="Returning"/>
    <x v="4"/>
    <x v="12"/>
    <n v="1"/>
    <n v="123.81"/>
    <n v="0"/>
    <n v="68.72"/>
    <n v="123.81"/>
    <n v="68.72"/>
    <n v="55.09"/>
    <n v="0.44495598093853489"/>
  </r>
  <r>
    <n v="905"/>
    <d v="2026-10-04T00:00:00"/>
    <n v="2026"/>
    <x v="3"/>
    <n v="10"/>
    <x v="9"/>
    <x v="2"/>
    <x v="3"/>
    <x v="0"/>
    <s v="New"/>
    <x v="1"/>
    <x v="3"/>
    <n v="1"/>
    <n v="146.1"/>
    <n v="0"/>
    <n v="79.739999999999995"/>
    <n v="146.1"/>
    <n v="79.739999999999995"/>
    <n v="66.36"/>
    <n v="0.45420944558521564"/>
  </r>
  <r>
    <n v="1415"/>
    <d v="2026-10-04T00:00:00"/>
    <n v="2026"/>
    <x v="3"/>
    <n v="10"/>
    <x v="9"/>
    <x v="1"/>
    <x v="11"/>
    <x v="3"/>
    <s v="Returning"/>
    <x v="2"/>
    <x v="18"/>
    <n v="1"/>
    <n v="161.07"/>
    <n v="0.05"/>
    <n v="89.81"/>
    <n v="153.01649999999998"/>
    <n v="89.81"/>
    <n v="63.206499999999977"/>
    <n v="0.41306983233834249"/>
  </r>
  <r>
    <n v="2205"/>
    <d v="2026-10-04T00:00:00"/>
    <n v="2026"/>
    <x v="3"/>
    <n v="10"/>
    <x v="9"/>
    <x v="3"/>
    <x v="13"/>
    <x v="0"/>
    <s v="New"/>
    <x v="1"/>
    <x v="1"/>
    <n v="5"/>
    <n v="90.12"/>
    <n v="0"/>
    <n v="46.67"/>
    <n v="450.6"/>
    <n v="233.35000000000002"/>
    <n v="217.25"/>
    <n v="0.48213493120284062"/>
  </r>
  <r>
    <n v="2374"/>
    <d v="2026-10-04T00:00:00"/>
    <n v="2026"/>
    <x v="3"/>
    <n v="10"/>
    <x v="9"/>
    <x v="3"/>
    <x v="13"/>
    <x v="3"/>
    <s v="Returning"/>
    <x v="1"/>
    <x v="17"/>
    <n v="1"/>
    <n v="70.400000000000006"/>
    <n v="0"/>
    <n v="32.43"/>
    <n v="70.400000000000006"/>
    <n v="32.43"/>
    <n v="37.970000000000006"/>
    <n v="0.53934659090909098"/>
  </r>
  <r>
    <n v="4840"/>
    <d v="2026-10-04T00:00:00"/>
    <n v="2026"/>
    <x v="3"/>
    <n v="10"/>
    <x v="9"/>
    <x v="1"/>
    <x v="12"/>
    <x v="1"/>
    <s v="Business"/>
    <x v="3"/>
    <x v="7"/>
    <n v="6"/>
    <n v="191.08"/>
    <n v="0.1"/>
    <n v="102.93"/>
    <n v="1031.8320000000001"/>
    <n v="617.58000000000004"/>
    <n v="414.25200000000007"/>
    <n v="0.40147233270532412"/>
  </r>
  <r>
    <n v="4984"/>
    <d v="2026-10-04T00:00:00"/>
    <n v="2026"/>
    <x v="3"/>
    <n v="10"/>
    <x v="9"/>
    <x v="2"/>
    <x v="16"/>
    <x v="0"/>
    <s v="Returning"/>
    <x v="4"/>
    <x v="14"/>
    <n v="1"/>
    <n v="36.590000000000003"/>
    <n v="0"/>
    <n v="13.62"/>
    <n v="36.590000000000003"/>
    <n v="13.62"/>
    <n v="22.970000000000006"/>
    <n v="0.62776714949439749"/>
  </r>
  <r>
    <n v="641"/>
    <d v="2026-10-05T00:00:00"/>
    <n v="2026"/>
    <x v="3"/>
    <n v="10"/>
    <x v="9"/>
    <x v="1"/>
    <x v="11"/>
    <x v="2"/>
    <s v="Returning"/>
    <x v="3"/>
    <x v="19"/>
    <n v="2"/>
    <n v="125.38"/>
    <n v="0.05"/>
    <n v="59.12"/>
    <n v="238.22199999999998"/>
    <n v="118.24"/>
    <n v="119.98199999999999"/>
    <n v="0.5036562534106841"/>
  </r>
  <r>
    <n v="1358"/>
    <d v="2026-10-05T00:00:00"/>
    <n v="2026"/>
    <x v="3"/>
    <n v="10"/>
    <x v="9"/>
    <x v="0"/>
    <x v="0"/>
    <x v="0"/>
    <s v="New"/>
    <x v="2"/>
    <x v="2"/>
    <n v="1"/>
    <n v="35.71"/>
    <n v="0"/>
    <n v="13.3"/>
    <n v="35.71"/>
    <n v="13.3"/>
    <n v="22.41"/>
    <n v="0.62755530663679637"/>
  </r>
  <r>
    <n v="3904"/>
    <d v="2026-10-05T00:00:00"/>
    <n v="2026"/>
    <x v="3"/>
    <n v="10"/>
    <x v="9"/>
    <x v="1"/>
    <x v="6"/>
    <x v="0"/>
    <s v="Returning"/>
    <x v="2"/>
    <x v="9"/>
    <n v="2"/>
    <n v="46.72"/>
    <n v="0"/>
    <n v="18.39"/>
    <n v="93.44"/>
    <n v="36.78"/>
    <n v="56.66"/>
    <n v="0.60637842465753422"/>
  </r>
  <r>
    <n v="4336"/>
    <d v="2026-10-05T00:00:00"/>
    <n v="2026"/>
    <x v="3"/>
    <n v="10"/>
    <x v="9"/>
    <x v="0"/>
    <x v="15"/>
    <x v="3"/>
    <s v="Returning"/>
    <x v="1"/>
    <x v="3"/>
    <n v="1"/>
    <n v="143.16999999999999"/>
    <n v="0.05"/>
    <n v="81.290000000000006"/>
    <n v="136.01149999999998"/>
    <n v="81.290000000000006"/>
    <n v="54.721499999999978"/>
    <n v="0.40232995004098904"/>
  </r>
  <r>
    <n v="4705"/>
    <d v="2026-10-05T00:00:00"/>
    <n v="2026"/>
    <x v="3"/>
    <n v="10"/>
    <x v="9"/>
    <x v="0"/>
    <x v="0"/>
    <x v="2"/>
    <s v="Returning"/>
    <x v="3"/>
    <x v="19"/>
    <n v="1"/>
    <n v="125.88"/>
    <n v="0"/>
    <n v="62.46"/>
    <n v="125.88"/>
    <n v="62.46"/>
    <n v="63.419999999999995"/>
    <n v="0.50381315538608196"/>
  </r>
  <r>
    <n v="1094"/>
    <d v="2026-10-06T00:00:00"/>
    <n v="2026"/>
    <x v="3"/>
    <n v="10"/>
    <x v="9"/>
    <x v="3"/>
    <x v="4"/>
    <x v="0"/>
    <s v="New"/>
    <x v="4"/>
    <x v="12"/>
    <n v="2"/>
    <n v="121.81"/>
    <n v="0.05"/>
    <n v="67.72"/>
    <n v="231.43899999999999"/>
    <n v="135.44"/>
    <n v="95.998999999999995"/>
    <n v="0.41479180259161158"/>
  </r>
  <r>
    <n v="3926"/>
    <d v="2026-10-06T00:00:00"/>
    <n v="2026"/>
    <x v="3"/>
    <n v="10"/>
    <x v="9"/>
    <x v="2"/>
    <x v="5"/>
    <x v="0"/>
    <s v="Business"/>
    <x v="1"/>
    <x v="11"/>
    <n v="6"/>
    <n v="154.93"/>
    <n v="0.05"/>
    <n v="79.430000000000007"/>
    <n v="883.101"/>
    <n v="476.58000000000004"/>
    <n v="406.52099999999996"/>
    <n v="0.46033352923391546"/>
  </r>
  <r>
    <n v="524"/>
    <d v="2026-10-07T00:00:00"/>
    <n v="2026"/>
    <x v="3"/>
    <n v="10"/>
    <x v="9"/>
    <x v="3"/>
    <x v="8"/>
    <x v="2"/>
    <s v="New"/>
    <x v="0"/>
    <x v="8"/>
    <n v="2"/>
    <n v="101.1"/>
    <n v="0.15"/>
    <n v="51.61"/>
    <n v="171.86999999999998"/>
    <n v="103.22"/>
    <n v="68.649999999999977"/>
    <n v="0.39942980159422814"/>
  </r>
  <r>
    <n v="2277"/>
    <d v="2026-10-07T00:00:00"/>
    <n v="2026"/>
    <x v="3"/>
    <n v="10"/>
    <x v="9"/>
    <x v="0"/>
    <x v="0"/>
    <x v="0"/>
    <s v="New"/>
    <x v="0"/>
    <x v="8"/>
    <n v="2"/>
    <n v="105"/>
    <n v="0"/>
    <n v="50.3"/>
    <n v="210"/>
    <n v="100.6"/>
    <n v="109.4"/>
    <n v="0.52095238095238094"/>
  </r>
  <r>
    <n v="2442"/>
    <d v="2026-10-07T00:00:00"/>
    <n v="2026"/>
    <x v="3"/>
    <n v="10"/>
    <x v="9"/>
    <x v="2"/>
    <x v="2"/>
    <x v="1"/>
    <s v="Business"/>
    <x v="1"/>
    <x v="11"/>
    <n v="4"/>
    <n v="157.12"/>
    <n v="0.15"/>
    <n v="77.98"/>
    <n v="534.20799999999997"/>
    <n v="311.92"/>
    <n v="222.28799999999995"/>
    <n v="0.41610758356295668"/>
  </r>
  <r>
    <n v="2809"/>
    <d v="2026-10-07T00:00:00"/>
    <n v="2026"/>
    <x v="3"/>
    <n v="10"/>
    <x v="9"/>
    <x v="3"/>
    <x v="8"/>
    <x v="0"/>
    <s v="Returning"/>
    <x v="1"/>
    <x v="17"/>
    <n v="3"/>
    <n v="70.239999999999995"/>
    <n v="0.05"/>
    <n v="31.96"/>
    <n v="200.18399999999997"/>
    <n v="95.88"/>
    <n v="104.30399999999997"/>
    <n v="0.5210406426087999"/>
  </r>
  <r>
    <n v="2946"/>
    <d v="2026-10-07T00:00:00"/>
    <n v="2026"/>
    <x v="3"/>
    <n v="10"/>
    <x v="9"/>
    <x v="2"/>
    <x v="16"/>
    <x v="0"/>
    <s v="Returning"/>
    <x v="0"/>
    <x v="8"/>
    <n v="1"/>
    <n v="103.48"/>
    <n v="0.1"/>
    <n v="51.33"/>
    <n v="93.132000000000005"/>
    <n v="51.33"/>
    <n v="41.802000000000007"/>
    <n v="0.4488467980930293"/>
  </r>
  <r>
    <n v="4147"/>
    <d v="2026-10-07T00:00:00"/>
    <n v="2026"/>
    <x v="3"/>
    <n v="10"/>
    <x v="9"/>
    <x v="1"/>
    <x v="12"/>
    <x v="2"/>
    <s v="Returning"/>
    <x v="0"/>
    <x v="6"/>
    <n v="3"/>
    <n v="40.770000000000003"/>
    <n v="0.05"/>
    <n v="16.68"/>
    <n v="116.19449999999999"/>
    <n v="50.04"/>
    <n v="66.154499999999985"/>
    <n v="0.56934278300608021"/>
  </r>
  <r>
    <n v="4164"/>
    <d v="2026-10-07T00:00:00"/>
    <n v="2026"/>
    <x v="3"/>
    <n v="10"/>
    <x v="9"/>
    <x v="0"/>
    <x v="9"/>
    <x v="2"/>
    <s v="New"/>
    <x v="1"/>
    <x v="3"/>
    <n v="2"/>
    <n v="143.41999999999999"/>
    <n v="0"/>
    <n v="81.44"/>
    <n v="286.83999999999997"/>
    <n v="162.88"/>
    <n v="123.95999999999998"/>
    <n v="0.43215730023706594"/>
  </r>
  <r>
    <n v="4275"/>
    <d v="2026-10-07T00:00:00"/>
    <n v="2026"/>
    <x v="3"/>
    <n v="10"/>
    <x v="9"/>
    <x v="3"/>
    <x v="7"/>
    <x v="3"/>
    <s v="Returning"/>
    <x v="0"/>
    <x v="4"/>
    <n v="1"/>
    <n v="49.56"/>
    <n v="0.05"/>
    <n v="22.88"/>
    <n v="47.082000000000001"/>
    <n v="22.88"/>
    <n v="24.202000000000002"/>
    <n v="0.51403933562720361"/>
  </r>
  <r>
    <n v="5062"/>
    <d v="2026-10-07T00:00:00"/>
    <n v="2026"/>
    <x v="3"/>
    <n v="10"/>
    <x v="9"/>
    <x v="1"/>
    <x v="12"/>
    <x v="0"/>
    <s v="Returning"/>
    <x v="2"/>
    <x v="15"/>
    <n v="4"/>
    <n v="131.05000000000001"/>
    <n v="0"/>
    <n v="67.37"/>
    <n v="524.20000000000005"/>
    <n v="269.48"/>
    <n v="254.72000000000003"/>
    <n v="0.48592140404425793"/>
  </r>
  <r>
    <n v="1126"/>
    <d v="2026-10-08T00:00:00"/>
    <n v="2026"/>
    <x v="3"/>
    <n v="10"/>
    <x v="9"/>
    <x v="0"/>
    <x v="9"/>
    <x v="0"/>
    <s v="Business"/>
    <x v="0"/>
    <x v="4"/>
    <n v="1"/>
    <n v="51.35"/>
    <n v="0"/>
    <n v="22.98"/>
    <n v="51.35"/>
    <n v="22.98"/>
    <n v="28.37"/>
    <n v="0.55248296007789677"/>
  </r>
  <r>
    <n v="1865"/>
    <d v="2026-10-08T00:00:00"/>
    <n v="2026"/>
    <x v="3"/>
    <n v="10"/>
    <x v="9"/>
    <x v="3"/>
    <x v="8"/>
    <x v="0"/>
    <s v="Returning"/>
    <x v="4"/>
    <x v="10"/>
    <n v="1"/>
    <n v="39.659999999999997"/>
    <n v="0"/>
    <n v="14.39"/>
    <n v="39.659999999999997"/>
    <n v="14.39"/>
    <n v="25.269999999999996"/>
    <n v="0.63716591023701463"/>
  </r>
  <r>
    <n v="2471"/>
    <d v="2026-10-08T00:00:00"/>
    <n v="2026"/>
    <x v="3"/>
    <n v="10"/>
    <x v="9"/>
    <x v="3"/>
    <x v="13"/>
    <x v="2"/>
    <s v="New"/>
    <x v="4"/>
    <x v="10"/>
    <n v="1"/>
    <n v="39.79"/>
    <n v="0"/>
    <n v="14.76"/>
    <n v="39.79"/>
    <n v="14.76"/>
    <n v="25.03"/>
    <n v="0.62905252576024129"/>
  </r>
  <r>
    <n v="3208"/>
    <d v="2026-10-08T00:00:00"/>
    <n v="2026"/>
    <x v="3"/>
    <n v="10"/>
    <x v="9"/>
    <x v="2"/>
    <x v="10"/>
    <x v="1"/>
    <s v="New"/>
    <x v="0"/>
    <x v="6"/>
    <n v="6"/>
    <n v="41.27"/>
    <n v="0.1"/>
    <n v="16.61"/>
    <n v="222.858"/>
    <n v="99.66"/>
    <n v="123.19800000000001"/>
    <n v="0.55280941227149127"/>
  </r>
  <r>
    <n v="4285"/>
    <d v="2026-10-08T00:00:00"/>
    <n v="2026"/>
    <x v="3"/>
    <n v="10"/>
    <x v="9"/>
    <x v="3"/>
    <x v="4"/>
    <x v="0"/>
    <s v="Returning"/>
    <x v="1"/>
    <x v="1"/>
    <n v="1"/>
    <n v="93.39"/>
    <n v="0"/>
    <n v="45.98"/>
    <n v="93.39"/>
    <n v="45.98"/>
    <n v="47.410000000000004"/>
    <n v="0.50765606595995294"/>
  </r>
  <r>
    <n v="261"/>
    <d v="2026-10-09T00:00:00"/>
    <n v="2026"/>
    <x v="3"/>
    <n v="10"/>
    <x v="9"/>
    <x v="2"/>
    <x v="3"/>
    <x v="0"/>
    <s v="Business"/>
    <x v="3"/>
    <x v="5"/>
    <n v="1"/>
    <n v="336.56"/>
    <n v="0"/>
    <n v="189.74"/>
    <n v="336.56"/>
    <n v="189.74"/>
    <n v="146.82"/>
    <n v="0.43623722367482765"/>
  </r>
  <r>
    <n v="291"/>
    <d v="2026-10-09T00:00:00"/>
    <n v="2026"/>
    <x v="3"/>
    <n v="10"/>
    <x v="9"/>
    <x v="2"/>
    <x v="2"/>
    <x v="0"/>
    <s v="New"/>
    <x v="2"/>
    <x v="15"/>
    <n v="2"/>
    <n v="132.47999999999999"/>
    <n v="0.1"/>
    <n v="67.48"/>
    <n v="238.464"/>
    <n v="134.96"/>
    <n v="103.50399999999999"/>
    <n v="0.43404455179817497"/>
  </r>
  <r>
    <n v="670"/>
    <d v="2026-10-09T00:00:00"/>
    <n v="2026"/>
    <x v="3"/>
    <n v="10"/>
    <x v="9"/>
    <x v="1"/>
    <x v="14"/>
    <x v="2"/>
    <s v="Returning"/>
    <x v="1"/>
    <x v="1"/>
    <n v="1"/>
    <n v="92.59"/>
    <n v="0"/>
    <n v="44.46"/>
    <n v="92.59"/>
    <n v="44.46"/>
    <n v="48.13"/>
    <n v="0.51981855491953777"/>
  </r>
  <r>
    <n v="1306"/>
    <d v="2026-10-09T00:00:00"/>
    <n v="2026"/>
    <x v="3"/>
    <n v="10"/>
    <x v="9"/>
    <x v="3"/>
    <x v="8"/>
    <x v="2"/>
    <s v="Business"/>
    <x v="4"/>
    <x v="14"/>
    <n v="1"/>
    <n v="35.450000000000003"/>
    <n v="0.05"/>
    <n v="14.23"/>
    <n v="33.677500000000002"/>
    <n v="14.23"/>
    <n v="19.447500000000002"/>
    <n v="0.57746269764679681"/>
  </r>
  <r>
    <n v="2400"/>
    <d v="2026-10-09T00:00:00"/>
    <n v="2026"/>
    <x v="3"/>
    <n v="10"/>
    <x v="9"/>
    <x v="2"/>
    <x v="2"/>
    <x v="0"/>
    <s v="New"/>
    <x v="1"/>
    <x v="1"/>
    <n v="2"/>
    <n v="93.83"/>
    <n v="0.1"/>
    <n v="44.27"/>
    <n v="168.89400000000001"/>
    <n v="88.54"/>
    <n v="80.353999999999999"/>
    <n v="0.47576586498040191"/>
  </r>
  <r>
    <n v="3816"/>
    <d v="2026-10-09T00:00:00"/>
    <n v="2026"/>
    <x v="3"/>
    <n v="10"/>
    <x v="9"/>
    <x v="1"/>
    <x v="12"/>
    <x v="0"/>
    <s v="New"/>
    <x v="4"/>
    <x v="14"/>
    <n v="1"/>
    <n v="36.32"/>
    <n v="0"/>
    <n v="13.6"/>
    <n v="36.32"/>
    <n v="13.6"/>
    <n v="22.72"/>
    <n v="0.62555066079295152"/>
  </r>
  <r>
    <n v="4038"/>
    <d v="2026-10-09T00:00:00"/>
    <n v="2026"/>
    <x v="3"/>
    <n v="10"/>
    <x v="9"/>
    <x v="0"/>
    <x v="15"/>
    <x v="0"/>
    <s v="Returning"/>
    <x v="4"/>
    <x v="12"/>
    <n v="2"/>
    <n v="125.56"/>
    <n v="0.1"/>
    <n v="67.260000000000005"/>
    <n v="226.00800000000001"/>
    <n v="134.52000000000001"/>
    <n v="91.488"/>
    <n v="0.40479983009450993"/>
  </r>
  <r>
    <n v="4686"/>
    <d v="2026-10-09T00:00:00"/>
    <n v="2026"/>
    <x v="3"/>
    <n v="10"/>
    <x v="9"/>
    <x v="0"/>
    <x v="15"/>
    <x v="3"/>
    <s v="New"/>
    <x v="3"/>
    <x v="19"/>
    <n v="2"/>
    <n v="124.91"/>
    <n v="0"/>
    <n v="60.33"/>
    <n v="249.82"/>
    <n v="120.66"/>
    <n v="129.16"/>
    <n v="0.51701224881914976"/>
  </r>
  <r>
    <n v="5076"/>
    <d v="2026-10-09T00:00:00"/>
    <n v="2026"/>
    <x v="3"/>
    <n v="10"/>
    <x v="9"/>
    <x v="1"/>
    <x v="12"/>
    <x v="0"/>
    <s v="New"/>
    <x v="3"/>
    <x v="7"/>
    <n v="1"/>
    <n v="199.32"/>
    <n v="0"/>
    <n v="103.83"/>
    <n v="199.32"/>
    <n v="103.83"/>
    <n v="95.49"/>
    <n v="0.4790788681517158"/>
  </r>
  <r>
    <n v="1339"/>
    <d v="2026-10-10T00:00:00"/>
    <n v="2026"/>
    <x v="3"/>
    <n v="10"/>
    <x v="9"/>
    <x v="1"/>
    <x v="11"/>
    <x v="0"/>
    <s v="Returning"/>
    <x v="3"/>
    <x v="5"/>
    <n v="4"/>
    <n v="337.38"/>
    <n v="0.05"/>
    <n v="194.94"/>
    <n v="1282.0439999999999"/>
    <n v="779.76"/>
    <n v="502.28399999999988"/>
    <n v="0.39178374533167343"/>
  </r>
  <r>
    <n v="1884"/>
    <d v="2026-10-10T00:00:00"/>
    <n v="2026"/>
    <x v="3"/>
    <n v="10"/>
    <x v="9"/>
    <x v="2"/>
    <x v="2"/>
    <x v="0"/>
    <s v="Business"/>
    <x v="3"/>
    <x v="13"/>
    <n v="3"/>
    <n v="82.18"/>
    <n v="0.1"/>
    <n v="39.82"/>
    <n v="221.88600000000002"/>
    <n v="119.46000000000001"/>
    <n v="102.42600000000002"/>
    <n v="0.46161542413671885"/>
  </r>
  <r>
    <n v="3568"/>
    <d v="2026-10-10T00:00:00"/>
    <n v="2026"/>
    <x v="3"/>
    <n v="10"/>
    <x v="9"/>
    <x v="0"/>
    <x v="15"/>
    <x v="1"/>
    <s v="New"/>
    <x v="1"/>
    <x v="17"/>
    <n v="15"/>
    <n v="70.25"/>
    <n v="0.1"/>
    <n v="32.19"/>
    <n v="948.375"/>
    <n v="482.84999999999997"/>
    <n v="465.52500000000003"/>
    <n v="0.49086595492289448"/>
  </r>
  <r>
    <n v="4171"/>
    <d v="2026-10-10T00:00:00"/>
    <n v="2026"/>
    <x v="3"/>
    <n v="10"/>
    <x v="9"/>
    <x v="3"/>
    <x v="7"/>
    <x v="2"/>
    <s v="New"/>
    <x v="2"/>
    <x v="2"/>
    <n v="2"/>
    <n v="35.36"/>
    <n v="0"/>
    <n v="13.49"/>
    <n v="70.72"/>
    <n v="26.98"/>
    <n v="43.739999999999995"/>
    <n v="0.61849547511312208"/>
  </r>
  <r>
    <n v="4477"/>
    <d v="2026-10-10T00:00:00"/>
    <n v="2026"/>
    <x v="3"/>
    <n v="10"/>
    <x v="9"/>
    <x v="2"/>
    <x v="5"/>
    <x v="2"/>
    <s v="New"/>
    <x v="2"/>
    <x v="9"/>
    <n v="1"/>
    <n v="46.01"/>
    <n v="0"/>
    <n v="18.239999999999998"/>
    <n v="46.01"/>
    <n v="18.239999999999998"/>
    <n v="27.77"/>
    <n v="0.6035644425124973"/>
  </r>
  <r>
    <n v="3368"/>
    <d v="2026-10-11T00:00:00"/>
    <n v="2026"/>
    <x v="3"/>
    <n v="10"/>
    <x v="9"/>
    <x v="0"/>
    <x v="9"/>
    <x v="0"/>
    <s v="Returning"/>
    <x v="1"/>
    <x v="1"/>
    <n v="1"/>
    <n v="89.88"/>
    <n v="0"/>
    <n v="46.15"/>
    <n v="89.88"/>
    <n v="46.15"/>
    <n v="43.73"/>
    <n v="0.48653760569648419"/>
  </r>
  <r>
    <n v="3566"/>
    <d v="2026-10-11T00:00:00"/>
    <n v="2026"/>
    <x v="3"/>
    <n v="10"/>
    <x v="9"/>
    <x v="1"/>
    <x v="12"/>
    <x v="0"/>
    <s v="New"/>
    <x v="4"/>
    <x v="10"/>
    <n v="1"/>
    <n v="41.33"/>
    <n v="0"/>
    <n v="14.47"/>
    <n v="41.33"/>
    <n v="14.47"/>
    <n v="26.86"/>
    <n v="0.6498911202516332"/>
  </r>
  <r>
    <n v="4420"/>
    <d v="2026-10-11T00:00:00"/>
    <n v="2026"/>
    <x v="3"/>
    <n v="10"/>
    <x v="9"/>
    <x v="2"/>
    <x v="5"/>
    <x v="1"/>
    <s v="Business"/>
    <x v="0"/>
    <x v="6"/>
    <n v="15"/>
    <n v="40.78"/>
    <n v="0.15"/>
    <n v="17.07"/>
    <n v="519.94500000000005"/>
    <n v="256.05"/>
    <n v="263.89500000000004"/>
    <n v="0.5075440671609498"/>
  </r>
  <r>
    <n v="513"/>
    <d v="2026-10-12T00:00:00"/>
    <n v="2026"/>
    <x v="3"/>
    <n v="10"/>
    <x v="9"/>
    <x v="3"/>
    <x v="7"/>
    <x v="0"/>
    <s v="Business"/>
    <x v="2"/>
    <x v="18"/>
    <n v="1"/>
    <n v="163.87"/>
    <n v="0"/>
    <n v="85.76"/>
    <n v="163.87"/>
    <n v="85.76"/>
    <n v="78.11"/>
    <n v="0.47665832672240188"/>
  </r>
  <r>
    <n v="786"/>
    <d v="2026-10-12T00:00:00"/>
    <n v="2026"/>
    <x v="3"/>
    <n v="10"/>
    <x v="9"/>
    <x v="2"/>
    <x v="3"/>
    <x v="0"/>
    <s v="New"/>
    <x v="4"/>
    <x v="14"/>
    <n v="1"/>
    <n v="35.39"/>
    <n v="0.05"/>
    <n v="13.68"/>
    <n v="33.6205"/>
    <n v="13.68"/>
    <n v="19.9405"/>
    <n v="0.59310539700480358"/>
  </r>
  <r>
    <n v="3771"/>
    <d v="2026-10-12T00:00:00"/>
    <n v="2026"/>
    <x v="3"/>
    <n v="10"/>
    <x v="9"/>
    <x v="2"/>
    <x v="3"/>
    <x v="0"/>
    <s v="Business"/>
    <x v="3"/>
    <x v="13"/>
    <n v="2"/>
    <n v="80.2"/>
    <n v="0"/>
    <n v="39.590000000000003"/>
    <n v="160.4"/>
    <n v="79.180000000000007"/>
    <n v="81.22"/>
    <n v="0.50635910224438896"/>
  </r>
  <r>
    <n v="3910"/>
    <d v="2026-10-12T00:00:00"/>
    <n v="2026"/>
    <x v="3"/>
    <n v="10"/>
    <x v="9"/>
    <x v="2"/>
    <x v="2"/>
    <x v="0"/>
    <s v="Business"/>
    <x v="0"/>
    <x v="6"/>
    <n v="3"/>
    <n v="41.09"/>
    <n v="0"/>
    <n v="17.18"/>
    <n v="123.27000000000001"/>
    <n v="51.54"/>
    <n v="71.730000000000018"/>
    <n v="0.58189340472134354"/>
  </r>
  <r>
    <n v="330"/>
    <d v="2026-10-13T00:00:00"/>
    <n v="2026"/>
    <x v="3"/>
    <n v="10"/>
    <x v="9"/>
    <x v="1"/>
    <x v="12"/>
    <x v="1"/>
    <s v="Business"/>
    <x v="2"/>
    <x v="2"/>
    <n v="5"/>
    <n v="36.97"/>
    <n v="0.15"/>
    <n v="13.93"/>
    <n v="157.1225"/>
    <n v="69.650000000000006"/>
    <n v="87.472499999999997"/>
    <n v="0.55671530175500006"/>
  </r>
  <r>
    <n v="707"/>
    <d v="2026-10-13T00:00:00"/>
    <n v="2026"/>
    <x v="3"/>
    <n v="10"/>
    <x v="9"/>
    <x v="2"/>
    <x v="5"/>
    <x v="2"/>
    <s v="New"/>
    <x v="2"/>
    <x v="2"/>
    <n v="4"/>
    <n v="35.880000000000003"/>
    <n v="0.05"/>
    <n v="13.45"/>
    <n v="136.34399999999999"/>
    <n v="53.8"/>
    <n v="82.543999999999997"/>
    <n v="0.60540984568444522"/>
  </r>
  <r>
    <n v="989"/>
    <d v="2026-10-13T00:00:00"/>
    <n v="2026"/>
    <x v="3"/>
    <n v="10"/>
    <x v="9"/>
    <x v="1"/>
    <x v="11"/>
    <x v="0"/>
    <s v="Returning"/>
    <x v="0"/>
    <x v="6"/>
    <n v="3"/>
    <n v="40.42"/>
    <n v="0"/>
    <n v="16.79"/>
    <n v="121.26"/>
    <n v="50.37"/>
    <n v="70.890000000000015"/>
    <n v="0.58461157842652167"/>
  </r>
  <r>
    <n v="1904"/>
    <d v="2026-10-13T00:00:00"/>
    <n v="2026"/>
    <x v="3"/>
    <n v="10"/>
    <x v="9"/>
    <x v="3"/>
    <x v="8"/>
    <x v="2"/>
    <s v="Returning"/>
    <x v="0"/>
    <x v="4"/>
    <n v="1"/>
    <n v="50.34"/>
    <n v="0.15"/>
    <n v="22.56"/>
    <n v="42.789000000000001"/>
    <n v="22.56"/>
    <n v="20.229000000000003"/>
    <n v="0.47276169108883132"/>
  </r>
  <r>
    <n v="2854"/>
    <d v="2026-10-13T00:00:00"/>
    <n v="2026"/>
    <x v="3"/>
    <n v="10"/>
    <x v="9"/>
    <x v="0"/>
    <x v="15"/>
    <x v="2"/>
    <s v="New"/>
    <x v="2"/>
    <x v="2"/>
    <n v="3"/>
    <n v="36.049999999999997"/>
    <n v="0.1"/>
    <n v="13.87"/>
    <n v="97.334999999999994"/>
    <n v="41.61"/>
    <n v="55.724999999999994"/>
    <n v="0.57250732008013561"/>
  </r>
  <r>
    <n v="3212"/>
    <d v="2026-10-13T00:00:00"/>
    <n v="2026"/>
    <x v="3"/>
    <n v="10"/>
    <x v="9"/>
    <x v="2"/>
    <x v="2"/>
    <x v="1"/>
    <s v="Returning"/>
    <x v="0"/>
    <x v="6"/>
    <n v="15"/>
    <n v="40"/>
    <n v="0.1"/>
    <n v="16.420000000000002"/>
    <n v="540"/>
    <n v="246.3"/>
    <n v="293.7"/>
    <n v="0.54388888888888887"/>
  </r>
  <r>
    <n v="4479"/>
    <d v="2026-10-13T00:00:00"/>
    <n v="2026"/>
    <x v="3"/>
    <n v="10"/>
    <x v="9"/>
    <x v="3"/>
    <x v="7"/>
    <x v="2"/>
    <s v="Returning"/>
    <x v="1"/>
    <x v="11"/>
    <n v="1"/>
    <n v="151.68"/>
    <n v="0.05"/>
    <n v="78.98"/>
    <n v="144.096"/>
    <n v="78.98"/>
    <n v="65.116"/>
    <n v="0.45189318232289583"/>
  </r>
  <r>
    <n v="4574"/>
    <d v="2026-10-13T00:00:00"/>
    <n v="2026"/>
    <x v="3"/>
    <n v="10"/>
    <x v="9"/>
    <x v="1"/>
    <x v="14"/>
    <x v="0"/>
    <s v="Business"/>
    <x v="4"/>
    <x v="14"/>
    <n v="1"/>
    <n v="36.53"/>
    <n v="0"/>
    <n v="14.01"/>
    <n v="36.53"/>
    <n v="14.01"/>
    <n v="22.520000000000003"/>
    <n v="0.61647960580344929"/>
  </r>
  <r>
    <n v="4815"/>
    <d v="2026-10-13T00:00:00"/>
    <n v="2026"/>
    <x v="3"/>
    <n v="10"/>
    <x v="9"/>
    <x v="0"/>
    <x v="0"/>
    <x v="2"/>
    <s v="Business"/>
    <x v="0"/>
    <x v="6"/>
    <n v="1"/>
    <n v="39.89"/>
    <n v="0.05"/>
    <n v="16.91"/>
    <n v="37.895499999999998"/>
    <n v="16.91"/>
    <n v="20.985499999999998"/>
    <n v="0.55377287540737019"/>
  </r>
  <r>
    <n v="5027"/>
    <d v="2026-10-13T00:00:00"/>
    <n v="2026"/>
    <x v="3"/>
    <n v="10"/>
    <x v="9"/>
    <x v="2"/>
    <x v="10"/>
    <x v="0"/>
    <s v="New"/>
    <x v="1"/>
    <x v="11"/>
    <n v="1"/>
    <n v="154.53"/>
    <n v="0"/>
    <n v="77.930000000000007"/>
    <n v="154.53"/>
    <n v="77.930000000000007"/>
    <n v="76.599999999999994"/>
    <n v="0.49569662848637802"/>
  </r>
  <r>
    <n v="1794"/>
    <d v="2026-10-14T00:00:00"/>
    <n v="2026"/>
    <x v="3"/>
    <n v="10"/>
    <x v="9"/>
    <x v="3"/>
    <x v="8"/>
    <x v="3"/>
    <s v="Business"/>
    <x v="0"/>
    <x v="4"/>
    <n v="2"/>
    <n v="50.64"/>
    <n v="0.05"/>
    <n v="22.28"/>
    <n v="96.215999999999994"/>
    <n v="44.56"/>
    <n v="51.655999999999992"/>
    <n v="0.53687536376486233"/>
  </r>
  <r>
    <n v="1867"/>
    <d v="2026-10-14T00:00:00"/>
    <n v="2026"/>
    <x v="3"/>
    <n v="10"/>
    <x v="9"/>
    <x v="0"/>
    <x v="0"/>
    <x v="0"/>
    <s v="New"/>
    <x v="4"/>
    <x v="10"/>
    <n v="3"/>
    <n v="40.880000000000003"/>
    <n v="0.05"/>
    <n v="14.59"/>
    <n v="116.50800000000001"/>
    <n v="43.769999999999996"/>
    <n v="72.738000000000014"/>
    <n v="0.62431764342362761"/>
  </r>
  <r>
    <n v="2088"/>
    <d v="2026-10-14T00:00:00"/>
    <n v="2026"/>
    <x v="3"/>
    <n v="10"/>
    <x v="9"/>
    <x v="3"/>
    <x v="4"/>
    <x v="2"/>
    <s v="Returning"/>
    <x v="1"/>
    <x v="3"/>
    <n v="1"/>
    <n v="141.77000000000001"/>
    <n v="0"/>
    <n v="78.48"/>
    <n v="141.77000000000001"/>
    <n v="78.48"/>
    <n v="63.290000000000006"/>
    <n v="0.44642731184312623"/>
  </r>
  <r>
    <n v="2270"/>
    <d v="2026-10-14T00:00:00"/>
    <n v="2026"/>
    <x v="3"/>
    <n v="10"/>
    <x v="9"/>
    <x v="3"/>
    <x v="7"/>
    <x v="0"/>
    <s v="New"/>
    <x v="3"/>
    <x v="7"/>
    <n v="3"/>
    <n v="199.99"/>
    <n v="0.15"/>
    <n v="101.86"/>
    <n v="509.97450000000003"/>
    <n v="305.58"/>
    <n v="204.39450000000005"/>
    <n v="0.40079356909021929"/>
  </r>
  <r>
    <n v="3789"/>
    <d v="2026-10-14T00:00:00"/>
    <n v="2026"/>
    <x v="3"/>
    <n v="10"/>
    <x v="9"/>
    <x v="3"/>
    <x v="4"/>
    <x v="3"/>
    <s v="New"/>
    <x v="0"/>
    <x v="4"/>
    <n v="2"/>
    <n v="50.56"/>
    <n v="0"/>
    <n v="23.04"/>
    <n v="101.12"/>
    <n v="46.08"/>
    <n v="55.040000000000006"/>
    <n v="0.54430379746835444"/>
  </r>
  <r>
    <n v="4323"/>
    <d v="2026-10-14T00:00:00"/>
    <n v="2026"/>
    <x v="3"/>
    <n v="10"/>
    <x v="9"/>
    <x v="3"/>
    <x v="7"/>
    <x v="0"/>
    <s v="New"/>
    <x v="2"/>
    <x v="9"/>
    <n v="1"/>
    <n v="47.38"/>
    <n v="0"/>
    <n v="17.86"/>
    <n v="47.38"/>
    <n v="17.86"/>
    <n v="29.520000000000003"/>
    <n v="0.62304769945124527"/>
  </r>
  <r>
    <n v="276"/>
    <d v="2026-10-15T00:00:00"/>
    <n v="2026"/>
    <x v="3"/>
    <n v="10"/>
    <x v="9"/>
    <x v="2"/>
    <x v="2"/>
    <x v="0"/>
    <s v="Business"/>
    <x v="1"/>
    <x v="1"/>
    <n v="1"/>
    <n v="92.74"/>
    <n v="0.15"/>
    <n v="44.52"/>
    <n v="78.828999999999994"/>
    <n v="44.52"/>
    <n v="34.30899999999999"/>
    <n v="0.43523322635070844"/>
  </r>
  <r>
    <n v="791"/>
    <d v="2026-10-15T00:00:00"/>
    <n v="2026"/>
    <x v="3"/>
    <n v="10"/>
    <x v="9"/>
    <x v="3"/>
    <x v="13"/>
    <x v="2"/>
    <s v="Returning"/>
    <x v="0"/>
    <x v="4"/>
    <n v="3"/>
    <n v="51.57"/>
    <n v="0.1"/>
    <n v="21.82"/>
    <n v="139.239"/>
    <n v="65.460000000000008"/>
    <n v="73.778999999999996"/>
    <n v="0.52987309589985565"/>
  </r>
  <r>
    <n v="1033"/>
    <d v="2026-10-15T00:00:00"/>
    <n v="2026"/>
    <x v="3"/>
    <n v="10"/>
    <x v="9"/>
    <x v="1"/>
    <x v="12"/>
    <x v="0"/>
    <s v="New"/>
    <x v="1"/>
    <x v="17"/>
    <n v="1"/>
    <n v="70.47"/>
    <n v="0.1"/>
    <n v="31.52"/>
    <n v="63.423000000000002"/>
    <n v="31.52"/>
    <n v="31.903000000000002"/>
    <n v="0.50301940936253409"/>
  </r>
  <r>
    <n v="1247"/>
    <d v="2026-10-15T00:00:00"/>
    <n v="2026"/>
    <x v="3"/>
    <n v="10"/>
    <x v="9"/>
    <x v="0"/>
    <x v="0"/>
    <x v="0"/>
    <s v="New"/>
    <x v="1"/>
    <x v="17"/>
    <n v="1"/>
    <n v="71.05"/>
    <n v="0"/>
    <n v="33.32"/>
    <n v="71.05"/>
    <n v="33.32"/>
    <n v="37.729999999999997"/>
    <n v="0.53103448275862064"/>
  </r>
  <r>
    <n v="1321"/>
    <d v="2026-10-15T00:00:00"/>
    <n v="2026"/>
    <x v="3"/>
    <n v="10"/>
    <x v="9"/>
    <x v="3"/>
    <x v="13"/>
    <x v="2"/>
    <s v="Returning"/>
    <x v="0"/>
    <x v="6"/>
    <n v="3"/>
    <n v="39.83"/>
    <n v="0.1"/>
    <n v="16.93"/>
    <n v="107.541"/>
    <n v="50.79"/>
    <n v="56.750999999999998"/>
    <n v="0.52771501101905316"/>
  </r>
  <r>
    <n v="2048"/>
    <d v="2026-10-15T00:00:00"/>
    <n v="2026"/>
    <x v="3"/>
    <n v="10"/>
    <x v="9"/>
    <x v="3"/>
    <x v="7"/>
    <x v="0"/>
    <s v="New"/>
    <x v="4"/>
    <x v="16"/>
    <n v="3"/>
    <n v="49.5"/>
    <n v="0.05"/>
    <n v="22"/>
    <n v="141.07499999999999"/>
    <n v="66"/>
    <n v="75.074999999999989"/>
    <n v="0.53216374269005839"/>
  </r>
  <r>
    <n v="2082"/>
    <d v="2026-10-15T00:00:00"/>
    <n v="2026"/>
    <x v="3"/>
    <n v="10"/>
    <x v="9"/>
    <x v="1"/>
    <x v="6"/>
    <x v="3"/>
    <s v="New"/>
    <x v="1"/>
    <x v="1"/>
    <n v="1"/>
    <n v="91.99"/>
    <n v="0"/>
    <n v="44.86"/>
    <n v="91.99"/>
    <n v="44.86"/>
    <n v="47.129999999999995"/>
    <n v="0.51233829764104788"/>
  </r>
  <r>
    <n v="2177"/>
    <d v="2026-10-15T00:00:00"/>
    <n v="2026"/>
    <x v="3"/>
    <n v="10"/>
    <x v="9"/>
    <x v="0"/>
    <x v="15"/>
    <x v="3"/>
    <s v="Returning"/>
    <x v="0"/>
    <x v="0"/>
    <n v="1"/>
    <n v="79.78"/>
    <n v="0.05"/>
    <n v="41.59"/>
    <n v="75.790999999999997"/>
    <n v="41.59"/>
    <n v="34.200999999999993"/>
    <n v="0.45125410668812915"/>
  </r>
  <r>
    <n v="3776"/>
    <d v="2026-10-15T00:00:00"/>
    <n v="2026"/>
    <x v="3"/>
    <n v="10"/>
    <x v="9"/>
    <x v="3"/>
    <x v="8"/>
    <x v="0"/>
    <s v="Returning"/>
    <x v="0"/>
    <x v="0"/>
    <n v="1"/>
    <n v="82.97"/>
    <n v="0"/>
    <n v="43.09"/>
    <n v="82.97"/>
    <n v="43.09"/>
    <n v="39.879999999999995"/>
    <n v="0.48065565867180904"/>
  </r>
  <r>
    <n v="4542"/>
    <d v="2026-10-15T00:00:00"/>
    <n v="2026"/>
    <x v="3"/>
    <n v="10"/>
    <x v="9"/>
    <x v="0"/>
    <x v="9"/>
    <x v="0"/>
    <s v="Business"/>
    <x v="0"/>
    <x v="8"/>
    <n v="1"/>
    <n v="103.33"/>
    <n v="0"/>
    <n v="50.85"/>
    <n v="103.33"/>
    <n v="50.85"/>
    <n v="52.48"/>
    <n v="0.5078873512048776"/>
  </r>
  <r>
    <n v="36"/>
    <d v="2026-10-16T00:00:00"/>
    <n v="2026"/>
    <x v="3"/>
    <n v="10"/>
    <x v="9"/>
    <x v="0"/>
    <x v="9"/>
    <x v="0"/>
    <s v="New"/>
    <x v="1"/>
    <x v="3"/>
    <n v="3"/>
    <n v="142.54"/>
    <n v="0.05"/>
    <n v="81.599999999999994"/>
    <n v="406.23899999999998"/>
    <n v="244.79999999999998"/>
    <n v="161.43899999999999"/>
    <n v="0.39739906803630376"/>
  </r>
  <r>
    <n v="64"/>
    <d v="2026-10-16T00:00:00"/>
    <n v="2026"/>
    <x v="3"/>
    <n v="10"/>
    <x v="9"/>
    <x v="2"/>
    <x v="16"/>
    <x v="0"/>
    <s v="New"/>
    <x v="1"/>
    <x v="1"/>
    <n v="3"/>
    <n v="92.14"/>
    <n v="0.1"/>
    <n v="46.43"/>
    <n v="248.77800000000002"/>
    <n v="139.29"/>
    <n v="109.48800000000003"/>
    <n v="0.44010322456165746"/>
  </r>
  <r>
    <n v="529"/>
    <d v="2026-10-16T00:00:00"/>
    <n v="2026"/>
    <x v="3"/>
    <n v="10"/>
    <x v="9"/>
    <x v="3"/>
    <x v="7"/>
    <x v="2"/>
    <s v="Business"/>
    <x v="2"/>
    <x v="18"/>
    <n v="2"/>
    <n v="165.23"/>
    <n v="0"/>
    <n v="88.87"/>
    <n v="330.46"/>
    <n v="177.74"/>
    <n v="152.71999999999997"/>
    <n v="0.46214367850874533"/>
  </r>
  <r>
    <n v="1815"/>
    <d v="2026-10-16T00:00:00"/>
    <n v="2026"/>
    <x v="3"/>
    <n v="10"/>
    <x v="9"/>
    <x v="3"/>
    <x v="4"/>
    <x v="0"/>
    <s v="Business"/>
    <x v="4"/>
    <x v="12"/>
    <n v="1"/>
    <n v="121.92"/>
    <n v="0"/>
    <n v="71.02"/>
    <n v="121.92"/>
    <n v="71.02"/>
    <n v="50.900000000000006"/>
    <n v="0.41748687664042"/>
  </r>
  <r>
    <n v="1820"/>
    <d v="2026-10-16T00:00:00"/>
    <n v="2026"/>
    <x v="3"/>
    <n v="10"/>
    <x v="9"/>
    <x v="1"/>
    <x v="1"/>
    <x v="0"/>
    <s v="Returning"/>
    <x v="2"/>
    <x v="2"/>
    <n v="3"/>
    <n v="36.46"/>
    <n v="0.05"/>
    <n v="13.9"/>
    <n v="103.91099999999999"/>
    <n v="41.7"/>
    <n v="62.210999999999984"/>
    <n v="0.5986950370990558"/>
  </r>
  <r>
    <n v="2028"/>
    <d v="2026-10-16T00:00:00"/>
    <n v="2026"/>
    <x v="3"/>
    <n v="10"/>
    <x v="9"/>
    <x v="3"/>
    <x v="4"/>
    <x v="2"/>
    <s v="Business"/>
    <x v="4"/>
    <x v="16"/>
    <n v="3"/>
    <n v="51.89"/>
    <n v="0.1"/>
    <n v="21.56"/>
    <n v="140.10300000000001"/>
    <n v="64.679999999999993"/>
    <n v="75.423000000000016"/>
    <n v="0.53833965011455864"/>
  </r>
  <r>
    <n v="2741"/>
    <d v="2026-10-16T00:00:00"/>
    <n v="2026"/>
    <x v="3"/>
    <n v="10"/>
    <x v="9"/>
    <x v="3"/>
    <x v="4"/>
    <x v="0"/>
    <s v="Returning"/>
    <x v="4"/>
    <x v="10"/>
    <n v="1"/>
    <n v="40.75"/>
    <n v="0"/>
    <n v="14.7"/>
    <n v="40.75"/>
    <n v="14.7"/>
    <n v="26.05"/>
    <n v="0.63926380368098157"/>
  </r>
  <r>
    <n v="3602"/>
    <d v="2026-10-16T00:00:00"/>
    <n v="2026"/>
    <x v="3"/>
    <n v="10"/>
    <x v="9"/>
    <x v="2"/>
    <x v="5"/>
    <x v="1"/>
    <s v="Business"/>
    <x v="3"/>
    <x v="5"/>
    <n v="4"/>
    <n v="345.13"/>
    <n v="0.05"/>
    <n v="200.02"/>
    <n v="1311.4939999999999"/>
    <n v="800.08"/>
    <n v="511.41399999999987"/>
    <n v="0.38994764749209671"/>
  </r>
  <r>
    <n v="4116"/>
    <d v="2026-10-16T00:00:00"/>
    <n v="2026"/>
    <x v="3"/>
    <n v="10"/>
    <x v="9"/>
    <x v="1"/>
    <x v="6"/>
    <x v="2"/>
    <s v="New"/>
    <x v="2"/>
    <x v="2"/>
    <n v="2"/>
    <n v="37.1"/>
    <n v="0"/>
    <n v="13.31"/>
    <n v="74.2"/>
    <n v="26.62"/>
    <n v="47.58"/>
    <n v="0.64123989218328836"/>
  </r>
  <r>
    <n v="4197"/>
    <d v="2026-10-16T00:00:00"/>
    <n v="2026"/>
    <x v="3"/>
    <n v="10"/>
    <x v="9"/>
    <x v="3"/>
    <x v="7"/>
    <x v="3"/>
    <s v="New"/>
    <x v="1"/>
    <x v="1"/>
    <n v="3"/>
    <n v="94.19"/>
    <n v="0"/>
    <n v="44.89"/>
    <n v="282.57"/>
    <n v="134.67000000000002"/>
    <n v="147.89999999999998"/>
    <n v="0.52341012846374346"/>
  </r>
  <r>
    <n v="360"/>
    <d v="2026-10-17T00:00:00"/>
    <n v="2026"/>
    <x v="3"/>
    <n v="10"/>
    <x v="9"/>
    <x v="3"/>
    <x v="8"/>
    <x v="0"/>
    <s v="Returning"/>
    <x v="3"/>
    <x v="13"/>
    <n v="2"/>
    <n v="82.52"/>
    <n v="0.05"/>
    <n v="38.61"/>
    <n v="156.78799999999998"/>
    <n v="77.22"/>
    <n v="79.567999999999984"/>
    <n v="0.50748781794525089"/>
  </r>
  <r>
    <n v="427"/>
    <d v="2026-10-17T00:00:00"/>
    <n v="2026"/>
    <x v="3"/>
    <n v="10"/>
    <x v="9"/>
    <x v="3"/>
    <x v="13"/>
    <x v="0"/>
    <s v="Business"/>
    <x v="1"/>
    <x v="11"/>
    <n v="1"/>
    <n v="155.16"/>
    <n v="0"/>
    <n v="78.84"/>
    <n v="155.16"/>
    <n v="78.84"/>
    <n v="76.319999999999993"/>
    <n v="0.49187935034802782"/>
  </r>
  <r>
    <n v="1018"/>
    <d v="2026-10-17T00:00:00"/>
    <n v="2026"/>
    <x v="3"/>
    <n v="10"/>
    <x v="9"/>
    <x v="3"/>
    <x v="13"/>
    <x v="3"/>
    <s v="Returning"/>
    <x v="2"/>
    <x v="9"/>
    <n v="1"/>
    <n v="46.36"/>
    <n v="0.05"/>
    <n v="18.399999999999999"/>
    <n v="44.041999999999994"/>
    <n v="18.399999999999999"/>
    <n v="25.641999999999996"/>
    <n v="0.58221697470596245"/>
  </r>
  <r>
    <n v="1179"/>
    <d v="2026-10-17T00:00:00"/>
    <n v="2026"/>
    <x v="3"/>
    <n v="10"/>
    <x v="9"/>
    <x v="2"/>
    <x v="16"/>
    <x v="0"/>
    <s v="Business"/>
    <x v="0"/>
    <x v="0"/>
    <n v="1"/>
    <n v="81.47"/>
    <n v="0"/>
    <n v="43.67"/>
    <n v="81.47"/>
    <n v="43.67"/>
    <n v="37.799999999999997"/>
    <n v="0.463974469129741"/>
  </r>
  <r>
    <n v="2267"/>
    <d v="2026-10-17T00:00:00"/>
    <n v="2026"/>
    <x v="3"/>
    <n v="10"/>
    <x v="9"/>
    <x v="0"/>
    <x v="15"/>
    <x v="0"/>
    <s v="Returning"/>
    <x v="2"/>
    <x v="15"/>
    <n v="1"/>
    <n v="134.31"/>
    <n v="0.05"/>
    <n v="67.239999999999995"/>
    <n v="127.5945"/>
    <n v="67.239999999999995"/>
    <n v="60.354500000000002"/>
    <n v="0.47301803761133909"/>
  </r>
  <r>
    <n v="2656"/>
    <d v="2026-10-17T00:00:00"/>
    <n v="2026"/>
    <x v="3"/>
    <n v="10"/>
    <x v="9"/>
    <x v="2"/>
    <x v="16"/>
    <x v="0"/>
    <s v="New"/>
    <x v="3"/>
    <x v="19"/>
    <n v="1"/>
    <n v="123.11"/>
    <n v="0"/>
    <n v="58.99"/>
    <n v="123.11"/>
    <n v="58.99"/>
    <n v="64.12"/>
    <n v="0.52083502558687356"/>
  </r>
  <r>
    <n v="2867"/>
    <d v="2026-10-17T00:00:00"/>
    <n v="2026"/>
    <x v="3"/>
    <n v="10"/>
    <x v="9"/>
    <x v="1"/>
    <x v="6"/>
    <x v="0"/>
    <s v="New"/>
    <x v="3"/>
    <x v="13"/>
    <n v="1"/>
    <n v="81.239999999999995"/>
    <n v="0"/>
    <n v="38.65"/>
    <n v="81.239999999999995"/>
    <n v="38.65"/>
    <n v="42.589999999999996"/>
    <n v="0.52424913835548992"/>
  </r>
  <r>
    <n v="3335"/>
    <d v="2026-10-17T00:00:00"/>
    <n v="2026"/>
    <x v="3"/>
    <n v="10"/>
    <x v="9"/>
    <x v="0"/>
    <x v="9"/>
    <x v="3"/>
    <s v="Returning"/>
    <x v="1"/>
    <x v="17"/>
    <n v="1"/>
    <n v="70.81"/>
    <n v="0.15"/>
    <n v="32.93"/>
    <n v="60.188499999999998"/>
    <n v="32.93"/>
    <n v="27.258499999999998"/>
    <n v="0.45288551799762411"/>
  </r>
  <r>
    <n v="3770"/>
    <d v="2026-10-17T00:00:00"/>
    <n v="2026"/>
    <x v="3"/>
    <n v="10"/>
    <x v="9"/>
    <x v="3"/>
    <x v="13"/>
    <x v="0"/>
    <s v="Business"/>
    <x v="3"/>
    <x v="7"/>
    <n v="6"/>
    <n v="200.26"/>
    <n v="0"/>
    <n v="106.71"/>
    <n v="1201.56"/>
    <n v="640.26"/>
    <n v="561.29999999999995"/>
    <n v="0.46714271447118744"/>
  </r>
  <r>
    <n v="4065"/>
    <d v="2026-10-17T00:00:00"/>
    <n v="2026"/>
    <x v="3"/>
    <n v="10"/>
    <x v="9"/>
    <x v="3"/>
    <x v="4"/>
    <x v="0"/>
    <s v="New"/>
    <x v="4"/>
    <x v="14"/>
    <n v="3"/>
    <n v="36.75"/>
    <n v="0.05"/>
    <n v="13.71"/>
    <n v="104.7375"/>
    <n v="41.13"/>
    <n v="63.607499999999995"/>
    <n v="0.60730397422126747"/>
  </r>
  <r>
    <n v="4222"/>
    <d v="2026-10-17T00:00:00"/>
    <n v="2026"/>
    <x v="3"/>
    <n v="10"/>
    <x v="9"/>
    <x v="2"/>
    <x v="16"/>
    <x v="0"/>
    <s v="Returning"/>
    <x v="1"/>
    <x v="1"/>
    <n v="2"/>
    <n v="92.41"/>
    <n v="0.1"/>
    <n v="45.42"/>
    <n v="166.33799999999999"/>
    <n v="90.84"/>
    <n v="75.49799999999999"/>
    <n v="0.4538830573891714"/>
  </r>
  <r>
    <n v="4304"/>
    <d v="2026-10-17T00:00:00"/>
    <n v="2026"/>
    <x v="3"/>
    <n v="10"/>
    <x v="9"/>
    <x v="1"/>
    <x v="14"/>
    <x v="2"/>
    <s v="New"/>
    <x v="4"/>
    <x v="10"/>
    <n v="1"/>
    <n v="40.67"/>
    <n v="0"/>
    <n v="15.09"/>
    <n v="40.67"/>
    <n v="15.09"/>
    <n v="25.580000000000002"/>
    <n v="0.62896483894762722"/>
  </r>
  <r>
    <n v="109"/>
    <d v="2026-10-18T00:00:00"/>
    <n v="2026"/>
    <x v="3"/>
    <n v="10"/>
    <x v="9"/>
    <x v="1"/>
    <x v="1"/>
    <x v="0"/>
    <s v="Returning"/>
    <x v="1"/>
    <x v="1"/>
    <n v="1"/>
    <n v="90.09"/>
    <n v="0"/>
    <n v="45.17"/>
    <n v="90.09"/>
    <n v="45.17"/>
    <n v="44.92"/>
    <n v="0.49861249861249862"/>
  </r>
  <r>
    <n v="744"/>
    <d v="2026-10-18T00:00:00"/>
    <n v="2026"/>
    <x v="3"/>
    <n v="10"/>
    <x v="9"/>
    <x v="2"/>
    <x v="10"/>
    <x v="0"/>
    <s v="Returning"/>
    <x v="2"/>
    <x v="2"/>
    <n v="1"/>
    <n v="36.83"/>
    <n v="0"/>
    <n v="13.64"/>
    <n v="36.83"/>
    <n v="13.64"/>
    <n v="23.189999999999998"/>
    <n v="0.62964974205810476"/>
  </r>
  <r>
    <n v="960"/>
    <d v="2026-10-18T00:00:00"/>
    <n v="2026"/>
    <x v="3"/>
    <n v="10"/>
    <x v="9"/>
    <x v="1"/>
    <x v="12"/>
    <x v="3"/>
    <s v="Returning"/>
    <x v="3"/>
    <x v="7"/>
    <n v="5"/>
    <n v="196.37"/>
    <n v="0.05"/>
    <n v="103.51"/>
    <n v="932.75749999999994"/>
    <n v="517.55000000000007"/>
    <n v="415.20749999999987"/>
    <n v="0.44513981393877816"/>
  </r>
  <r>
    <n v="1389"/>
    <d v="2026-10-18T00:00:00"/>
    <n v="2026"/>
    <x v="3"/>
    <n v="10"/>
    <x v="9"/>
    <x v="0"/>
    <x v="15"/>
    <x v="0"/>
    <s v="New"/>
    <x v="1"/>
    <x v="1"/>
    <n v="2"/>
    <n v="93.73"/>
    <n v="0"/>
    <n v="44.79"/>
    <n v="187.46"/>
    <n v="89.58"/>
    <n v="97.88000000000001"/>
    <n v="0.52213805611863873"/>
  </r>
  <r>
    <n v="1493"/>
    <d v="2026-10-18T00:00:00"/>
    <n v="2026"/>
    <x v="3"/>
    <n v="10"/>
    <x v="9"/>
    <x v="2"/>
    <x v="10"/>
    <x v="0"/>
    <s v="Business"/>
    <x v="2"/>
    <x v="2"/>
    <n v="1"/>
    <n v="36.46"/>
    <n v="0.05"/>
    <n v="13.35"/>
    <n v="34.637"/>
    <n v="13.35"/>
    <n v="21.286999999999999"/>
    <n v="0.61457401045125148"/>
  </r>
  <r>
    <n v="1967"/>
    <d v="2026-10-18T00:00:00"/>
    <n v="2026"/>
    <x v="3"/>
    <n v="10"/>
    <x v="9"/>
    <x v="1"/>
    <x v="14"/>
    <x v="0"/>
    <s v="Returning"/>
    <x v="3"/>
    <x v="19"/>
    <n v="2"/>
    <n v="125.91"/>
    <n v="0"/>
    <n v="61.95"/>
    <n v="251.82"/>
    <n v="123.9"/>
    <n v="127.91999999999999"/>
    <n v="0.50798189182749576"/>
  </r>
  <r>
    <n v="2132"/>
    <d v="2026-10-18T00:00:00"/>
    <n v="2026"/>
    <x v="3"/>
    <n v="10"/>
    <x v="9"/>
    <x v="3"/>
    <x v="8"/>
    <x v="2"/>
    <s v="New"/>
    <x v="1"/>
    <x v="1"/>
    <n v="1"/>
    <n v="92.56"/>
    <n v="0.1"/>
    <n v="44.23"/>
    <n v="83.304000000000002"/>
    <n v="44.23"/>
    <n v="39.074000000000005"/>
    <n v="0.46905310669355621"/>
  </r>
  <r>
    <n v="2882"/>
    <d v="2026-10-18T00:00:00"/>
    <n v="2026"/>
    <x v="3"/>
    <n v="10"/>
    <x v="9"/>
    <x v="3"/>
    <x v="8"/>
    <x v="3"/>
    <s v="New"/>
    <x v="1"/>
    <x v="17"/>
    <n v="4"/>
    <n v="70.02"/>
    <n v="0"/>
    <n v="32.86"/>
    <n v="280.08"/>
    <n v="131.44"/>
    <n v="148.63999999999999"/>
    <n v="0.53070551271065403"/>
  </r>
  <r>
    <n v="3345"/>
    <d v="2026-10-18T00:00:00"/>
    <n v="2026"/>
    <x v="3"/>
    <n v="10"/>
    <x v="9"/>
    <x v="0"/>
    <x v="15"/>
    <x v="0"/>
    <s v="Returning"/>
    <x v="0"/>
    <x v="4"/>
    <n v="3"/>
    <n v="51.62"/>
    <n v="0.1"/>
    <n v="22.94"/>
    <n v="139.374"/>
    <n v="68.820000000000007"/>
    <n v="70.553999999999988"/>
    <n v="0.50622067243531788"/>
  </r>
  <r>
    <n v="4089"/>
    <d v="2026-10-18T00:00:00"/>
    <n v="2026"/>
    <x v="3"/>
    <n v="10"/>
    <x v="9"/>
    <x v="2"/>
    <x v="2"/>
    <x v="0"/>
    <s v="New"/>
    <x v="3"/>
    <x v="7"/>
    <n v="1"/>
    <n v="196.39"/>
    <n v="0"/>
    <n v="104.66"/>
    <n v="196.39"/>
    <n v="104.66"/>
    <n v="91.72999999999999"/>
    <n v="0.46708080859514228"/>
  </r>
  <r>
    <n v="4119"/>
    <d v="2026-10-18T00:00:00"/>
    <n v="2026"/>
    <x v="3"/>
    <n v="10"/>
    <x v="9"/>
    <x v="3"/>
    <x v="8"/>
    <x v="1"/>
    <s v="Business"/>
    <x v="4"/>
    <x v="10"/>
    <n v="10"/>
    <n v="41.26"/>
    <n v="0.1"/>
    <n v="15.06"/>
    <n v="371.34"/>
    <n v="150.6"/>
    <n v="220.73999999999998"/>
    <n v="0.59444175149458711"/>
  </r>
  <r>
    <n v="4968"/>
    <d v="2026-10-18T00:00:00"/>
    <n v="2026"/>
    <x v="3"/>
    <n v="10"/>
    <x v="9"/>
    <x v="2"/>
    <x v="3"/>
    <x v="3"/>
    <s v="New"/>
    <x v="2"/>
    <x v="2"/>
    <n v="1"/>
    <n v="35.549999999999997"/>
    <n v="0.05"/>
    <n v="13.44"/>
    <n v="33.772499999999994"/>
    <n v="13.44"/>
    <n v="20.332499999999996"/>
    <n v="0.60204308238951809"/>
  </r>
  <r>
    <n v="5197"/>
    <d v="2026-10-18T00:00:00"/>
    <n v="2026"/>
    <x v="3"/>
    <n v="10"/>
    <x v="9"/>
    <x v="3"/>
    <x v="8"/>
    <x v="0"/>
    <s v="New"/>
    <x v="0"/>
    <x v="4"/>
    <n v="1"/>
    <n v="49.5"/>
    <n v="0"/>
    <n v="22.36"/>
    <n v="49.5"/>
    <n v="22.36"/>
    <n v="27.14"/>
    <n v="0.54828282828282826"/>
  </r>
  <r>
    <n v="66"/>
    <d v="2026-10-19T00:00:00"/>
    <n v="2026"/>
    <x v="3"/>
    <n v="10"/>
    <x v="9"/>
    <x v="0"/>
    <x v="15"/>
    <x v="0"/>
    <s v="Business"/>
    <x v="3"/>
    <x v="13"/>
    <n v="1"/>
    <n v="80.58"/>
    <n v="0"/>
    <n v="40.43"/>
    <n v="80.58"/>
    <n v="40.43"/>
    <n v="40.15"/>
    <n v="0.49826259617771157"/>
  </r>
  <r>
    <n v="585"/>
    <d v="2026-10-19T00:00:00"/>
    <n v="2026"/>
    <x v="3"/>
    <n v="10"/>
    <x v="9"/>
    <x v="2"/>
    <x v="5"/>
    <x v="2"/>
    <s v="Business"/>
    <x v="2"/>
    <x v="18"/>
    <n v="2"/>
    <n v="161.59"/>
    <n v="0.05"/>
    <n v="89.57"/>
    <n v="307.02100000000002"/>
    <n v="179.14"/>
    <n v="127.88100000000003"/>
    <n v="0.41652199686666391"/>
  </r>
  <r>
    <n v="856"/>
    <d v="2026-10-19T00:00:00"/>
    <n v="2026"/>
    <x v="3"/>
    <n v="10"/>
    <x v="9"/>
    <x v="3"/>
    <x v="8"/>
    <x v="0"/>
    <s v="Business"/>
    <x v="3"/>
    <x v="13"/>
    <n v="1"/>
    <n v="80.319999999999993"/>
    <n v="0"/>
    <n v="39.729999999999997"/>
    <n v="80.319999999999993"/>
    <n v="39.729999999999997"/>
    <n v="40.589999999999996"/>
    <n v="0.50535358565737054"/>
  </r>
  <r>
    <n v="1793"/>
    <d v="2026-10-19T00:00:00"/>
    <n v="2026"/>
    <x v="3"/>
    <n v="10"/>
    <x v="9"/>
    <x v="0"/>
    <x v="9"/>
    <x v="3"/>
    <s v="New"/>
    <x v="2"/>
    <x v="18"/>
    <n v="1"/>
    <n v="164.25"/>
    <n v="0"/>
    <n v="86.6"/>
    <n v="164.25"/>
    <n v="86.6"/>
    <n v="77.650000000000006"/>
    <n v="0.47275494672754947"/>
  </r>
  <r>
    <n v="4763"/>
    <d v="2026-10-19T00:00:00"/>
    <n v="2026"/>
    <x v="3"/>
    <n v="10"/>
    <x v="9"/>
    <x v="3"/>
    <x v="8"/>
    <x v="3"/>
    <s v="New"/>
    <x v="0"/>
    <x v="8"/>
    <n v="6"/>
    <n v="101.6"/>
    <n v="0"/>
    <n v="50.17"/>
    <n v="609.59999999999991"/>
    <n v="301.02"/>
    <n v="308.57999999999993"/>
    <n v="0.50620078740157481"/>
  </r>
  <r>
    <n v="1716"/>
    <d v="2026-10-20T00:00:00"/>
    <n v="2026"/>
    <x v="3"/>
    <n v="10"/>
    <x v="9"/>
    <x v="0"/>
    <x v="0"/>
    <x v="2"/>
    <s v="Returning"/>
    <x v="4"/>
    <x v="14"/>
    <n v="5"/>
    <n v="35.99"/>
    <n v="0"/>
    <n v="14.19"/>
    <n v="179.95000000000002"/>
    <n v="70.95"/>
    <n v="109.00000000000001"/>
    <n v="0.60572381217004723"/>
  </r>
  <r>
    <n v="1759"/>
    <d v="2026-10-20T00:00:00"/>
    <n v="2026"/>
    <x v="3"/>
    <n v="10"/>
    <x v="9"/>
    <x v="3"/>
    <x v="8"/>
    <x v="0"/>
    <s v="Returning"/>
    <x v="4"/>
    <x v="14"/>
    <n v="2"/>
    <n v="36.57"/>
    <n v="0.1"/>
    <n v="13.79"/>
    <n v="65.826000000000008"/>
    <n v="27.58"/>
    <n v="38.246000000000009"/>
    <n v="0.58101661957281325"/>
  </r>
  <r>
    <n v="1811"/>
    <d v="2026-10-20T00:00:00"/>
    <n v="2026"/>
    <x v="3"/>
    <n v="10"/>
    <x v="9"/>
    <x v="1"/>
    <x v="6"/>
    <x v="0"/>
    <s v="New"/>
    <x v="0"/>
    <x v="6"/>
    <n v="1"/>
    <n v="40.99"/>
    <n v="0.1"/>
    <n v="17.16"/>
    <n v="36.891000000000005"/>
    <n v="17.16"/>
    <n v="19.731000000000005"/>
    <n v="0.5348458973733432"/>
  </r>
  <r>
    <n v="2918"/>
    <d v="2026-10-20T00:00:00"/>
    <n v="2026"/>
    <x v="3"/>
    <n v="10"/>
    <x v="9"/>
    <x v="3"/>
    <x v="8"/>
    <x v="2"/>
    <s v="Returning"/>
    <x v="3"/>
    <x v="13"/>
    <n v="3"/>
    <n v="80.47"/>
    <n v="0"/>
    <n v="40.090000000000003"/>
    <n v="241.41"/>
    <n v="120.27000000000001"/>
    <n v="121.13999999999999"/>
    <n v="0.50180191375667949"/>
  </r>
  <r>
    <n v="4150"/>
    <d v="2026-10-20T00:00:00"/>
    <n v="2026"/>
    <x v="3"/>
    <n v="10"/>
    <x v="9"/>
    <x v="3"/>
    <x v="13"/>
    <x v="2"/>
    <s v="Business"/>
    <x v="1"/>
    <x v="3"/>
    <n v="5"/>
    <n v="140.32"/>
    <n v="0"/>
    <n v="80.08"/>
    <n v="701.59999999999991"/>
    <n v="400.4"/>
    <n v="301.19999999999993"/>
    <n v="0.4293044469783352"/>
  </r>
  <r>
    <n v="4830"/>
    <d v="2026-10-20T00:00:00"/>
    <n v="2026"/>
    <x v="3"/>
    <n v="10"/>
    <x v="9"/>
    <x v="1"/>
    <x v="11"/>
    <x v="0"/>
    <s v="New"/>
    <x v="4"/>
    <x v="12"/>
    <n v="3"/>
    <n v="125.93"/>
    <n v="0.1"/>
    <n v="68.45"/>
    <n v="340.01100000000002"/>
    <n v="205.35000000000002"/>
    <n v="134.661"/>
    <n v="0.39604895135745605"/>
  </r>
  <r>
    <n v="4698"/>
    <d v="2026-10-21T00:00:00"/>
    <n v="2026"/>
    <x v="3"/>
    <n v="10"/>
    <x v="9"/>
    <x v="3"/>
    <x v="8"/>
    <x v="0"/>
    <s v="Returning"/>
    <x v="1"/>
    <x v="3"/>
    <n v="2"/>
    <n v="141.4"/>
    <n v="0.05"/>
    <n v="77.48"/>
    <n v="268.66000000000003"/>
    <n v="154.96"/>
    <n v="113.70000000000002"/>
    <n v="0.42321149408173903"/>
  </r>
  <r>
    <n v="4846"/>
    <d v="2026-10-21T00:00:00"/>
    <n v="2026"/>
    <x v="3"/>
    <n v="10"/>
    <x v="9"/>
    <x v="0"/>
    <x v="0"/>
    <x v="1"/>
    <s v="Business"/>
    <x v="0"/>
    <x v="4"/>
    <n v="8"/>
    <n v="51.91"/>
    <n v="0.05"/>
    <n v="22.99"/>
    <n v="394.51599999999996"/>
    <n v="183.92"/>
    <n v="210.59599999999998"/>
    <n v="0.53380851473704483"/>
  </r>
  <r>
    <n v="5024"/>
    <d v="2026-10-21T00:00:00"/>
    <n v="2026"/>
    <x v="3"/>
    <n v="10"/>
    <x v="9"/>
    <x v="3"/>
    <x v="7"/>
    <x v="3"/>
    <s v="Returning"/>
    <x v="3"/>
    <x v="7"/>
    <n v="1"/>
    <n v="192.62"/>
    <n v="0"/>
    <n v="102.51"/>
    <n v="192.62"/>
    <n v="102.51"/>
    <n v="90.11"/>
    <n v="0.46781227286886096"/>
  </r>
  <r>
    <n v="1157"/>
    <d v="2026-10-22T00:00:00"/>
    <n v="2026"/>
    <x v="3"/>
    <n v="10"/>
    <x v="9"/>
    <x v="3"/>
    <x v="4"/>
    <x v="0"/>
    <s v="New"/>
    <x v="0"/>
    <x v="4"/>
    <n v="1"/>
    <n v="51.25"/>
    <n v="0"/>
    <n v="22.58"/>
    <n v="51.25"/>
    <n v="22.58"/>
    <n v="28.67"/>
    <n v="0.55941463414634152"/>
  </r>
  <r>
    <n v="1427"/>
    <d v="2026-10-22T00:00:00"/>
    <n v="2026"/>
    <x v="3"/>
    <n v="10"/>
    <x v="9"/>
    <x v="3"/>
    <x v="4"/>
    <x v="2"/>
    <s v="New"/>
    <x v="2"/>
    <x v="9"/>
    <n v="1"/>
    <n v="45.97"/>
    <n v="0.05"/>
    <n v="18.760000000000002"/>
    <n v="43.671499999999995"/>
    <n v="18.760000000000002"/>
    <n v="24.911499999999993"/>
    <n v="0.57042922729926826"/>
  </r>
  <r>
    <n v="1622"/>
    <d v="2026-10-22T00:00:00"/>
    <n v="2026"/>
    <x v="3"/>
    <n v="10"/>
    <x v="9"/>
    <x v="2"/>
    <x v="2"/>
    <x v="3"/>
    <s v="Returning"/>
    <x v="3"/>
    <x v="19"/>
    <n v="1"/>
    <n v="123.29"/>
    <n v="0"/>
    <n v="59.48"/>
    <n v="123.29"/>
    <n v="59.48"/>
    <n v="63.810000000000009"/>
    <n v="0.51756022386243816"/>
  </r>
  <r>
    <n v="1879"/>
    <d v="2026-10-22T00:00:00"/>
    <n v="2026"/>
    <x v="3"/>
    <n v="10"/>
    <x v="9"/>
    <x v="3"/>
    <x v="8"/>
    <x v="1"/>
    <s v="Business"/>
    <x v="2"/>
    <x v="2"/>
    <n v="8"/>
    <n v="35.83"/>
    <n v="0.05"/>
    <n v="13.89"/>
    <n v="272.30799999999999"/>
    <n v="111.12"/>
    <n v="161.18799999999999"/>
    <n v="0.59193266448286497"/>
  </r>
  <r>
    <n v="2483"/>
    <d v="2026-10-22T00:00:00"/>
    <n v="2026"/>
    <x v="3"/>
    <n v="10"/>
    <x v="9"/>
    <x v="0"/>
    <x v="0"/>
    <x v="0"/>
    <s v="New"/>
    <x v="3"/>
    <x v="13"/>
    <n v="1"/>
    <n v="80.56"/>
    <n v="0"/>
    <n v="39.53"/>
    <n v="80.56"/>
    <n v="39.53"/>
    <n v="41.03"/>
    <n v="0.5093098311817279"/>
  </r>
  <r>
    <n v="4451"/>
    <d v="2026-10-22T00:00:00"/>
    <n v="2026"/>
    <x v="3"/>
    <n v="10"/>
    <x v="9"/>
    <x v="3"/>
    <x v="7"/>
    <x v="0"/>
    <s v="New"/>
    <x v="0"/>
    <x v="6"/>
    <n v="1"/>
    <n v="40.47"/>
    <n v="0.05"/>
    <n v="16.73"/>
    <n v="38.4465"/>
    <n v="16.73"/>
    <n v="21.7165"/>
    <n v="0.5648498562938109"/>
  </r>
  <r>
    <n v="93"/>
    <d v="2026-10-23T00:00:00"/>
    <n v="2026"/>
    <x v="3"/>
    <n v="10"/>
    <x v="9"/>
    <x v="1"/>
    <x v="12"/>
    <x v="1"/>
    <s v="Business"/>
    <x v="2"/>
    <x v="15"/>
    <n v="15"/>
    <n v="133.52000000000001"/>
    <n v="0.2"/>
    <n v="66"/>
    <n v="1602.2400000000002"/>
    <n v="990"/>
    <n v="612.24000000000024"/>
    <n v="0.38211503894547644"/>
  </r>
  <r>
    <n v="265"/>
    <d v="2026-10-23T00:00:00"/>
    <n v="2026"/>
    <x v="3"/>
    <n v="10"/>
    <x v="9"/>
    <x v="1"/>
    <x v="6"/>
    <x v="0"/>
    <s v="Returning"/>
    <x v="0"/>
    <x v="0"/>
    <n v="1"/>
    <n v="82.28"/>
    <n v="0"/>
    <n v="42.08"/>
    <n v="82.28"/>
    <n v="42.08"/>
    <n v="40.200000000000003"/>
    <n v="0.48857559552746721"/>
  </r>
  <r>
    <n v="555"/>
    <d v="2026-10-23T00:00:00"/>
    <n v="2026"/>
    <x v="3"/>
    <n v="10"/>
    <x v="9"/>
    <x v="1"/>
    <x v="11"/>
    <x v="0"/>
    <s v="New"/>
    <x v="2"/>
    <x v="2"/>
    <n v="6"/>
    <n v="35.479999999999997"/>
    <n v="0"/>
    <n v="13.37"/>
    <n v="212.88"/>
    <n v="80.22"/>
    <n v="132.66"/>
    <n v="0.62316798196166856"/>
  </r>
  <r>
    <n v="1993"/>
    <d v="2026-10-23T00:00:00"/>
    <n v="2026"/>
    <x v="3"/>
    <n v="10"/>
    <x v="9"/>
    <x v="2"/>
    <x v="3"/>
    <x v="2"/>
    <s v="New"/>
    <x v="1"/>
    <x v="11"/>
    <n v="1"/>
    <n v="152.38"/>
    <n v="0.15"/>
    <n v="78.92"/>
    <n v="129.523"/>
    <n v="78.92"/>
    <n v="50.602999999999994"/>
    <n v="0.39068736826663986"/>
  </r>
  <r>
    <n v="3116"/>
    <d v="2026-10-23T00:00:00"/>
    <n v="2026"/>
    <x v="3"/>
    <n v="10"/>
    <x v="9"/>
    <x v="1"/>
    <x v="1"/>
    <x v="3"/>
    <s v="New"/>
    <x v="1"/>
    <x v="1"/>
    <n v="1"/>
    <n v="93.64"/>
    <n v="0"/>
    <n v="44.34"/>
    <n v="93.64"/>
    <n v="44.34"/>
    <n v="49.3"/>
    <n v="0.52648440837249033"/>
  </r>
  <r>
    <n v="3631"/>
    <d v="2026-10-23T00:00:00"/>
    <n v="2026"/>
    <x v="3"/>
    <n v="10"/>
    <x v="9"/>
    <x v="3"/>
    <x v="7"/>
    <x v="2"/>
    <s v="Returning"/>
    <x v="4"/>
    <x v="12"/>
    <n v="1"/>
    <n v="123.6"/>
    <n v="0"/>
    <n v="67.3"/>
    <n v="123.6"/>
    <n v="67.3"/>
    <n v="56.3"/>
    <n v="0.45550161812297735"/>
  </r>
  <r>
    <n v="4216"/>
    <d v="2026-10-23T00:00:00"/>
    <n v="2026"/>
    <x v="3"/>
    <n v="10"/>
    <x v="9"/>
    <x v="1"/>
    <x v="1"/>
    <x v="0"/>
    <s v="New"/>
    <x v="4"/>
    <x v="12"/>
    <n v="3"/>
    <n v="124.6"/>
    <n v="0.05"/>
    <n v="69.12"/>
    <n v="355.10999999999996"/>
    <n v="207.36"/>
    <n v="147.74999999999994"/>
    <n v="0.41606826053898782"/>
  </r>
  <r>
    <n v="4956"/>
    <d v="2026-10-23T00:00:00"/>
    <n v="2026"/>
    <x v="3"/>
    <n v="10"/>
    <x v="9"/>
    <x v="3"/>
    <x v="13"/>
    <x v="2"/>
    <s v="Business"/>
    <x v="1"/>
    <x v="11"/>
    <n v="2"/>
    <n v="151.66"/>
    <n v="0"/>
    <n v="77.17"/>
    <n v="303.32"/>
    <n v="154.34"/>
    <n v="148.97999999999999"/>
    <n v="0.49116444678886984"/>
  </r>
  <r>
    <n v="439"/>
    <d v="2026-10-24T00:00:00"/>
    <n v="2026"/>
    <x v="3"/>
    <n v="10"/>
    <x v="9"/>
    <x v="2"/>
    <x v="5"/>
    <x v="2"/>
    <s v="New"/>
    <x v="2"/>
    <x v="2"/>
    <n v="1"/>
    <n v="36.76"/>
    <n v="0"/>
    <n v="13.18"/>
    <n v="36.76"/>
    <n v="13.18"/>
    <n v="23.58"/>
    <n v="0.64145810663764957"/>
  </r>
  <r>
    <n v="1076"/>
    <d v="2026-10-24T00:00:00"/>
    <n v="2026"/>
    <x v="3"/>
    <n v="10"/>
    <x v="9"/>
    <x v="0"/>
    <x v="9"/>
    <x v="3"/>
    <s v="Returning"/>
    <x v="3"/>
    <x v="7"/>
    <n v="1"/>
    <n v="195.67"/>
    <n v="0"/>
    <n v="105.88"/>
    <n v="195.67"/>
    <n v="105.88"/>
    <n v="89.789999999999992"/>
    <n v="0.45888485715745897"/>
  </r>
  <r>
    <n v="1130"/>
    <d v="2026-10-24T00:00:00"/>
    <n v="2026"/>
    <x v="3"/>
    <n v="10"/>
    <x v="9"/>
    <x v="0"/>
    <x v="15"/>
    <x v="2"/>
    <s v="Returning"/>
    <x v="0"/>
    <x v="6"/>
    <n v="1"/>
    <n v="40.83"/>
    <n v="0.1"/>
    <n v="16.54"/>
    <n v="36.747"/>
    <n v="16.54"/>
    <n v="20.207000000000001"/>
    <n v="0.54989522954254766"/>
  </r>
  <r>
    <n v="2820"/>
    <d v="2026-10-24T00:00:00"/>
    <n v="2026"/>
    <x v="3"/>
    <n v="10"/>
    <x v="9"/>
    <x v="3"/>
    <x v="7"/>
    <x v="1"/>
    <s v="Business"/>
    <x v="1"/>
    <x v="17"/>
    <n v="6"/>
    <n v="72.73"/>
    <n v="0.05"/>
    <n v="32.700000000000003"/>
    <n v="414.56099999999998"/>
    <n v="196.20000000000002"/>
    <n v="218.36099999999996"/>
    <n v="0.52672827400551425"/>
  </r>
  <r>
    <n v="4213"/>
    <d v="2026-10-24T00:00:00"/>
    <n v="2026"/>
    <x v="3"/>
    <n v="10"/>
    <x v="9"/>
    <x v="1"/>
    <x v="14"/>
    <x v="1"/>
    <s v="Business"/>
    <x v="3"/>
    <x v="13"/>
    <n v="4"/>
    <n v="81.23"/>
    <n v="0.1"/>
    <n v="38.96"/>
    <n v="292.428"/>
    <n v="155.84"/>
    <n v="136.58799999999999"/>
    <n v="0.46708249552026482"/>
  </r>
  <r>
    <n v="4375"/>
    <d v="2026-10-24T00:00:00"/>
    <n v="2026"/>
    <x v="3"/>
    <n v="10"/>
    <x v="9"/>
    <x v="1"/>
    <x v="1"/>
    <x v="0"/>
    <s v="Business"/>
    <x v="2"/>
    <x v="9"/>
    <n v="1"/>
    <n v="46.38"/>
    <n v="0.15"/>
    <n v="17.87"/>
    <n v="39.423000000000002"/>
    <n v="17.87"/>
    <n v="21.553000000000001"/>
    <n v="0.54671131065621592"/>
  </r>
  <r>
    <n v="5072"/>
    <d v="2026-10-24T00:00:00"/>
    <n v="2026"/>
    <x v="3"/>
    <n v="10"/>
    <x v="9"/>
    <x v="3"/>
    <x v="7"/>
    <x v="1"/>
    <s v="Business"/>
    <x v="2"/>
    <x v="9"/>
    <n v="5"/>
    <n v="45.9"/>
    <n v="0.1"/>
    <n v="17.940000000000001"/>
    <n v="206.55"/>
    <n v="89.7"/>
    <n v="116.85000000000001"/>
    <n v="0.56572258533042852"/>
  </r>
  <r>
    <n v="310"/>
    <d v="2026-10-25T00:00:00"/>
    <n v="2026"/>
    <x v="3"/>
    <n v="10"/>
    <x v="9"/>
    <x v="1"/>
    <x v="12"/>
    <x v="0"/>
    <s v="Business"/>
    <x v="1"/>
    <x v="3"/>
    <n v="5"/>
    <n v="144.04"/>
    <n v="0.1"/>
    <n v="78.069999999999993"/>
    <n v="648.17999999999995"/>
    <n v="390.34999999999997"/>
    <n v="257.83"/>
    <n v="0.39777530932765592"/>
  </r>
  <r>
    <n v="317"/>
    <d v="2026-10-25T00:00:00"/>
    <n v="2026"/>
    <x v="3"/>
    <n v="10"/>
    <x v="9"/>
    <x v="2"/>
    <x v="10"/>
    <x v="3"/>
    <s v="New"/>
    <x v="0"/>
    <x v="0"/>
    <n v="2"/>
    <n v="80.69"/>
    <n v="0.05"/>
    <n v="43.81"/>
    <n v="153.31099999999998"/>
    <n v="87.62"/>
    <n v="65.690999999999974"/>
    <n v="0.42848197454846676"/>
  </r>
  <r>
    <n v="684"/>
    <d v="2026-10-25T00:00:00"/>
    <n v="2026"/>
    <x v="3"/>
    <n v="10"/>
    <x v="9"/>
    <x v="3"/>
    <x v="4"/>
    <x v="0"/>
    <s v="Business"/>
    <x v="3"/>
    <x v="7"/>
    <n v="1"/>
    <n v="191.91"/>
    <n v="0"/>
    <n v="101.89"/>
    <n v="191.91"/>
    <n v="101.89"/>
    <n v="90.02"/>
    <n v="0.46907404512531914"/>
  </r>
  <r>
    <n v="1430"/>
    <d v="2026-10-25T00:00:00"/>
    <n v="2026"/>
    <x v="3"/>
    <n v="10"/>
    <x v="9"/>
    <x v="3"/>
    <x v="13"/>
    <x v="2"/>
    <s v="New"/>
    <x v="4"/>
    <x v="14"/>
    <n v="1"/>
    <n v="36.630000000000003"/>
    <n v="0.05"/>
    <n v="13.97"/>
    <n v="34.798500000000004"/>
    <n v="13.97"/>
    <n v="20.828500000000005"/>
    <n v="0.59854591433538806"/>
  </r>
  <r>
    <n v="2049"/>
    <d v="2026-10-25T00:00:00"/>
    <n v="2026"/>
    <x v="3"/>
    <n v="10"/>
    <x v="9"/>
    <x v="3"/>
    <x v="4"/>
    <x v="1"/>
    <s v="Business"/>
    <x v="2"/>
    <x v="2"/>
    <n v="6"/>
    <n v="35.380000000000003"/>
    <n v="0.05"/>
    <n v="13.9"/>
    <n v="201.66600000000003"/>
    <n v="83.4"/>
    <n v="118.26600000000002"/>
    <n v="0.58644491386748387"/>
  </r>
  <r>
    <n v="2199"/>
    <d v="2026-10-25T00:00:00"/>
    <n v="2026"/>
    <x v="3"/>
    <n v="10"/>
    <x v="9"/>
    <x v="1"/>
    <x v="12"/>
    <x v="3"/>
    <s v="Returning"/>
    <x v="2"/>
    <x v="15"/>
    <n v="1"/>
    <n v="132.63"/>
    <n v="0.05"/>
    <n v="67.489999999999995"/>
    <n v="125.99849999999999"/>
    <n v="67.489999999999995"/>
    <n v="58.508499999999998"/>
    <n v="0.46435870268296847"/>
  </r>
  <r>
    <n v="2954"/>
    <d v="2026-10-25T00:00:00"/>
    <n v="2026"/>
    <x v="3"/>
    <n v="10"/>
    <x v="9"/>
    <x v="3"/>
    <x v="4"/>
    <x v="0"/>
    <s v="New"/>
    <x v="1"/>
    <x v="17"/>
    <n v="1"/>
    <n v="71.17"/>
    <n v="0"/>
    <n v="32.57"/>
    <n v="71.17"/>
    <n v="32.57"/>
    <n v="38.6"/>
    <n v="0.54236335534635383"/>
  </r>
  <r>
    <n v="3218"/>
    <d v="2026-10-25T00:00:00"/>
    <n v="2026"/>
    <x v="3"/>
    <n v="10"/>
    <x v="9"/>
    <x v="0"/>
    <x v="15"/>
    <x v="1"/>
    <s v="Business"/>
    <x v="2"/>
    <x v="15"/>
    <n v="6"/>
    <n v="132.08000000000001"/>
    <n v="0.1"/>
    <n v="67.61"/>
    <n v="713.23200000000008"/>
    <n v="405.65999999999997"/>
    <n v="307.57200000000012"/>
    <n v="0.43123696076451995"/>
  </r>
  <r>
    <n v="3965"/>
    <d v="2026-10-25T00:00:00"/>
    <n v="2026"/>
    <x v="3"/>
    <n v="10"/>
    <x v="9"/>
    <x v="1"/>
    <x v="11"/>
    <x v="2"/>
    <s v="Returning"/>
    <x v="3"/>
    <x v="13"/>
    <n v="3"/>
    <n v="82.75"/>
    <n v="0.05"/>
    <n v="38.53"/>
    <n v="235.83749999999998"/>
    <n v="115.59"/>
    <n v="120.24749999999997"/>
    <n v="0.50987438384480832"/>
  </r>
  <r>
    <n v="2278"/>
    <d v="2026-10-26T00:00:00"/>
    <n v="2026"/>
    <x v="3"/>
    <n v="10"/>
    <x v="9"/>
    <x v="0"/>
    <x v="15"/>
    <x v="0"/>
    <s v="Returning"/>
    <x v="4"/>
    <x v="16"/>
    <n v="5"/>
    <n v="51.5"/>
    <n v="0.1"/>
    <n v="21.38"/>
    <n v="231.75"/>
    <n v="106.89999999999999"/>
    <n v="124.85000000000001"/>
    <n v="0.53872707659115426"/>
  </r>
  <r>
    <n v="3132"/>
    <d v="2026-10-26T00:00:00"/>
    <n v="2026"/>
    <x v="3"/>
    <n v="10"/>
    <x v="9"/>
    <x v="2"/>
    <x v="5"/>
    <x v="0"/>
    <s v="New"/>
    <x v="1"/>
    <x v="3"/>
    <n v="3"/>
    <n v="140.49"/>
    <n v="0.05"/>
    <n v="77.45"/>
    <n v="400.3965"/>
    <n v="232.35000000000002"/>
    <n v="168.04649999999998"/>
    <n v="0.41970022215478903"/>
  </r>
  <r>
    <n v="3144"/>
    <d v="2026-10-26T00:00:00"/>
    <n v="2026"/>
    <x v="3"/>
    <n v="10"/>
    <x v="9"/>
    <x v="2"/>
    <x v="2"/>
    <x v="3"/>
    <s v="New"/>
    <x v="4"/>
    <x v="14"/>
    <n v="4"/>
    <n v="36.200000000000003"/>
    <n v="0.15"/>
    <n v="13.53"/>
    <n v="123.08000000000001"/>
    <n v="54.12"/>
    <n v="68.960000000000008"/>
    <n v="0.56028599285017877"/>
  </r>
  <r>
    <n v="3501"/>
    <d v="2026-10-26T00:00:00"/>
    <n v="2026"/>
    <x v="3"/>
    <n v="10"/>
    <x v="9"/>
    <x v="3"/>
    <x v="7"/>
    <x v="2"/>
    <s v="New"/>
    <x v="3"/>
    <x v="19"/>
    <n v="1"/>
    <n v="120.5"/>
    <n v="0.05"/>
    <n v="61.71"/>
    <n v="114.47499999999999"/>
    <n v="61.71"/>
    <n v="52.764999999999993"/>
    <n v="0.4609303341340904"/>
  </r>
  <r>
    <n v="458"/>
    <d v="2026-10-27T00:00:00"/>
    <n v="2026"/>
    <x v="3"/>
    <n v="10"/>
    <x v="9"/>
    <x v="2"/>
    <x v="2"/>
    <x v="2"/>
    <s v="Business"/>
    <x v="0"/>
    <x v="8"/>
    <n v="1"/>
    <n v="102.44"/>
    <n v="0.05"/>
    <n v="49.14"/>
    <n v="97.317999999999998"/>
    <n v="49.14"/>
    <n v="48.177999999999997"/>
    <n v="0.49505744055570394"/>
  </r>
  <r>
    <n v="1065"/>
    <d v="2026-10-27T00:00:00"/>
    <n v="2026"/>
    <x v="3"/>
    <n v="10"/>
    <x v="9"/>
    <x v="2"/>
    <x v="5"/>
    <x v="0"/>
    <s v="New"/>
    <x v="4"/>
    <x v="12"/>
    <n v="6"/>
    <n v="121.58"/>
    <n v="0.15"/>
    <n v="68.86"/>
    <n v="620.05799999999999"/>
    <n v="413.15999999999997"/>
    <n v="206.89800000000002"/>
    <n v="0.33367523683268346"/>
  </r>
  <r>
    <n v="1707"/>
    <d v="2026-10-27T00:00:00"/>
    <n v="2026"/>
    <x v="3"/>
    <n v="10"/>
    <x v="9"/>
    <x v="2"/>
    <x v="16"/>
    <x v="0"/>
    <s v="New"/>
    <x v="2"/>
    <x v="2"/>
    <n v="2"/>
    <n v="35.36"/>
    <n v="0"/>
    <n v="13.33"/>
    <n v="70.72"/>
    <n v="26.66"/>
    <n v="44.06"/>
    <n v="0.62302036199095023"/>
  </r>
  <r>
    <n v="1989"/>
    <d v="2026-10-27T00:00:00"/>
    <n v="2026"/>
    <x v="3"/>
    <n v="10"/>
    <x v="9"/>
    <x v="3"/>
    <x v="4"/>
    <x v="0"/>
    <s v="New"/>
    <x v="3"/>
    <x v="5"/>
    <n v="2"/>
    <n v="335.73"/>
    <n v="0"/>
    <n v="199.44"/>
    <n v="671.46"/>
    <n v="398.88"/>
    <n v="272.58000000000004"/>
    <n v="0.4059512107943884"/>
  </r>
  <r>
    <n v="2852"/>
    <d v="2026-10-27T00:00:00"/>
    <n v="2026"/>
    <x v="3"/>
    <n v="10"/>
    <x v="9"/>
    <x v="1"/>
    <x v="12"/>
    <x v="1"/>
    <s v="Business"/>
    <x v="1"/>
    <x v="3"/>
    <n v="3"/>
    <n v="141.96"/>
    <n v="0.1"/>
    <n v="77.42"/>
    <n v="383.29200000000003"/>
    <n v="232.26"/>
    <n v="151.03200000000004"/>
    <n v="0.39403900942362485"/>
  </r>
  <r>
    <n v="4762"/>
    <d v="2026-10-27T00:00:00"/>
    <n v="2026"/>
    <x v="3"/>
    <n v="10"/>
    <x v="9"/>
    <x v="1"/>
    <x v="12"/>
    <x v="3"/>
    <s v="New"/>
    <x v="4"/>
    <x v="16"/>
    <n v="2"/>
    <n v="51.76"/>
    <n v="0"/>
    <n v="21.64"/>
    <n v="103.52"/>
    <n v="43.28"/>
    <n v="60.239999999999995"/>
    <n v="0.58191653786707875"/>
  </r>
  <r>
    <n v="4997"/>
    <d v="2026-10-27T00:00:00"/>
    <n v="2026"/>
    <x v="3"/>
    <n v="10"/>
    <x v="9"/>
    <x v="3"/>
    <x v="7"/>
    <x v="0"/>
    <s v="Returning"/>
    <x v="3"/>
    <x v="7"/>
    <n v="3"/>
    <n v="194.09"/>
    <n v="0.1"/>
    <n v="105.84"/>
    <n v="524.04300000000001"/>
    <n v="317.52"/>
    <n v="206.52300000000002"/>
    <n v="0.39409552269565667"/>
  </r>
  <r>
    <n v="1238"/>
    <d v="2026-10-28T00:00:00"/>
    <n v="2026"/>
    <x v="3"/>
    <n v="10"/>
    <x v="9"/>
    <x v="1"/>
    <x v="12"/>
    <x v="0"/>
    <s v="Returning"/>
    <x v="3"/>
    <x v="19"/>
    <n v="1"/>
    <n v="125.39"/>
    <n v="0.05"/>
    <n v="61.19"/>
    <n v="119.12049999999999"/>
    <n v="61.19"/>
    <n v="57.930499999999995"/>
    <n v="0.48631847582909743"/>
  </r>
  <r>
    <n v="2622"/>
    <d v="2026-10-28T00:00:00"/>
    <n v="2026"/>
    <x v="3"/>
    <n v="10"/>
    <x v="9"/>
    <x v="0"/>
    <x v="15"/>
    <x v="3"/>
    <s v="New"/>
    <x v="3"/>
    <x v="13"/>
    <n v="3"/>
    <n v="83.73"/>
    <n v="0.15"/>
    <n v="39.43"/>
    <n v="213.51149999999998"/>
    <n v="118.28999999999999"/>
    <n v="95.221499999999992"/>
    <n v="0.44597831966896395"/>
  </r>
  <r>
    <n v="3106"/>
    <d v="2026-10-28T00:00:00"/>
    <n v="2026"/>
    <x v="3"/>
    <n v="10"/>
    <x v="9"/>
    <x v="3"/>
    <x v="8"/>
    <x v="3"/>
    <s v="Business"/>
    <x v="4"/>
    <x v="14"/>
    <n v="3"/>
    <n v="36.99"/>
    <n v="0.05"/>
    <n v="14.14"/>
    <n v="105.42149999999999"/>
    <n v="42.42"/>
    <n v="63.001499999999993"/>
    <n v="0.59761528720422297"/>
  </r>
  <r>
    <n v="3274"/>
    <d v="2026-10-28T00:00:00"/>
    <n v="2026"/>
    <x v="3"/>
    <n v="10"/>
    <x v="9"/>
    <x v="3"/>
    <x v="7"/>
    <x v="3"/>
    <s v="New"/>
    <x v="4"/>
    <x v="10"/>
    <n v="1"/>
    <n v="39.42"/>
    <n v="0"/>
    <n v="14.58"/>
    <n v="39.42"/>
    <n v="14.58"/>
    <n v="24.840000000000003"/>
    <n v="0.63013698630136994"/>
  </r>
  <r>
    <n v="3542"/>
    <d v="2026-10-28T00:00:00"/>
    <n v="2026"/>
    <x v="3"/>
    <n v="10"/>
    <x v="9"/>
    <x v="3"/>
    <x v="4"/>
    <x v="0"/>
    <s v="New"/>
    <x v="0"/>
    <x v="4"/>
    <n v="2"/>
    <n v="50.66"/>
    <n v="0"/>
    <n v="22.02"/>
    <n v="101.32"/>
    <n v="44.04"/>
    <n v="57.279999999999994"/>
    <n v="0.56533754441373862"/>
  </r>
  <r>
    <n v="3704"/>
    <d v="2026-10-28T00:00:00"/>
    <n v="2026"/>
    <x v="3"/>
    <n v="10"/>
    <x v="9"/>
    <x v="1"/>
    <x v="12"/>
    <x v="0"/>
    <s v="Returning"/>
    <x v="1"/>
    <x v="17"/>
    <n v="4"/>
    <n v="71.959999999999994"/>
    <n v="0.1"/>
    <n v="31.51"/>
    <n v="259.05599999999998"/>
    <n v="126.04"/>
    <n v="133.01599999999996"/>
    <n v="0.51346427027360864"/>
  </r>
  <r>
    <n v="4699"/>
    <d v="2026-10-28T00:00:00"/>
    <n v="2026"/>
    <x v="3"/>
    <n v="10"/>
    <x v="9"/>
    <x v="2"/>
    <x v="5"/>
    <x v="2"/>
    <s v="Returning"/>
    <x v="0"/>
    <x v="4"/>
    <n v="1"/>
    <n v="49.72"/>
    <n v="0.05"/>
    <n v="22.5"/>
    <n v="47.233999999999995"/>
    <n v="22.5"/>
    <n v="24.733999999999995"/>
    <n v="0.52364821950290041"/>
  </r>
  <r>
    <n v="1226"/>
    <d v="2026-10-29T00:00:00"/>
    <n v="2026"/>
    <x v="3"/>
    <n v="10"/>
    <x v="9"/>
    <x v="0"/>
    <x v="0"/>
    <x v="3"/>
    <s v="Returning"/>
    <x v="2"/>
    <x v="2"/>
    <n v="1"/>
    <n v="36.58"/>
    <n v="0"/>
    <n v="13.5"/>
    <n v="36.58"/>
    <n v="13.5"/>
    <n v="23.08"/>
    <n v="0.63094587206123565"/>
  </r>
  <r>
    <n v="1245"/>
    <d v="2026-10-29T00:00:00"/>
    <n v="2026"/>
    <x v="3"/>
    <n v="10"/>
    <x v="9"/>
    <x v="1"/>
    <x v="6"/>
    <x v="3"/>
    <s v="Returning"/>
    <x v="4"/>
    <x v="10"/>
    <n v="2"/>
    <n v="41.06"/>
    <n v="0.05"/>
    <n v="15.07"/>
    <n v="78.013999999999996"/>
    <n v="30.14"/>
    <n v="47.873999999999995"/>
    <n v="0.6136590868305688"/>
  </r>
  <r>
    <n v="1477"/>
    <d v="2026-10-29T00:00:00"/>
    <n v="2026"/>
    <x v="3"/>
    <n v="10"/>
    <x v="9"/>
    <x v="1"/>
    <x v="14"/>
    <x v="3"/>
    <s v="Returning"/>
    <x v="3"/>
    <x v="19"/>
    <n v="1"/>
    <n v="121.78"/>
    <n v="0.15"/>
    <n v="61.55"/>
    <n v="103.51300000000001"/>
    <n v="61.55"/>
    <n v="41.963000000000008"/>
    <n v="0.40538869513974096"/>
  </r>
  <r>
    <n v="1575"/>
    <d v="2026-10-29T00:00:00"/>
    <n v="2026"/>
    <x v="3"/>
    <n v="10"/>
    <x v="9"/>
    <x v="3"/>
    <x v="7"/>
    <x v="1"/>
    <s v="Returning"/>
    <x v="2"/>
    <x v="15"/>
    <n v="5"/>
    <n v="130.68"/>
    <n v="0.2"/>
    <n v="67.209999999999994"/>
    <n v="522.72000000000014"/>
    <n v="336.04999999999995"/>
    <n v="186.67000000000019"/>
    <n v="0.35711279461279488"/>
  </r>
  <r>
    <n v="2830"/>
    <d v="2026-10-29T00:00:00"/>
    <n v="2026"/>
    <x v="3"/>
    <n v="10"/>
    <x v="9"/>
    <x v="2"/>
    <x v="2"/>
    <x v="0"/>
    <s v="New"/>
    <x v="2"/>
    <x v="18"/>
    <n v="1"/>
    <n v="161.94999999999999"/>
    <n v="0"/>
    <n v="86.61"/>
    <n v="161.94999999999999"/>
    <n v="86.61"/>
    <n v="75.339999999999989"/>
    <n v="0.46520531028095086"/>
  </r>
  <r>
    <n v="2884"/>
    <d v="2026-10-29T00:00:00"/>
    <n v="2026"/>
    <x v="3"/>
    <n v="10"/>
    <x v="9"/>
    <x v="0"/>
    <x v="15"/>
    <x v="2"/>
    <s v="Returning"/>
    <x v="0"/>
    <x v="0"/>
    <n v="2"/>
    <n v="83.6"/>
    <n v="0"/>
    <n v="43.01"/>
    <n v="167.2"/>
    <n v="86.02"/>
    <n v="81.179999999999993"/>
    <n v="0.48552631578947369"/>
  </r>
  <r>
    <n v="3093"/>
    <d v="2026-10-29T00:00:00"/>
    <n v="2026"/>
    <x v="3"/>
    <n v="10"/>
    <x v="9"/>
    <x v="3"/>
    <x v="4"/>
    <x v="1"/>
    <s v="Business"/>
    <x v="3"/>
    <x v="7"/>
    <n v="3"/>
    <n v="194.19"/>
    <n v="0.15"/>
    <n v="104.22"/>
    <n v="495.18449999999996"/>
    <n v="312.65999999999997"/>
    <n v="182.52449999999999"/>
    <n v="0.36859897674503139"/>
  </r>
  <r>
    <n v="3613"/>
    <d v="2026-10-29T00:00:00"/>
    <n v="2026"/>
    <x v="3"/>
    <n v="10"/>
    <x v="9"/>
    <x v="1"/>
    <x v="12"/>
    <x v="0"/>
    <s v="Returning"/>
    <x v="2"/>
    <x v="18"/>
    <n v="3"/>
    <n v="167.41"/>
    <n v="0"/>
    <n v="85.33"/>
    <n v="502.23"/>
    <n v="255.99"/>
    <n v="246.24"/>
    <n v="0.49029329191804549"/>
  </r>
  <r>
    <n v="4496"/>
    <d v="2026-10-29T00:00:00"/>
    <n v="2026"/>
    <x v="3"/>
    <n v="10"/>
    <x v="9"/>
    <x v="3"/>
    <x v="8"/>
    <x v="0"/>
    <s v="Returning"/>
    <x v="4"/>
    <x v="10"/>
    <n v="2"/>
    <n v="40.83"/>
    <n v="0.1"/>
    <n v="14.91"/>
    <n v="73.494"/>
    <n v="29.82"/>
    <n v="43.673999999999999"/>
    <n v="0.59425259204833047"/>
  </r>
  <r>
    <n v="5194"/>
    <d v="2026-10-29T00:00:00"/>
    <n v="2026"/>
    <x v="3"/>
    <n v="10"/>
    <x v="9"/>
    <x v="0"/>
    <x v="9"/>
    <x v="1"/>
    <s v="Business"/>
    <x v="3"/>
    <x v="13"/>
    <n v="12"/>
    <n v="80.84"/>
    <n v="0.1"/>
    <n v="38.39"/>
    <n v="873.072"/>
    <n v="460.68"/>
    <n v="412.392"/>
    <n v="0.4723459233602727"/>
  </r>
  <r>
    <n v="339"/>
    <d v="2026-10-30T00:00:00"/>
    <n v="2026"/>
    <x v="3"/>
    <n v="10"/>
    <x v="9"/>
    <x v="3"/>
    <x v="13"/>
    <x v="0"/>
    <s v="Returning"/>
    <x v="0"/>
    <x v="6"/>
    <n v="1"/>
    <n v="39.65"/>
    <n v="0"/>
    <n v="16.38"/>
    <n v="39.65"/>
    <n v="16.38"/>
    <n v="23.27"/>
    <n v="0.58688524590163937"/>
  </r>
  <r>
    <n v="1199"/>
    <d v="2026-10-30T00:00:00"/>
    <n v="2026"/>
    <x v="3"/>
    <n v="10"/>
    <x v="9"/>
    <x v="1"/>
    <x v="12"/>
    <x v="0"/>
    <s v="New"/>
    <x v="0"/>
    <x v="8"/>
    <n v="1"/>
    <n v="102.47"/>
    <n v="0.1"/>
    <n v="49.75"/>
    <n v="92.222999999999999"/>
    <n v="49.75"/>
    <n v="42.472999999999999"/>
    <n v="0.46054671828068922"/>
  </r>
  <r>
    <n v="1253"/>
    <d v="2026-10-30T00:00:00"/>
    <n v="2026"/>
    <x v="3"/>
    <n v="10"/>
    <x v="9"/>
    <x v="3"/>
    <x v="13"/>
    <x v="2"/>
    <s v="Business"/>
    <x v="4"/>
    <x v="10"/>
    <n v="2"/>
    <n v="40.43"/>
    <n v="0"/>
    <n v="14.88"/>
    <n v="80.86"/>
    <n v="29.76"/>
    <n v="51.099999999999994"/>
    <n v="0.63195646796932969"/>
  </r>
  <r>
    <n v="1407"/>
    <d v="2026-10-30T00:00:00"/>
    <n v="2026"/>
    <x v="3"/>
    <n v="10"/>
    <x v="9"/>
    <x v="3"/>
    <x v="8"/>
    <x v="2"/>
    <s v="Business"/>
    <x v="2"/>
    <x v="2"/>
    <n v="2"/>
    <n v="35.880000000000003"/>
    <n v="0.05"/>
    <n v="13.52"/>
    <n v="68.171999999999997"/>
    <n v="27.04"/>
    <n v="41.131999999999998"/>
    <n v="0.60335621662852779"/>
  </r>
  <r>
    <n v="2532"/>
    <d v="2026-10-30T00:00:00"/>
    <n v="2026"/>
    <x v="3"/>
    <n v="10"/>
    <x v="9"/>
    <x v="0"/>
    <x v="15"/>
    <x v="3"/>
    <s v="New"/>
    <x v="0"/>
    <x v="0"/>
    <n v="1"/>
    <n v="80.400000000000006"/>
    <n v="0"/>
    <n v="43.34"/>
    <n v="80.400000000000006"/>
    <n v="43.34"/>
    <n v="37.06"/>
    <n v="0.46094527363184079"/>
  </r>
  <r>
    <n v="307"/>
    <d v="2026-10-31T00:00:00"/>
    <n v="2026"/>
    <x v="3"/>
    <n v="10"/>
    <x v="9"/>
    <x v="3"/>
    <x v="8"/>
    <x v="0"/>
    <s v="Returning"/>
    <x v="4"/>
    <x v="14"/>
    <n v="1"/>
    <n v="37.08"/>
    <n v="0"/>
    <n v="13.62"/>
    <n v="37.08"/>
    <n v="13.62"/>
    <n v="23.46"/>
    <n v="0.63268608414239491"/>
  </r>
  <r>
    <n v="3257"/>
    <d v="2026-10-31T00:00:00"/>
    <n v="2026"/>
    <x v="3"/>
    <n v="10"/>
    <x v="9"/>
    <x v="3"/>
    <x v="4"/>
    <x v="2"/>
    <s v="New"/>
    <x v="2"/>
    <x v="18"/>
    <n v="6"/>
    <n v="165.92"/>
    <n v="0"/>
    <n v="87.55"/>
    <n v="995.52"/>
    <n v="525.29999999999995"/>
    <n v="470.22"/>
    <n v="0.4723360655737705"/>
  </r>
  <r>
    <n v="3739"/>
    <d v="2026-10-31T00:00:00"/>
    <n v="2026"/>
    <x v="3"/>
    <n v="10"/>
    <x v="9"/>
    <x v="1"/>
    <x v="12"/>
    <x v="3"/>
    <s v="New"/>
    <x v="2"/>
    <x v="15"/>
    <n v="1"/>
    <n v="135.19"/>
    <n v="0"/>
    <n v="68.319999999999993"/>
    <n v="135.19"/>
    <n v="68.319999999999993"/>
    <n v="66.87"/>
    <n v="0.49463717730601381"/>
  </r>
  <r>
    <n v="77"/>
    <d v="2026-11-01T00:00:00"/>
    <n v="2026"/>
    <x v="3"/>
    <n v="11"/>
    <x v="10"/>
    <x v="1"/>
    <x v="11"/>
    <x v="0"/>
    <s v="New"/>
    <x v="2"/>
    <x v="15"/>
    <n v="2"/>
    <n v="133.96"/>
    <n v="0.1"/>
    <n v="65.44"/>
    <n v="241.12800000000001"/>
    <n v="130.88"/>
    <n v="110.24800000000002"/>
    <n v="0.4572177432732823"/>
  </r>
  <r>
    <n v="461"/>
    <d v="2026-11-01T00:00:00"/>
    <n v="2026"/>
    <x v="3"/>
    <n v="11"/>
    <x v="10"/>
    <x v="1"/>
    <x v="11"/>
    <x v="3"/>
    <s v="Business"/>
    <x v="0"/>
    <x v="4"/>
    <n v="3"/>
    <n v="51.67"/>
    <n v="0.05"/>
    <n v="22.8"/>
    <n v="147.25949999999997"/>
    <n v="68.400000000000006"/>
    <n v="78.859499999999969"/>
    <n v="0.53551383781691497"/>
  </r>
  <r>
    <n v="732"/>
    <d v="2026-11-01T00:00:00"/>
    <n v="2026"/>
    <x v="3"/>
    <n v="11"/>
    <x v="10"/>
    <x v="1"/>
    <x v="1"/>
    <x v="3"/>
    <s v="Returning"/>
    <x v="1"/>
    <x v="11"/>
    <n v="1"/>
    <n v="150.46"/>
    <n v="0.15"/>
    <n v="78.39"/>
    <n v="127.89100000000001"/>
    <n v="78.39"/>
    <n v="49.501000000000005"/>
    <n v="0.38705616501552104"/>
  </r>
  <r>
    <n v="919"/>
    <d v="2026-11-01T00:00:00"/>
    <n v="2026"/>
    <x v="3"/>
    <n v="11"/>
    <x v="10"/>
    <x v="3"/>
    <x v="13"/>
    <x v="0"/>
    <s v="New"/>
    <x v="0"/>
    <x v="8"/>
    <n v="1"/>
    <n v="103.53"/>
    <n v="0.1"/>
    <n v="51.75"/>
    <n v="93.177000000000007"/>
    <n v="51.75"/>
    <n v="41.427000000000007"/>
    <n v="0.4446054283782479"/>
  </r>
  <r>
    <n v="949"/>
    <d v="2026-11-01T00:00:00"/>
    <n v="2026"/>
    <x v="3"/>
    <n v="11"/>
    <x v="10"/>
    <x v="2"/>
    <x v="2"/>
    <x v="0"/>
    <s v="Returning"/>
    <x v="0"/>
    <x v="8"/>
    <n v="4"/>
    <n v="103.33"/>
    <n v="0"/>
    <n v="49.15"/>
    <n v="413.32"/>
    <n v="196.6"/>
    <n v="216.72"/>
    <n v="0.5243394948224136"/>
  </r>
  <r>
    <n v="1185"/>
    <d v="2026-11-01T00:00:00"/>
    <n v="2026"/>
    <x v="3"/>
    <n v="11"/>
    <x v="10"/>
    <x v="3"/>
    <x v="8"/>
    <x v="1"/>
    <s v="Business"/>
    <x v="2"/>
    <x v="2"/>
    <n v="5"/>
    <n v="37.08"/>
    <n v="0.15"/>
    <n v="13.27"/>
    <n v="157.58999999999997"/>
    <n v="66.349999999999994"/>
    <n v="91.239999999999981"/>
    <n v="0.57897074687480166"/>
  </r>
  <r>
    <n v="1248"/>
    <d v="2026-11-01T00:00:00"/>
    <n v="2026"/>
    <x v="3"/>
    <n v="11"/>
    <x v="10"/>
    <x v="0"/>
    <x v="0"/>
    <x v="1"/>
    <s v="Business"/>
    <x v="2"/>
    <x v="15"/>
    <n v="5"/>
    <n v="132.33000000000001"/>
    <n v="0.2"/>
    <n v="65.2"/>
    <n v="529.32000000000005"/>
    <n v="326"/>
    <n v="203.32000000000005"/>
    <n v="0.3841154689034989"/>
  </r>
  <r>
    <n v="2129"/>
    <d v="2026-11-01T00:00:00"/>
    <n v="2026"/>
    <x v="3"/>
    <n v="11"/>
    <x v="10"/>
    <x v="3"/>
    <x v="13"/>
    <x v="2"/>
    <s v="New"/>
    <x v="0"/>
    <x v="4"/>
    <n v="2"/>
    <n v="50.43"/>
    <n v="0"/>
    <n v="22.54"/>
    <n v="100.86"/>
    <n v="45.08"/>
    <n v="55.78"/>
    <n v="0.55304382312115807"/>
  </r>
  <r>
    <n v="2850"/>
    <d v="2026-11-01T00:00:00"/>
    <n v="2026"/>
    <x v="3"/>
    <n v="11"/>
    <x v="10"/>
    <x v="2"/>
    <x v="2"/>
    <x v="1"/>
    <s v="Returning"/>
    <x v="4"/>
    <x v="16"/>
    <n v="3"/>
    <n v="50.05"/>
    <n v="0.15"/>
    <n v="22.36"/>
    <n v="127.62749999999998"/>
    <n v="67.08"/>
    <n v="60.547499999999985"/>
    <n v="0.47440794499618022"/>
  </r>
  <r>
    <n v="3477"/>
    <d v="2026-11-01T00:00:00"/>
    <n v="2026"/>
    <x v="3"/>
    <n v="11"/>
    <x v="10"/>
    <x v="3"/>
    <x v="13"/>
    <x v="0"/>
    <s v="Returning"/>
    <x v="3"/>
    <x v="7"/>
    <n v="1"/>
    <n v="197.14"/>
    <n v="0.05"/>
    <n v="102.87"/>
    <n v="187.28299999999999"/>
    <n v="102.87"/>
    <n v="84.412999999999982"/>
    <n v="0.45072430492890431"/>
  </r>
  <r>
    <n v="4673"/>
    <d v="2026-11-01T00:00:00"/>
    <n v="2026"/>
    <x v="3"/>
    <n v="11"/>
    <x v="10"/>
    <x v="0"/>
    <x v="0"/>
    <x v="1"/>
    <s v="Business"/>
    <x v="1"/>
    <x v="17"/>
    <n v="5"/>
    <n v="72.13"/>
    <n v="0.1"/>
    <n v="31.41"/>
    <n v="324.58499999999998"/>
    <n v="157.05000000000001"/>
    <n v="167.53499999999997"/>
    <n v="0.51615139331762094"/>
  </r>
  <r>
    <n v="4679"/>
    <d v="2026-11-01T00:00:00"/>
    <n v="2026"/>
    <x v="3"/>
    <n v="11"/>
    <x v="10"/>
    <x v="1"/>
    <x v="12"/>
    <x v="1"/>
    <s v="Returning"/>
    <x v="3"/>
    <x v="5"/>
    <n v="8"/>
    <n v="341.51"/>
    <n v="0.1"/>
    <n v="200.1"/>
    <n v="2458.8719999999998"/>
    <n v="1600.8"/>
    <n v="858.07199999999989"/>
    <n v="0.34896977150498276"/>
  </r>
  <r>
    <n v="4809"/>
    <d v="2026-11-01T00:00:00"/>
    <n v="2026"/>
    <x v="3"/>
    <n v="11"/>
    <x v="10"/>
    <x v="1"/>
    <x v="11"/>
    <x v="0"/>
    <s v="New"/>
    <x v="2"/>
    <x v="2"/>
    <n v="1"/>
    <n v="36.47"/>
    <n v="0.05"/>
    <n v="13.88"/>
    <n v="34.646499999999996"/>
    <n v="13.88"/>
    <n v="20.766499999999994"/>
    <n v="0.59938233299178834"/>
  </r>
  <r>
    <n v="4849"/>
    <d v="2026-11-01T00:00:00"/>
    <n v="2026"/>
    <x v="3"/>
    <n v="11"/>
    <x v="10"/>
    <x v="0"/>
    <x v="0"/>
    <x v="0"/>
    <s v="New"/>
    <x v="2"/>
    <x v="2"/>
    <n v="4"/>
    <n v="35.69"/>
    <n v="0.15"/>
    <n v="13.52"/>
    <n v="121.34599999999999"/>
    <n v="54.08"/>
    <n v="67.265999999999991"/>
    <n v="0.55433224004087478"/>
  </r>
  <r>
    <n v="436"/>
    <d v="2026-11-02T00:00:00"/>
    <n v="2026"/>
    <x v="3"/>
    <n v="11"/>
    <x v="10"/>
    <x v="2"/>
    <x v="10"/>
    <x v="0"/>
    <s v="New"/>
    <x v="2"/>
    <x v="2"/>
    <n v="2"/>
    <n v="35.340000000000003"/>
    <n v="0.1"/>
    <n v="13.82"/>
    <n v="63.612000000000009"/>
    <n v="27.64"/>
    <n v="35.972000000000008"/>
    <n v="0.56549078790165386"/>
  </r>
  <r>
    <n v="879"/>
    <d v="2026-11-02T00:00:00"/>
    <n v="2026"/>
    <x v="3"/>
    <n v="11"/>
    <x v="10"/>
    <x v="2"/>
    <x v="10"/>
    <x v="0"/>
    <s v="New"/>
    <x v="2"/>
    <x v="9"/>
    <n v="4"/>
    <n v="46.8"/>
    <n v="0.05"/>
    <n v="18.52"/>
    <n v="177.83999999999997"/>
    <n v="74.08"/>
    <n v="103.75999999999998"/>
    <n v="0.58344579397210972"/>
  </r>
  <r>
    <n v="955"/>
    <d v="2026-11-02T00:00:00"/>
    <n v="2026"/>
    <x v="3"/>
    <n v="11"/>
    <x v="10"/>
    <x v="3"/>
    <x v="13"/>
    <x v="2"/>
    <s v="New"/>
    <x v="3"/>
    <x v="7"/>
    <n v="1"/>
    <n v="198.34"/>
    <n v="0.05"/>
    <n v="103.2"/>
    <n v="188.423"/>
    <n v="103.2"/>
    <n v="85.222999999999999"/>
    <n v="0.45229616341954004"/>
  </r>
  <r>
    <n v="1068"/>
    <d v="2026-11-02T00:00:00"/>
    <n v="2026"/>
    <x v="3"/>
    <n v="11"/>
    <x v="10"/>
    <x v="1"/>
    <x v="6"/>
    <x v="0"/>
    <s v="Returning"/>
    <x v="4"/>
    <x v="12"/>
    <n v="5"/>
    <n v="122.26"/>
    <n v="0.1"/>
    <n v="68.3"/>
    <n v="550.17000000000007"/>
    <n v="341.5"/>
    <n v="208.67000000000007"/>
    <n v="0.37928276714470083"/>
  </r>
  <r>
    <n v="1733"/>
    <d v="2026-11-02T00:00:00"/>
    <n v="2026"/>
    <x v="3"/>
    <n v="11"/>
    <x v="10"/>
    <x v="0"/>
    <x v="9"/>
    <x v="1"/>
    <s v="Returning"/>
    <x v="1"/>
    <x v="17"/>
    <n v="3"/>
    <n v="71.12"/>
    <n v="0.15"/>
    <n v="33.090000000000003"/>
    <n v="181.35599999999999"/>
    <n v="99.27000000000001"/>
    <n v="82.085999999999984"/>
    <n v="0.45262356911268437"/>
  </r>
  <r>
    <n v="3270"/>
    <d v="2026-11-02T00:00:00"/>
    <n v="2026"/>
    <x v="3"/>
    <n v="11"/>
    <x v="10"/>
    <x v="1"/>
    <x v="12"/>
    <x v="2"/>
    <s v="Returning"/>
    <x v="0"/>
    <x v="0"/>
    <n v="2"/>
    <n v="81.900000000000006"/>
    <n v="0.15"/>
    <n v="41.91"/>
    <n v="139.23000000000002"/>
    <n v="83.82"/>
    <n v="55.410000000000025"/>
    <n v="0.39797457444516282"/>
  </r>
  <r>
    <n v="3484"/>
    <d v="2026-11-02T00:00:00"/>
    <n v="2026"/>
    <x v="3"/>
    <n v="11"/>
    <x v="10"/>
    <x v="2"/>
    <x v="2"/>
    <x v="3"/>
    <s v="Returning"/>
    <x v="2"/>
    <x v="18"/>
    <n v="4"/>
    <n v="165.12"/>
    <n v="0.05"/>
    <n v="89.65"/>
    <n v="627.45600000000002"/>
    <n v="358.6"/>
    <n v="268.85599999999999"/>
    <n v="0.42848582211342306"/>
  </r>
  <r>
    <n v="3608"/>
    <d v="2026-11-02T00:00:00"/>
    <n v="2026"/>
    <x v="3"/>
    <n v="11"/>
    <x v="10"/>
    <x v="3"/>
    <x v="8"/>
    <x v="2"/>
    <s v="New"/>
    <x v="1"/>
    <x v="1"/>
    <n v="1"/>
    <n v="91.35"/>
    <n v="0"/>
    <n v="45.5"/>
    <n v="91.35"/>
    <n v="45.5"/>
    <n v="45.849999999999994"/>
    <n v="0.50191570881226055"/>
  </r>
  <r>
    <n v="4036"/>
    <d v="2026-11-02T00:00:00"/>
    <n v="2026"/>
    <x v="3"/>
    <n v="11"/>
    <x v="10"/>
    <x v="2"/>
    <x v="3"/>
    <x v="0"/>
    <s v="Business"/>
    <x v="4"/>
    <x v="14"/>
    <n v="1"/>
    <n v="36.96"/>
    <n v="0.1"/>
    <n v="14.18"/>
    <n v="33.264000000000003"/>
    <n v="14.18"/>
    <n v="19.084000000000003"/>
    <n v="0.57371332371332373"/>
  </r>
  <r>
    <n v="408"/>
    <d v="2026-11-03T00:00:00"/>
    <n v="2026"/>
    <x v="3"/>
    <n v="11"/>
    <x v="10"/>
    <x v="3"/>
    <x v="13"/>
    <x v="0"/>
    <s v="Returning"/>
    <x v="0"/>
    <x v="4"/>
    <n v="1"/>
    <n v="49.61"/>
    <n v="0"/>
    <n v="22.8"/>
    <n v="49.61"/>
    <n v="22.8"/>
    <n v="26.81"/>
    <n v="0.54041523886313236"/>
  </r>
  <r>
    <n v="939"/>
    <d v="2026-11-03T00:00:00"/>
    <n v="2026"/>
    <x v="3"/>
    <n v="11"/>
    <x v="10"/>
    <x v="1"/>
    <x v="11"/>
    <x v="2"/>
    <s v="Returning"/>
    <x v="0"/>
    <x v="4"/>
    <n v="1"/>
    <n v="49.76"/>
    <n v="0.1"/>
    <n v="21.94"/>
    <n v="44.783999999999999"/>
    <n v="21.94"/>
    <n v="22.843999999999998"/>
    <n v="0.51009289031797067"/>
  </r>
  <r>
    <n v="1022"/>
    <d v="2026-11-03T00:00:00"/>
    <n v="2026"/>
    <x v="3"/>
    <n v="11"/>
    <x v="10"/>
    <x v="3"/>
    <x v="7"/>
    <x v="0"/>
    <s v="Returning"/>
    <x v="0"/>
    <x v="6"/>
    <n v="1"/>
    <n v="39.97"/>
    <n v="0.1"/>
    <n v="16.93"/>
    <n v="35.972999999999999"/>
    <n v="16.93"/>
    <n v="19.042999999999999"/>
    <n v="0.52936924915909156"/>
  </r>
  <r>
    <n v="1997"/>
    <d v="2026-11-03T00:00:00"/>
    <n v="2026"/>
    <x v="3"/>
    <n v="11"/>
    <x v="10"/>
    <x v="1"/>
    <x v="12"/>
    <x v="3"/>
    <s v="Returning"/>
    <x v="3"/>
    <x v="5"/>
    <n v="2"/>
    <n v="335.46"/>
    <n v="0.1"/>
    <n v="199.87"/>
    <n v="603.82799999999997"/>
    <n v="399.74"/>
    <n v="204.08799999999997"/>
    <n v="0.33799028862523761"/>
  </r>
  <r>
    <n v="3978"/>
    <d v="2026-11-03T00:00:00"/>
    <n v="2026"/>
    <x v="3"/>
    <n v="11"/>
    <x v="10"/>
    <x v="1"/>
    <x v="12"/>
    <x v="0"/>
    <s v="New"/>
    <x v="1"/>
    <x v="11"/>
    <n v="4"/>
    <n v="154.46"/>
    <n v="0.05"/>
    <n v="80.48"/>
    <n v="586.94799999999998"/>
    <n v="321.92"/>
    <n v="265.02799999999996"/>
    <n v="0.45153574081519993"/>
  </r>
  <r>
    <n v="4715"/>
    <d v="2026-11-03T00:00:00"/>
    <n v="2026"/>
    <x v="3"/>
    <n v="11"/>
    <x v="10"/>
    <x v="0"/>
    <x v="0"/>
    <x v="1"/>
    <s v="Business"/>
    <x v="4"/>
    <x v="10"/>
    <n v="10"/>
    <n v="39.869999999999997"/>
    <n v="0.15"/>
    <n v="14.31"/>
    <n v="338.89499999999998"/>
    <n v="143.1"/>
    <n v="195.79499999999999"/>
    <n v="0.57774531934670026"/>
  </r>
  <r>
    <n v="145"/>
    <d v="2026-11-04T00:00:00"/>
    <n v="2026"/>
    <x v="3"/>
    <n v="11"/>
    <x v="10"/>
    <x v="0"/>
    <x v="15"/>
    <x v="0"/>
    <s v="Business"/>
    <x v="1"/>
    <x v="1"/>
    <n v="2"/>
    <n v="93.19"/>
    <n v="0.2"/>
    <n v="45.7"/>
    <n v="149.10400000000001"/>
    <n v="91.4"/>
    <n v="57.704000000000008"/>
    <n v="0.38700504345959869"/>
  </r>
  <r>
    <n v="465"/>
    <d v="2026-11-04T00:00:00"/>
    <n v="2026"/>
    <x v="3"/>
    <n v="11"/>
    <x v="10"/>
    <x v="1"/>
    <x v="12"/>
    <x v="0"/>
    <s v="Returning"/>
    <x v="4"/>
    <x v="10"/>
    <n v="3"/>
    <n v="41.29"/>
    <n v="0.05"/>
    <n v="14.43"/>
    <n v="117.6765"/>
    <n v="43.29"/>
    <n v="74.386500000000012"/>
    <n v="0.63212706020318421"/>
  </r>
  <r>
    <n v="1449"/>
    <d v="2026-11-04T00:00:00"/>
    <n v="2026"/>
    <x v="3"/>
    <n v="11"/>
    <x v="10"/>
    <x v="3"/>
    <x v="8"/>
    <x v="0"/>
    <s v="Returning"/>
    <x v="0"/>
    <x v="4"/>
    <n v="1"/>
    <n v="50.76"/>
    <n v="0.1"/>
    <n v="22.72"/>
    <n v="45.683999999999997"/>
    <n v="22.72"/>
    <n v="22.963999999999999"/>
    <n v="0.50267051921898254"/>
  </r>
  <r>
    <n v="1802"/>
    <d v="2026-11-04T00:00:00"/>
    <n v="2026"/>
    <x v="3"/>
    <n v="11"/>
    <x v="10"/>
    <x v="2"/>
    <x v="16"/>
    <x v="2"/>
    <s v="Business"/>
    <x v="2"/>
    <x v="2"/>
    <n v="1"/>
    <n v="35.94"/>
    <n v="0.05"/>
    <n v="13.39"/>
    <n v="34.142999999999994"/>
    <n v="13.39"/>
    <n v="20.752999999999993"/>
    <n v="0.60782590867820629"/>
  </r>
  <r>
    <n v="2645"/>
    <d v="2026-11-04T00:00:00"/>
    <n v="2026"/>
    <x v="3"/>
    <n v="11"/>
    <x v="10"/>
    <x v="0"/>
    <x v="15"/>
    <x v="2"/>
    <s v="New"/>
    <x v="1"/>
    <x v="17"/>
    <n v="4"/>
    <n v="70.010000000000005"/>
    <n v="0.05"/>
    <n v="31.43"/>
    <n v="266.03800000000001"/>
    <n v="125.72"/>
    <n v="140.31800000000001"/>
    <n v="0.52743593020545942"/>
  </r>
  <r>
    <n v="3539"/>
    <d v="2026-11-04T00:00:00"/>
    <n v="2026"/>
    <x v="3"/>
    <n v="11"/>
    <x v="10"/>
    <x v="0"/>
    <x v="15"/>
    <x v="3"/>
    <s v="Returning"/>
    <x v="1"/>
    <x v="11"/>
    <n v="3"/>
    <n v="152.32"/>
    <n v="0.1"/>
    <n v="79.36"/>
    <n v="411.26400000000001"/>
    <n v="238.07999999999998"/>
    <n v="173.18400000000003"/>
    <n v="0.42110177404295057"/>
  </r>
  <r>
    <n v="4309"/>
    <d v="2026-11-04T00:00:00"/>
    <n v="2026"/>
    <x v="3"/>
    <n v="11"/>
    <x v="10"/>
    <x v="3"/>
    <x v="8"/>
    <x v="0"/>
    <s v="Business"/>
    <x v="0"/>
    <x v="4"/>
    <n v="1"/>
    <n v="50.32"/>
    <n v="0.05"/>
    <n v="22.46"/>
    <n v="47.803999999999995"/>
    <n v="22.46"/>
    <n v="25.343999999999994"/>
    <n v="0.53016483976236295"/>
  </r>
  <r>
    <n v="4355"/>
    <d v="2026-11-04T00:00:00"/>
    <n v="2026"/>
    <x v="3"/>
    <n v="11"/>
    <x v="10"/>
    <x v="2"/>
    <x v="2"/>
    <x v="2"/>
    <s v="Returning"/>
    <x v="1"/>
    <x v="11"/>
    <n v="2"/>
    <n v="151.04"/>
    <n v="0.15"/>
    <n v="76.97"/>
    <n v="256.76799999999997"/>
    <n v="153.94"/>
    <n v="102.82799999999997"/>
    <n v="0.40047046360917243"/>
  </r>
  <r>
    <n v="5052"/>
    <d v="2026-11-04T00:00:00"/>
    <n v="2026"/>
    <x v="3"/>
    <n v="11"/>
    <x v="10"/>
    <x v="0"/>
    <x v="15"/>
    <x v="3"/>
    <s v="Returning"/>
    <x v="0"/>
    <x v="6"/>
    <n v="3"/>
    <n v="41.12"/>
    <n v="0.1"/>
    <n v="16.670000000000002"/>
    <n v="111.02399999999999"/>
    <n v="50.010000000000005"/>
    <n v="61.013999999999982"/>
    <n v="0.54955685257241671"/>
  </r>
  <r>
    <n v="9"/>
    <d v="2026-11-05T00:00:00"/>
    <n v="2026"/>
    <x v="3"/>
    <n v="11"/>
    <x v="10"/>
    <x v="0"/>
    <x v="15"/>
    <x v="0"/>
    <s v="New"/>
    <x v="1"/>
    <x v="3"/>
    <n v="1"/>
    <n v="140.59"/>
    <n v="0.1"/>
    <n v="79.510000000000005"/>
    <n v="126.53100000000001"/>
    <n v="79.510000000000005"/>
    <n v="47.021000000000001"/>
    <n v="0.37161644182058151"/>
  </r>
  <r>
    <n v="703"/>
    <d v="2026-11-05T00:00:00"/>
    <n v="2026"/>
    <x v="3"/>
    <n v="11"/>
    <x v="10"/>
    <x v="1"/>
    <x v="14"/>
    <x v="0"/>
    <s v="Returning"/>
    <x v="2"/>
    <x v="18"/>
    <n v="2"/>
    <n v="160.68"/>
    <n v="0"/>
    <n v="89.49"/>
    <n v="321.36"/>
    <n v="178.98"/>
    <n v="142.38000000000002"/>
    <n v="0.4430545182972368"/>
  </r>
  <r>
    <n v="1627"/>
    <d v="2026-11-05T00:00:00"/>
    <n v="2026"/>
    <x v="3"/>
    <n v="11"/>
    <x v="10"/>
    <x v="3"/>
    <x v="4"/>
    <x v="0"/>
    <s v="Returning"/>
    <x v="4"/>
    <x v="16"/>
    <n v="6"/>
    <n v="49.7"/>
    <n v="0"/>
    <n v="22.34"/>
    <n v="298.20000000000005"/>
    <n v="134.04"/>
    <n v="164.16000000000005"/>
    <n v="0.55050301810865199"/>
  </r>
  <r>
    <n v="1760"/>
    <d v="2026-11-05T00:00:00"/>
    <n v="2026"/>
    <x v="3"/>
    <n v="11"/>
    <x v="10"/>
    <x v="1"/>
    <x v="11"/>
    <x v="2"/>
    <s v="Returning"/>
    <x v="0"/>
    <x v="0"/>
    <n v="3"/>
    <n v="80.400000000000006"/>
    <n v="0.05"/>
    <n v="42.82"/>
    <n v="229.14000000000001"/>
    <n v="128.46"/>
    <n v="100.68"/>
    <n v="0.43938203718250851"/>
  </r>
  <r>
    <n v="2268"/>
    <d v="2026-11-05T00:00:00"/>
    <n v="2026"/>
    <x v="3"/>
    <n v="11"/>
    <x v="10"/>
    <x v="1"/>
    <x v="1"/>
    <x v="2"/>
    <s v="New"/>
    <x v="1"/>
    <x v="11"/>
    <n v="4"/>
    <n v="151.38999999999999"/>
    <n v="0.05"/>
    <n v="80.66"/>
    <n v="575.28199999999993"/>
    <n v="322.64"/>
    <n v="252.64199999999994"/>
    <n v="0.43916201097896329"/>
  </r>
  <r>
    <n v="2636"/>
    <d v="2026-11-05T00:00:00"/>
    <n v="2026"/>
    <x v="3"/>
    <n v="11"/>
    <x v="10"/>
    <x v="1"/>
    <x v="14"/>
    <x v="2"/>
    <s v="Business"/>
    <x v="2"/>
    <x v="9"/>
    <n v="2"/>
    <n v="45.44"/>
    <n v="0.05"/>
    <n v="18.2"/>
    <n v="86.335999999999999"/>
    <n v="36.4"/>
    <n v="49.936"/>
    <n v="0.57839140103780584"/>
  </r>
  <r>
    <n v="3255"/>
    <d v="2026-11-05T00:00:00"/>
    <n v="2026"/>
    <x v="3"/>
    <n v="11"/>
    <x v="10"/>
    <x v="3"/>
    <x v="13"/>
    <x v="0"/>
    <s v="New"/>
    <x v="1"/>
    <x v="17"/>
    <n v="2"/>
    <n v="70.790000000000006"/>
    <n v="0.15"/>
    <n v="33.32"/>
    <n v="120.343"/>
    <n v="66.64"/>
    <n v="53.703000000000003"/>
    <n v="0.44624947026416162"/>
  </r>
  <r>
    <n v="4326"/>
    <d v="2026-11-05T00:00:00"/>
    <n v="2026"/>
    <x v="3"/>
    <n v="11"/>
    <x v="10"/>
    <x v="2"/>
    <x v="5"/>
    <x v="2"/>
    <s v="Returning"/>
    <x v="2"/>
    <x v="2"/>
    <n v="1"/>
    <n v="35.630000000000003"/>
    <n v="0"/>
    <n v="13.47"/>
    <n v="35.630000000000003"/>
    <n v="13.47"/>
    <n v="22.160000000000004"/>
    <n v="0.62194779680044909"/>
  </r>
  <r>
    <n v="4346"/>
    <d v="2026-11-05T00:00:00"/>
    <n v="2026"/>
    <x v="3"/>
    <n v="11"/>
    <x v="10"/>
    <x v="0"/>
    <x v="15"/>
    <x v="0"/>
    <s v="Business"/>
    <x v="1"/>
    <x v="17"/>
    <n v="3"/>
    <n v="73.010000000000005"/>
    <n v="0.15"/>
    <n v="32.49"/>
    <n v="186.17550000000003"/>
    <n v="97.47"/>
    <n v="88.705500000000029"/>
    <n v="0.47646172562984934"/>
  </r>
  <r>
    <n v="266"/>
    <d v="2026-11-06T00:00:00"/>
    <n v="2026"/>
    <x v="3"/>
    <n v="11"/>
    <x v="10"/>
    <x v="1"/>
    <x v="1"/>
    <x v="3"/>
    <s v="Business"/>
    <x v="1"/>
    <x v="1"/>
    <n v="1"/>
    <n v="93.48"/>
    <n v="0.05"/>
    <n v="46.34"/>
    <n v="88.805999999999997"/>
    <n v="46.34"/>
    <n v="42.465999999999994"/>
    <n v="0.47818841069297113"/>
  </r>
  <r>
    <n v="274"/>
    <d v="2026-11-06T00:00:00"/>
    <n v="2026"/>
    <x v="3"/>
    <n v="11"/>
    <x v="10"/>
    <x v="1"/>
    <x v="1"/>
    <x v="0"/>
    <s v="Business"/>
    <x v="0"/>
    <x v="0"/>
    <n v="1"/>
    <n v="82.89"/>
    <n v="0"/>
    <n v="41.44"/>
    <n v="82.89"/>
    <n v="41.44"/>
    <n v="41.45"/>
    <n v="0.50006032090722652"/>
  </r>
  <r>
    <n v="1135"/>
    <d v="2026-11-06T00:00:00"/>
    <n v="2026"/>
    <x v="3"/>
    <n v="11"/>
    <x v="10"/>
    <x v="3"/>
    <x v="7"/>
    <x v="0"/>
    <s v="New"/>
    <x v="2"/>
    <x v="2"/>
    <n v="2"/>
    <n v="35.71"/>
    <n v="0.2"/>
    <n v="13.48"/>
    <n v="57.136000000000003"/>
    <n v="26.96"/>
    <n v="30.176000000000002"/>
    <n v="0.52814337720526461"/>
  </r>
  <r>
    <n v="2166"/>
    <d v="2026-11-06T00:00:00"/>
    <n v="2026"/>
    <x v="3"/>
    <n v="11"/>
    <x v="10"/>
    <x v="3"/>
    <x v="13"/>
    <x v="2"/>
    <s v="New"/>
    <x v="4"/>
    <x v="10"/>
    <n v="1"/>
    <n v="40.380000000000003"/>
    <n v="0.15"/>
    <n v="14.53"/>
    <n v="34.323"/>
    <n v="14.53"/>
    <n v="19.792999999999999"/>
    <n v="0.57666870611543275"/>
  </r>
  <r>
    <n v="3620"/>
    <d v="2026-11-06T00:00:00"/>
    <n v="2026"/>
    <x v="3"/>
    <n v="11"/>
    <x v="10"/>
    <x v="1"/>
    <x v="12"/>
    <x v="3"/>
    <s v="New"/>
    <x v="1"/>
    <x v="3"/>
    <n v="1"/>
    <n v="142"/>
    <n v="0.05"/>
    <n v="81.099999999999994"/>
    <n v="134.9"/>
    <n v="81.099999999999994"/>
    <n v="53.800000000000011"/>
    <n v="0.39881393624907346"/>
  </r>
  <r>
    <n v="3986"/>
    <d v="2026-11-06T00:00:00"/>
    <n v="2026"/>
    <x v="3"/>
    <n v="11"/>
    <x v="10"/>
    <x v="0"/>
    <x v="15"/>
    <x v="3"/>
    <s v="New"/>
    <x v="2"/>
    <x v="2"/>
    <n v="2"/>
    <n v="36.29"/>
    <n v="0.15"/>
    <n v="13.93"/>
    <n v="61.692999999999998"/>
    <n v="27.86"/>
    <n v="33.832999999999998"/>
    <n v="0.54840905775371596"/>
  </r>
  <r>
    <n v="4384"/>
    <d v="2026-11-06T00:00:00"/>
    <n v="2026"/>
    <x v="3"/>
    <n v="11"/>
    <x v="10"/>
    <x v="3"/>
    <x v="8"/>
    <x v="0"/>
    <s v="New"/>
    <x v="3"/>
    <x v="19"/>
    <n v="1"/>
    <n v="121.66"/>
    <n v="0"/>
    <n v="61.66"/>
    <n v="121.66"/>
    <n v="61.66"/>
    <n v="60"/>
    <n v="0.49317770836758179"/>
  </r>
  <r>
    <n v="4565"/>
    <d v="2026-11-06T00:00:00"/>
    <n v="2026"/>
    <x v="3"/>
    <n v="11"/>
    <x v="10"/>
    <x v="1"/>
    <x v="14"/>
    <x v="0"/>
    <s v="Returning"/>
    <x v="3"/>
    <x v="19"/>
    <n v="3"/>
    <n v="124.65"/>
    <n v="0.05"/>
    <n v="62.27"/>
    <n v="355.25250000000005"/>
    <n v="186.81"/>
    <n v="168.44250000000005"/>
    <n v="0.47414866890451163"/>
  </r>
  <r>
    <n v="4634"/>
    <d v="2026-11-06T00:00:00"/>
    <n v="2026"/>
    <x v="3"/>
    <n v="11"/>
    <x v="10"/>
    <x v="0"/>
    <x v="15"/>
    <x v="0"/>
    <s v="New"/>
    <x v="0"/>
    <x v="0"/>
    <n v="2"/>
    <n v="80.61"/>
    <n v="0"/>
    <n v="43.72"/>
    <n v="161.22"/>
    <n v="87.44"/>
    <n v="73.78"/>
    <n v="0.45763552909068356"/>
  </r>
  <r>
    <n v="104"/>
    <d v="2026-11-07T00:00:00"/>
    <n v="2026"/>
    <x v="3"/>
    <n v="11"/>
    <x v="10"/>
    <x v="1"/>
    <x v="11"/>
    <x v="0"/>
    <s v="New"/>
    <x v="1"/>
    <x v="11"/>
    <n v="1"/>
    <n v="153.96"/>
    <n v="0"/>
    <n v="80.62"/>
    <n v="153.96"/>
    <n v="80.62"/>
    <n v="73.34"/>
    <n v="0.47635749545336453"/>
  </r>
  <r>
    <n v="181"/>
    <d v="2026-11-07T00:00:00"/>
    <n v="2026"/>
    <x v="3"/>
    <n v="11"/>
    <x v="10"/>
    <x v="1"/>
    <x v="1"/>
    <x v="2"/>
    <s v="Returning"/>
    <x v="2"/>
    <x v="2"/>
    <n v="1"/>
    <n v="35.58"/>
    <n v="0"/>
    <n v="13.4"/>
    <n v="35.58"/>
    <n v="13.4"/>
    <n v="22.18"/>
    <n v="0.62338392355255767"/>
  </r>
  <r>
    <n v="823"/>
    <d v="2026-11-07T00:00:00"/>
    <n v="2026"/>
    <x v="3"/>
    <n v="11"/>
    <x v="10"/>
    <x v="0"/>
    <x v="0"/>
    <x v="3"/>
    <s v="New"/>
    <x v="4"/>
    <x v="14"/>
    <n v="5"/>
    <n v="36.369999999999997"/>
    <n v="0.15"/>
    <n v="13.65"/>
    <n v="154.57249999999999"/>
    <n v="68.25"/>
    <n v="86.322499999999991"/>
    <n v="0.55845962250723769"/>
  </r>
  <r>
    <n v="1730"/>
    <d v="2026-11-07T00:00:00"/>
    <n v="2026"/>
    <x v="3"/>
    <n v="11"/>
    <x v="10"/>
    <x v="3"/>
    <x v="4"/>
    <x v="3"/>
    <s v="Returning"/>
    <x v="1"/>
    <x v="11"/>
    <n v="2"/>
    <n v="151.55000000000001"/>
    <n v="0.1"/>
    <n v="80.48"/>
    <n v="272.79000000000002"/>
    <n v="160.96"/>
    <n v="111.83000000000001"/>
    <n v="0.40994904505297114"/>
  </r>
  <r>
    <n v="2710"/>
    <d v="2026-11-07T00:00:00"/>
    <n v="2026"/>
    <x v="3"/>
    <n v="11"/>
    <x v="10"/>
    <x v="0"/>
    <x v="9"/>
    <x v="2"/>
    <s v="New"/>
    <x v="3"/>
    <x v="13"/>
    <n v="2"/>
    <n v="80.67"/>
    <n v="0"/>
    <n v="40.5"/>
    <n v="161.34"/>
    <n v="81"/>
    <n v="80.34"/>
    <n v="0.49795462997396805"/>
  </r>
  <r>
    <n v="3018"/>
    <d v="2026-11-07T00:00:00"/>
    <n v="2026"/>
    <x v="3"/>
    <n v="11"/>
    <x v="10"/>
    <x v="3"/>
    <x v="7"/>
    <x v="1"/>
    <s v="Business"/>
    <x v="0"/>
    <x v="0"/>
    <n v="10"/>
    <n v="81.48"/>
    <n v="0.05"/>
    <n v="43.7"/>
    <n v="774.06000000000006"/>
    <n v="437"/>
    <n v="337.06000000000006"/>
    <n v="0.43544428080510561"/>
  </r>
  <r>
    <n v="3735"/>
    <d v="2026-11-07T00:00:00"/>
    <n v="2026"/>
    <x v="3"/>
    <n v="11"/>
    <x v="10"/>
    <x v="3"/>
    <x v="8"/>
    <x v="2"/>
    <s v="Returning"/>
    <x v="2"/>
    <x v="18"/>
    <n v="2"/>
    <n v="163.58000000000001"/>
    <n v="0.1"/>
    <n v="88.14"/>
    <n v="294.44400000000002"/>
    <n v="176.28"/>
    <n v="118.16400000000002"/>
    <n v="0.40131230386762851"/>
  </r>
  <r>
    <n v="4460"/>
    <d v="2026-11-07T00:00:00"/>
    <n v="2026"/>
    <x v="3"/>
    <n v="11"/>
    <x v="10"/>
    <x v="0"/>
    <x v="9"/>
    <x v="2"/>
    <s v="Returning"/>
    <x v="1"/>
    <x v="17"/>
    <n v="2"/>
    <n v="71.88"/>
    <n v="0.15"/>
    <n v="31.65"/>
    <n v="122.19599999999998"/>
    <n v="63.3"/>
    <n v="58.895999999999987"/>
    <n v="0.48197977020524396"/>
  </r>
  <r>
    <n v="319"/>
    <d v="2026-11-08T00:00:00"/>
    <n v="2026"/>
    <x v="3"/>
    <n v="11"/>
    <x v="10"/>
    <x v="3"/>
    <x v="8"/>
    <x v="0"/>
    <s v="Returning"/>
    <x v="2"/>
    <x v="2"/>
    <n v="2"/>
    <n v="36.299999999999997"/>
    <n v="0.15"/>
    <n v="13.38"/>
    <n v="61.709999999999994"/>
    <n v="26.76"/>
    <n v="34.949999999999989"/>
    <n v="0.56635877491492448"/>
  </r>
  <r>
    <n v="595"/>
    <d v="2026-11-08T00:00:00"/>
    <n v="2026"/>
    <x v="3"/>
    <n v="11"/>
    <x v="10"/>
    <x v="1"/>
    <x v="12"/>
    <x v="0"/>
    <s v="New"/>
    <x v="4"/>
    <x v="14"/>
    <n v="2"/>
    <n v="36.159999999999997"/>
    <n v="0.1"/>
    <n v="13.79"/>
    <n v="65.087999999999994"/>
    <n v="27.58"/>
    <n v="37.507999999999996"/>
    <n v="0.57626597836774829"/>
  </r>
  <r>
    <n v="1623"/>
    <d v="2026-11-08T00:00:00"/>
    <n v="2026"/>
    <x v="3"/>
    <n v="11"/>
    <x v="10"/>
    <x v="2"/>
    <x v="5"/>
    <x v="0"/>
    <s v="Returning"/>
    <x v="2"/>
    <x v="2"/>
    <n v="2"/>
    <n v="35.49"/>
    <n v="0.1"/>
    <n v="13.78"/>
    <n v="63.882000000000005"/>
    <n v="27.56"/>
    <n v="36.322000000000003"/>
    <n v="0.56857956857956859"/>
  </r>
  <r>
    <n v="2638"/>
    <d v="2026-11-08T00:00:00"/>
    <n v="2026"/>
    <x v="3"/>
    <n v="11"/>
    <x v="10"/>
    <x v="0"/>
    <x v="9"/>
    <x v="0"/>
    <s v="New"/>
    <x v="1"/>
    <x v="17"/>
    <n v="1"/>
    <n v="69.760000000000005"/>
    <n v="0.15"/>
    <n v="32.39"/>
    <n v="59.295999999999999"/>
    <n v="32.39"/>
    <n v="26.905999999999999"/>
    <n v="0.45375742039935241"/>
  </r>
  <r>
    <n v="2666"/>
    <d v="2026-11-08T00:00:00"/>
    <n v="2026"/>
    <x v="3"/>
    <n v="11"/>
    <x v="10"/>
    <x v="1"/>
    <x v="12"/>
    <x v="2"/>
    <s v="Business"/>
    <x v="3"/>
    <x v="13"/>
    <n v="6"/>
    <n v="81.37"/>
    <n v="0"/>
    <n v="39.5"/>
    <n v="488.22"/>
    <n v="237"/>
    <n v="251.22000000000003"/>
    <n v="0.5145631067961165"/>
  </r>
  <r>
    <n v="3505"/>
    <d v="2026-11-08T00:00:00"/>
    <n v="2026"/>
    <x v="3"/>
    <n v="11"/>
    <x v="10"/>
    <x v="1"/>
    <x v="12"/>
    <x v="1"/>
    <s v="Returning"/>
    <x v="0"/>
    <x v="0"/>
    <n v="5"/>
    <n v="82.82"/>
    <n v="0.15"/>
    <n v="43.8"/>
    <n v="351.98499999999996"/>
    <n v="219"/>
    <n v="132.98499999999996"/>
    <n v="0.37781439549980816"/>
  </r>
  <r>
    <n v="3626"/>
    <d v="2026-11-08T00:00:00"/>
    <n v="2026"/>
    <x v="3"/>
    <n v="11"/>
    <x v="10"/>
    <x v="3"/>
    <x v="13"/>
    <x v="1"/>
    <s v="Business"/>
    <x v="0"/>
    <x v="4"/>
    <n v="15"/>
    <n v="51.05"/>
    <n v="0.1"/>
    <n v="21.95"/>
    <n v="689.17500000000007"/>
    <n v="329.25"/>
    <n v="359.92500000000007"/>
    <n v="0.52225486995320491"/>
  </r>
  <r>
    <n v="3801"/>
    <d v="2026-11-08T00:00:00"/>
    <n v="2026"/>
    <x v="3"/>
    <n v="11"/>
    <x v="10"/>
    <x v="0"/>
    <x v="15"/>
    <x v="0"/>
    <s v="Returning"/>
    <x v="0"/>
    <x v="8"/>
    <n v="3"/>
    <n v="101.68"/>
    <n v="0.1"/>
    <n v="51.9"/>
    <n v="274.536"/>
    <n v="155.69999999999999"/>
    <n v="118.83600000000001"/>
    <n v="0.43286126409651199"/>
  </r>
  <r>
    <n v="4685"/>
    <d v="2026-11-08T00:00:00"/>
    <n v="2026"/>
    <x v="3"/>
    <n v="11"/>
    <x v="10"/>
    <x v="3"/>
    <x v="13"/>
    <x v="1"/>
    <s v="Business"/>
    <x v="3"/>
    <x v="13"/>
    <n v="6"/>
    <n v="80.83"/>
    <n v="0.15"/>
    <n v="39.32"/>
    <n v="412.233"/>
    <n v="235.92000000000002"/>
    <n v="176.31299999999999"/>
    <n v="0.42770229457612563"/>
  </r>
  <r>
    <n v="4843"/>
    <d v="2026-11-08T00:00:00"/>
    <n v="2026"/>
    <x v="3"/>
    <n v="11"/>
    <x v="10"/>
    <x v="1"/>
    <x v="12"/>
    <x v="0"/>
    <s v="New"/>
    <x v="3"/>
    <x v="19"/>
    <n v="6"/>
    <n v="123.67"/>
    <n v="0.15"/>
    <n v="60.55"/>
    <n v="630.71699999999998"/>
    <n v="363.29999999999995"/>
    <n v="267.41700000000003"/>
    <n v="0.42398888883603902"/>
  </r>
  <r>
    <n v="4890"/>
    <d v="2026-11-08T00:00:00"/>
    <n v="2026"/>
    <x v="3"/>
    <n v="11"/>
    <x v="10"/>
    <x v="0"/>
    <x v="15"/>
    <x v="0"/>
    <s v="New"/>
    <x v="1"/>
    <x v="1"/>
    <n v="2"/>
    <n v="93.16"/>
    <n v="0.1"/>
    <n v="44.19"/>
    <n v="167.68799999999999"/>
    <n v="88.38"/>
    <n v="79.307999999999993"/>
    <n v="0.47294976384714471"/>
  </r>
  <r>
    <n v="4913"/>
    <d v="2026-11-08T00:00:00"/>
    <n v="2026"/>
    <x v="3"/>
    <n v="11"/>
    <x v="10"/>
    <x v="2"/>
    <x v="2"/>
    <x v="3"/>
    <s v="New"/>
    <x v="0"/>
    <x v="0"/>
    <n v="1"/>
    <n v="83.79"/>
    <n v="0.1"/>
    <n v="42.8"/>
    <n v="75.411000000000001"/>
    <n v="42.8"/>
    <n v="32.611000000000004"/>
    <n v="0.43244354271923197"/>
  </r>
  <r>
    <n v="5079"/>
    <d v="2026-11-08T00:00:00"/>
    <n v="2026"/>
    <x v="3"/>
    <n v="11"/>
    <x v="10"/>
    <x v="2"/>
    <x v="16"/>
    <x v="0"/>
    <s v="New"/>
    <x v="4"/>
    <x v="12"/>
    <n v="1"/>
    <n v="120.98"/>
    <n v="0.1"/>
    <n v="70.59"/>
    <n v="108.88200000000001"/>
    <n v="70.59"/>
    <n v="38.292000000000002"/>
    <n v="0.35168347385242738"/>
  </r>
  <r>
    <n v="366"/>
    <d v="2026-11-09T00:00:00"/>
    <n v="2026"/>
    <x v="3"/>
    <n v="11"/>
    <x v="10"/>
    <x v="3"/>
    <x v="13"/>
    <x v="2"/>
    <s v="Returning"/>
    <x v="1"/>
    <x v="11"/>
    <n v="1"/>
    <n v="152.05000000000001"/>
    <n v="0.15"/>
    <n v="80.56"/>
    <n v="129.24250000000001"/>
    <n v="80.56"/>
    <n v="48.682500000000005"/>
    <n v="0.37667562914675901"/>
  </r>
  <r>
    <n v="567"/>
    <d v="2026-11-09T00:00:00"/>
    <n v="2026"/>
    <x v="3"/>
    <n v="11"/>
    <x v="10"/>
    <x v="0"/>
    <x v="9"/>
    <x v="2"/>
    <s v="New"/>
    <x v="2"/>
    <x v="2"/>
    <n v="3"/>
    <n v="36.14"/>
    <n v="0.1"/>
    <n v="13.23"/>
    <n v="97.578000000000003"/>
    <n v="39.69"/>
    <n v="57.888000000000005"/>
    <n v="0.59324847814056447"/>
  </r>
  <r>
    <n v="1051"/>
    <d v="2026-11-09T00:00:00"/>
    <n v="2026"/>
    <x v="3"/>
    <n v="11"/>
    <x v="10"/>
    <x v="3"/>
    <x v="13"/>
    <x v="1"/>
    <s v="Business"/>
    <x v="1"/>
    <x v="1"/>
    <n v="12"/>
    <n v="90.99"/>
    <n v="0.2"/>
    <n v="45.51"/>
    <n v="873.50399999999991"/>
    <n v="546.12"/>
    <n v="327.3839999999999"/>
    <n v="0.37479393339927458"/>
  </r>
  <r>
    <n v="1934"/>
    <d v="2026-11-09T00:00:00"/>
    <n v="2026"/>
    <x v="3"/>
    <n v="11"/>
    <x v="10"/>
    <x v="3"/>
    <x v="13"/>
    <x v="3"/>
    <s v="Business"/>
    <x v="0"/>
    <x v="4"/>
    <n v="1"/>
    <n v="50.55"/>
    <n v="0.05"/>
    <n v="22.09"/>
    <n v="48.022499999999994"/>
    <n v="22.09"/>
    <n v="25.932499999999994"/>
    <n v="0.54000728825029931"/>
  </r>
  <r>
    <n v="2056"/>
    <d v="2026-11-09T00:00:00"/>
    <n v="2026"/>
    <x v="3"/>
    <n v="11"/>
    <x v="10"/>
    <x v="0"/>
    <x v="0"/>
    <x v="2"/>
    <s v="New"/>
    <x v="4"/>
    <x v="16"/>
    <n v="1"/>
    <n v="51.65"/>
    <n v="0.15"/>
    <n v="21.86"/>
    <n v="43.902499999999996"/>
    <n v="21.86"/>
    <n v="22.042499999999997"/>
    <n v="0.50207846933545919"/>
  </r>
  <r>
    <n v="2115"/>
    <d v="2026-11-09T00:00:00"/>
    <n v="2026"/>
    <x v="3"/>
    <n v="11"/>
    <x v="10"/>
    <x v="1"/>
    <x v="12"/>
    <x v="0"/>
    <s v="New"/>
    <x v="0"/>
    <x v="0"/>
    <n v="5"/>
    <n v="82.96"/>
    <n v="0"/>
    <n v="43.55"/>
    <n v="414.79999999999995"/>
    <n v="217.75"/>
    <n v="197.04999999999995"/>
    <n v="0.47504821600771452"/>
  </r>
  <r>
    <n v="2437"/>
    <d v="2026-11-09T00:00:00"/>
    <n v="2026"/>
    <x v="3"/>
    <n v="11"/>
    <x v="10"/>
    <x v="3"/>
    <x v="4"/>
    <x v="3"/>
    <s v="Business"/>
    <x v="1"/>
    <x v="17"/>
    <n v="1"/>
    <n v="70.3"/>
    <n v="0.05"/>
    <n v="33.31"/>
    <n v="66.784999999999997"/>
    <n v="33.31"/>
    <n v="33.474999999999994"/>
    <n v="0.50123530732949007"/>
  </r>
  <r>
    <n v="3380"/>
    <d v="2026-11-09T00:00:00"/>
    <n v="2026"/>
    <x v="3"/>
    <n v="11"/>
    <x v="10"/>
    <x v="2"/>
    <x v="2"/>
    <x v="2"/>
    <s v="Returning"/>
    <x v="2"/>
    <x v="9"/>
    <n v="2"/>
    <n v="47.12"/>
    <n v="0.15"/>
    <n v="18.64"/>
    <n v="80.103999999999999"/>
    <n v="37.28"/>
    <n v="42.823999999999998"/>
    <n v="0.5346050134824728"/>
  </r>
  <r>
    <n v="3648"/>
    <d v="2026-11-09T00:00:00"/>
    <n v="2026"/>
    <x v="3"/>
    <n v="11"/>
    <x v="10"/>
    <x v="0"/>
    <x v="15"/>
    <x v="3"/>
    <s v="New"/>
    <x v="4"/>
    <x v="10"/>
    <n v="4"/>
    <n v="39.82"/>
    <n v="0.2"/>
    <n v="14.98"/>
    <n v="127.42400000000001"/>
    <n v="59.92"/>
    <n v="67.504000000000005"/>
    <n v="0.52975891511803119"/>
  </r>
  <r>
    <n v="3692"/>
    <d v="2026-11-09T00:00:00"/>
    <n v="2026"/>
    <x v="3"/>
    <n v="11"/>
    <x v="10"/>
    <x v="1"/>
    <x v="14"/>
    <x v="0"/>
    <s v="Returning"/>
    <x v="1"/>
    <x v="11"/>
    <n v="4"/>
    <n v="154.27000000000001"/>
    <n v="0.05"/>
    <n v="78.36"/>
    <n v="586.226"/>
    <n v="313.44"/>
    <n v="272.786"/>
    <n v="0.46532565938733528"/>
  </r>
  <r>
    <n v="4406"/>
    <d v="2026-11-09T00:00:00"/>
    <n v="2026"/>
    <x v="3"/>
    <n v="11"/>
    <x v="10"/>
    <x v="0"/>
    <x v="0"/>
    <x v="0"/>
    <s v="New"/>
    <x v="1"/>
    <x v="3"/>
    <n v="1"/>
    <n v="143.02000000000001"/>
    <n v="0.1"/>
    <n v="79.25"/>
    <n v="128.71800000000002"/>
    <n v="79.25"/>
    <n v="49.468000000000018"/>
    <n v="0.3843129942976119"/>
  </r>
  <r>
    <n v="4550"/>
    <d v="2026-11-09T00:00:00"/>
    <n v="2026"/>
    <x v="3"/>
    <n v="11"/>
    <x v="10"/>
    <x v="2"/>
    <x v="10"/>
    <x v="2"/>
    <s v="Returning"/>
    <x v="4"/>
    <x v="14"/>
    <n v="1"/>
    <n v="35.36"/>
    <n v="0"/>
    <n v="13.74"/>
    <n v="35.36"/>
    <n v="13.74"/>
    <n v="21.619999999999997"/>
    <n v="0.61142533936651577"/>
  </r>
  <r>
    <n v="4855"/>
    <d v="2026-11-09T00:00:00"/>
    <n v="2026"/>
    <x v="3"/>
    <n v="11"/>
    <x v="10"/>
    <x v="1"/>
    <x v="6"/>
    <x v="0"/>
    <s v="Returning"/>
    <x v="1"/>
    <x v="11"/>
    <n v="1"/>
    <n v="156.82"/>
    <n v="0.1"/>
    <n v="77.12"/>
    <n v="141.13800000000001"/>
    <n v="77.12"/>
    <n v="64.018000000000001"/>
    <n v="0.45358443509189589"/>
  </r>
  <r>
    <n v="5151"/>
    <d v="2026-11-09T00:00:00"/>
    <n v="2026"/>
    <x v="3"/>
    <n v="11"/>
    <x v="10"/>
    <x v="2"/>
    <x v="16"/>
    <x v="1"/>
    <s v="Business"/>
    <x v="4"/>
    <x v="10"/>
    <n v="10"/>
    <n v="40.98"/>
    <n v="0.1"/>
    <n v="14.6"/>
    <n v="368.82"/>
    <n v="146"/>
    <n v="222.82"/>
    <n v="0.60414294235670518"/>
  </r>
  <r>
    <n v="5189"/>
    <d v="2026-11-09T00:00:00"/>
    <n v="2026"/>
    <x v="3"/>
    <n v="11"/>
    <x v="10"/>
    <x v="3"/>
    <x v="8"/>
    <x v="2"/>
    <s v="New"/>
    <x v="1"/>
    <x v="3"/>
    <n v="3"/>
    <n v="144.22999999999999"/>
    <n v="0"/>
    <n v="80.959999999999994"/>
    <n v="432.68999999999994"/>
    <n v="242.88"/>
    <n v="189.80999999999995"/>
    <n v="0.43867433959647778"/>
  </r>
  <r>
    <n v="726"/>
    <d v="2026-11-10T00:00:00"/>
    <n v="2026"/>
    <x v="3"/>
    <n v="11"/>
    <x v="10"/>
    <x v="3"/>
    <x v="7"/>
    <x v="0"/>
    <s v="New"/>
    <x v="1"/>
    <x v="1"/>
    <n v="1"/>
    <n v="90.23"/>
    <n v="0"/>
    <n v="44.06"/>
    <n v="90.23"/>
    <n v="44.06"/>
    <n v="46.17"/>
    <n v="0.51169234179319512"/>
  </r>
  <r>
    <n v="2154"/>
    <d v="2026-11-10T00:00:00"/>
    <n v="2026"/>
    <x v="3"/>
    <n v="11"/>
    <x v="10"/>
    <x v="3"/>
    <x v="7"/>
    <x v="0"/>
    <s v="New"/>
    <x v="1"/>
    <x v="11"/>
    <n v="5"/>
    <n v="152.82"/>
    <n v="0.1"/>
    <n v="80.09"/>
    <n v="687.68999999999994"/>
    <n v="400.45000000000005"/>
    <n v="287.2399999999999"/>
    <n v="0.417688202533118"/>
  </r>
  <r>
    <n v="4403"/>
    <d v="2026-11-10T00:00:00"/>
    <n v="2026"/>
    <x v="3"/>
    <n v="11"/>
    <x v="10"/>
    <x v="0"/>
    <x v="0"/>
    <x v="0"/>
    <s v="Business"/>
    <x v="2"/>
    <x v="2"/>
    <n v="2"/>
    <n v="36.61"/>
    <n v="0.05"/>
    <n v="13.31"/>
    <n v="69.558999999999997"/>
    <n v="26.62"/>
    <n v="42.938999999999993"/>
    <n v="0.61730329648212301"/>
  </r>
  <r>
    <n v="4924"/>
    <d v="2026-11-10T00:00:00"/>
    <n v="2026"/>
    <x v="3"/>
    <n v="11"/>
    <x v="10"/>
    <x v="3"/>
    <x v="8"/>
    <x v="1"/>
    <s v="Business"/>
    <x v="1"/>
    <x v="11"/>
    <n v="12"/>
    <n v="150.75"/>
    <n v="0.1"/>
    <n v="80.569999999999993"/>
    <n v="1628.1000000000001"/>
    <n v="966.83999999999992"/>
    <n v="661.26000000000022"/>
    <n v="0.40615441311958733"/>
  </r>
  <r>
    <n v="25"/>
    <d v="2026-11-11T00:00:00"/>
    <n v="2026"/>
    <x v="3"/>
    <n v="11"/>
    <x v="10"/>
    <x v="0"/>
    <x v="0"/>
    <x v="0"/>
    <s v="Returning"/>
    <x v="1"/>
    <x v="3"/>
    <n v="1"/>
    <n v="145.83000000000001"/>
    <n v="0.1"/>
    <n v="79.14"/>
    <n v="131.24700000000001"/>
    <n v="79.14"/>
    <n v="52.107000000000014"/>
    <n v="0.39701478890946085"/>
  </r>
  <r>
    <n v="252"/>
    <d v="2026-11-11T00:00:00"/>
    <n v="2026"/>
    <x v="3"/>
    <n v="11"/>
    <x v="10"/>
    <x v="0"/>
    <x v="0"/>
    <x v="0"/>
    <s v="Returning"/>
    <x v="2"/>
    <x v="18"/>
    <n v="4"/>
    <n v="162.04"/>
    <n v="0"/>
    <n v="85.77"/>
    <n v="648.16"/>
    <n v="343.08"/>
    <n v="305.08"/>
    <n v="0.47068625030856581"/>
  </r>
  <r>
    <n v="1203"/>
    <d v="2026-11-11T00:00:00"/>
    <n v="2026"/>
    <x v="3"/>
    <n v="11"/>
    <x v="10"/>
    <x v="3"/>
    <x v="8"/>
    <x v="2"/>
    <s v="Returning"/>
    <x v="1"/>
    <x v="3"/>
    <n v="2"/>
    <n v="141.33000000000001"/>
    <n v="0.05"/>
    <n v="79.739999999999995"/>
    <n v="268.52699999999999"/>
    <n v="159.47999999999999"/>
    <n v="109.047"/>
    <n v="0.40609324202035552"/>
  </r>
  <r>
    <n v="1567"/>
    <d v="2026-11-11T00:00:00"/>
    <n v="2026"/>
    <x v="3"/>
    <n v="11"/>
    <x v="10"/>
    <x v="2"/>
    <x v="16"/>
    <x v="0"/>
    <s v="Returning"/>
    <x v="3"/>
    <x v="19"/>
    <n v="1"/>
    <n v="125.11"/>
    <n v="0.1"/>
    <n v="61.65"/>
    <n v="112.599"/>
    <n v="61.65"/>
    <n v="50.949000000000005"/>
    <n v="0.45248181600191834"/>
  </r>
  <r>
    <n v="2060"/>
    <d v="2026-11-11T00:00:00"/>
    <n v="2026"/>
    <x v="3"/>
    <n v="11"/>
    <x v="10"/>
    <x v="2"/>
    <x v="5"/>
    <x v="0"/>
    <s v="Business"/>
    <x v="3"/>
    <x v="19"/>
    <n v="3"/>
    <n v="124.55"/>
    <n v="0.15"/>
    <n v="60.68"/>
    <n v="317.60249999999996"/>
    <n v="182.04"/>
    <n v="135.56249999999997"/>
    <n v="0.42683070819656643"/>
  </r>
  <r>
    <n v="2485"/>
    <d v="2026-11-11T00:00:00"/>
    <n v="2026"/>
    <x v="3"/>
    <n v="11"/>
    <x v="10"/>
    <x v="2"/>
    <x v="10"/>
    <x v="2"/>
    <s v="Returning"/>
    <x v="1"/>
    <x v="3"/>
    <n v="1"/>
    <n v="143.77000000000001"/>
    <n v="0.1"/>
    <n v="81.02"/>
    <n v="129.393"/>
    <n v="81.02"/>
    <n v="48.373000000000005"/>
    <n v="0.3738455712441941"/>
  </r>
  <r>
    <n v="3101"/>
    <d v="2026-11-11T00:00:00"/>
    <n v="2026"/>
    <x v="3"/>
    <n v="11"/>
    <x v="10"/>
    <x v="3"/>
    <x v="8"/>
    <x v="0"/>
    <s v="New"/>
    <x v="3"/>
    <x v="19"/>
    <n v="3"/>
    <n v="124.72"/>
    <n v="0.15"/>
    <n v="60.35"/>
    <n v="318.03599999999994"/>
    <n v="181.05"/>
    <n v="136.98599999999993"/>
    <n v="0.4307248236048748"/>
  </r>
  <r>
    <n v="3165"/>
    <d v="2026-11-11T00:00:00"/>
    <n v="2026"/>
    <x v="3"/>
    <n v="11"/>
    <x v="10"/>
    <x v="2"/>
    <x v="2"/>
    <x v="2"/>
    <s v="Returning"/>
    <x v="4"/>
    <x v="14"/>
    <n v="1"/>
    <n v="35.729999999999997"/>
    <n v="0.1"/>
    <n v="14.15"/>
    <n v="32.156999999999996"/>
    <n v="14.15"/>
    <n v="18.006999999999998"/>
    <n v="0.55997139036601673"/>
  </r>
  <r>
    <n v="4179"/>
    <d v="2026-11-11T00:00:00"/>
    <n v="2026"/>
    <x v="3"/>
    <n v="11"/>
    <x v="10"/>
    <x v="2"/>
    <x v="3"/>
    <x v="2"/>
    <s v="Business"/>
    <x v="2"/>
    <x v="18"/>
    <n v="2"/>
    <n v="166.1"/>
    <n v="0.05"/>
    <n v="88.2"/>
    <n v="315.58999999999997"/>
    <n v="176.4"/>
    <n v="139.18999999999997"/>
    <n v="0.44104692797617157"/>
  </r>
  <r>
    <n v="4829"/>
    <d v="2026-11-11T00:00:00"/>
    <n v="2026"/>
    <x v="3"/>
    <n v="11"/>
    <x v="10"/>
    <x v="2"/>
    <x v="16"/>
    <x v="3"/>
    <s v="New"/>
    <x v="0"/>
    <x v="0"/>
    <n v="2"/>
    <n v="81.27"/>
    <n v="0.05"/>
    <n v="43.04"/>
    <n v="154.41299999999998"/>
    <n v="86.08"/>
    <n v="68.332999999999984"/>
    <n v="0.44253398353765544"/>
  </r>
  <r>
    <n v="4943"/>
    <d v="2026-11-11T00:00:00"/>
    <n v="2026"/>
    <x v="3"/>
    <n v="11"/>
    <x v="10"/>
    <x v="0"/>
    <x v="9"/>
    <x v="1"/>
    <s v="Returning"/>
    <x v="3"/>
    <x v="7"/>
    <n v="10"/>
    <n v="191.98"/>
    <n v="0.1"/>
    <n v="102.73"/>
    <n v="1727.82"/>
    <n v="1027.3"/>
    <n v="700.52"/>
    <n v="0.40543575140929033"/>
  </r>
  <r>
    <n v="887"/>
    <d v="2026-11-12T00:00:00"/>
    <n v="2026"/>
    <x v="3"/>
    <n v="11"/>
    <x v="10"/>
    <x v="3"/>
    <x v="8"/>
    <x v="2"/>
    <s v="Returning"/>
    <x v="1"/>
    <x v="1"/>
    <n v="6"/>
    <n v="89.87"/>
    <n v="0.2"/>
    <n v="44.47"/>
    <n v="431.37600000000003"/>
    <n v="266.82"/>
    <n v="164.55600000000004"/>
    <n v="0.3814676755313231"/>
  </r>
  <r>
    <n v="1090"/>
    <d v="2026-11-12T00:00:00"/>
    <n v="2026"/>
    <x v="3"/>
    <n v="11"/>
    <x v="10"/>
    <x v="1"/>
    <x v="14"/>
    <x v="3"/>
    <s v="New"/>
    <x v="0"/>
    <x v="4"/>
    <n v="3"/>
    <n v="51.44"/>
    <n v="0.1"/>
    <n v="23.11"/>
    <n v="138.88800000000001"/>
    <n v="69.33"/>
    <n v="69.558000000000007"/>
    <n v="0.50082080525315364"/>
  </r>
  <r>
    <n v="2090"/>
    <d v="2026-11-12T00:00:00"/>
    <n v="2026"/>
    <x v="3"/>
    <n v="11"/>
    <x v="10"/>
    <x v="3"/>
    <x v="4"/>
    <x v="3"/>
    <s v="New"/>
    <x v="2"/>
    <x v="9"/>
    <n v="4"/>
    <n v="46.68"/>
    <n v="0.05"/>
    <n v="17.96"/>
    <n v="177.38399999999999"/>
    <n v="71.84"/>
    <n v="105.54399999999998"/>
    <n v="0.59500293149325756"/>
  </r>
  <r>
    <n v="2561"/>
    <d v="2026-11-12T00:00:00"/>
    <n v="2026"/>
    <x v="3"/>
    <n v="11"/>
    <x v="10"/>
    <x v="1"/>
    <x v="12"/>
    <x v="2"/>
    <s v="New"/>
    <x v="1"/>
    <x v="17"/>
    <n v="4"/>
    <n v="73.05"/>
    <n v="0.2"/>
    <n v="32.82"/>
    <n v="233.76"/>
    <n v="131.28"/>
    <n v="102.47999999999999"/>
    <n v="0.4383983572895277"/>
  </r>
  <r>
    <n v="2855"/>
    <d v="2026-11-12T00:00:00"/>
    <n v="2026"/>
    <x v="3"/>
    <n v="11"/>
    <x v="10"/>
    <x v="2"/>
    <x v="10"/>
    <x v="3"/>
    <s v="New"/>
    <x v="3"/>
    <x v="19"/>
    <n v="1"/>
    <n v="125.32"/>
    <n v="0.15"/>
    <n v="59.49"/>
    <n v="106.52199999999999"/>
    <n v="59.49"/>
    <n v="47.031999999999989"/>
    <n v="0.44152381667636725"/>
  </r>
  <r>
    <n v="4421"/>
    <d v="2026-11-12T00:00:00"/>
    <n v="2026"/>
    <x v="3"/>
    <n v="11"/>
    <x v="10"/>
    <x v="1"/>
    <x v="11"/>
    <x v="3"/>
    <s v="Business"/>
    <x v="4"/>
    <x v="12"/>
    <n v="2"/>
    <n v="123.49"/>
    <n v="0.15"/>
    <n v="68.08"/>
    <n v="209.93299999999999"/>
    <n v="136.16"/>
    <n v="73.772999999999996"/>
    <n v="0.35141211719929694"/>
  </r>
  <r>
    <n v="195"/>
    <d v="2026-11-13T00:00:00"/>
    <n v="2026"/>
    <x v="3"/>
    <n v="11"/>
    <x v="10"/>
    <x v="1"/>
    <x v="12"/>
    <x v="2"/>
    <s v="Returning"/>
    <x v="2"/>
    <x v="9"/>
    <n v="1"/>
    <n v="47.37"/>
    <n v="0.2"/>
    <n v="18.739999999999998"/>
    <n v="37.896000000000001"/>
    <n v="18.739999999999998"/>
    <n v="19.156000000000002"/>
    <n v="0.50548870593202455"/>
  </r>
  <r>
    <n v="520"/>
    <d v="2026-11-13T00:00:00"/>
    <n v="2026"/>
    <x v="3"/>
    <n v="11"/>
    <x v="10"/>
    <x v="1"/>
    <x v="12"/>
    <x v="1"/>
    <s v="Business"/>
    <x v="1"/>
    <x v="1"/>
    <n v="6"/>
    <n v="92.31"/>
    <n v="0.05"/>
    <n v="46.12"/>
    <n v="526.16700000000003"/>
    <n v="276.71999999999997"/>
    <n v="249.44700000000006"/>
    <n v="0.47408332335551268"/>
  </r>
  <r>
    <n v="646"/>
    <d v="2026-11-13T00:00:00"/>
    <n v="2026"/>
    <x v="3"/>
    <n v="11"/>
    <x v="10"/>
    <x v="2"/>
    <x v="16"/>
    <x v="2"/>
    <s v="Returning"/>
    <x v="0"/>
    <x v="4"/>
    <n v="1"/>
    <n v="49.53"/>
    <n v="0.1"/>
    <n v="22.18"/>
    <n v="44.577000000000005"/>
    <n v="22.18"/>
    <n v="22.397000000000006"/>
    <n v="0.50243399062296712"/>
  </r>
  <r>
    <n v="893"/>
    <d v="2026-11-13T00:00:00"/>
    <n v="2026"/>
    <x v="3"/>
    <n v="11"/>
    <x v="10"/>
    <x v="3"/>
    <x v="8"/>
    <x v="0"/>
    <s v="New"/>
    <x v="2"/>
    <x v="9"/>
    <n v="4"/>
    <n v="47.62"/>
    <n v="0.2"/>
    <n v="18.100000000000001"/>
    <n v="152.38399999999999"/>
    <n v="72.400000000000006"/>
    <n v="79.98399999999998"/>
    <n v="0.52488450230995376"/>
  </r>
  <r>
    <n v="916"/>
    <d v="2026-11-13T00:00:00"/>
    <n v="2026"/>
    <x v="3"/>
    <n v="11"/>
    <x v="10"/>
    <x v="1"/>
    <x v="6"/>
    <x v="0"/>
    <s v="New"/>
    <x v="0"/>
    <x v="4"/>
    <n v="4"/>
    <n v="51.93"/>
    <n v="0.05"/>
    <n v="22.62"/>
    <n v="197.334"/>
    <n v="90.48"/>
    <n v="106.854"/>
    <n v="0.54148803551339353"/>
  </r>
  <r>
    <n v="1295"/>
    <d v="2026-11-13T00:00:00"/>
    <n v="2026"/>
    <x v="3"/>
    <n v="11"/>
    <x v="10"/>
    <x v="1"/>
    <x v="11"/>
    <x v="3"/>
    <s v="New"/>
    <x v="1"/>
    <x v="11"/>
    <n v="1"/>
    <n v="155.44999999999999"/>
    <n v="0.05"/>
    <n v="77.25"/>
    <n v="147.67749999999998"/>
    <n v="77.25"/>
    <n v="70.427499999999981"/>
    <n v="0.47690067884410281"/>
  </r>
  <r>
    <n v="3438"/>
    <d v="2026-11-13T00:00:00"/>
    <n v="2026"/>
    <x v="3"/>
    <n v="11"/>
    <x v="10"/>
    <x v="0"/>
    <x v="0"/>
    <x v="0"/>
    <s v="Returning"/>
    <x v="0"/>
    <x v="6"/>
    <n v="4"/>
    <n v="40.03"/>
    <n v="0.05"/>
    <n v="16.78"/>
    <n v="152.114"/>
    <n v="67.12"/>
    <n v="84.994"/>
    <n v="0.5587519886400989"/>
  </r>
  <r>
    <n v="3573"/>
    <d v="2026-11-13T00:00:00"/>
    <n v="2026"/>
    <x v="3"/>
    <n v="11"/>
    <x v="10"/>
    <x v="0"/>
    <x v="9"/>
    <x v="0"/>
    <s v="Returning"/>
    <x v="1"/>
    <x v="11"/>
    <n v="2"/>
    <n v="152.96"/>
    <n v="0.1"/>
    <n v="79.12"/>
    <n v="275.32800000000003"/>
    <n v="158.24"/>
    <n v="117.08800000000002"/>
    <n v="0.4252673175267318"/>
  </r>
  <r>
    <n v="4257"/>
    <d v="2026-11-13T00:00:00"/>
    <n v="2026"/>
    <x v="3"/>
    <n v="11"/>
    <x v="10"/>
    <x v="3"/>
    <x v="13"/>
    <x v="2"/>
    <s v="New"/>
    <x v="4"/>
    <x v="12"/>
    <n v="2"/>
    <n v="124.06"/>
    <n v="0.05"/>
    <n v="69.98"/>
    <n v="235.714"/>
    <n v="139.96"/>
    <n v="95.753999999999991"/>
    <n v="0.40622958330858577"/>
  </r>
  <r>
    <n v="4389"/>
    <d v="2026-11-13T00:00:00"/>
    <n v="2026"/>
    <x v="3"/>
    <n v="11"/>
    <x v="10"/>
    <x v="2"/>
    <x v="10"/>
    <x v="3"/>
    <s v="New"/>
    <x v="1"/>
    <x v="11"/>
    <n v="1"/>
    <n v="151.66"/>
    <n v="0.1"/>
    <n v="80.209999999999994"/>
    <n v="136.494"/>
    <n v="80.209999999999994"/>
    <n v="56.284000000000006"/>
    <n v="0.41235512183685735"/>
  </r>
  <r>
    <n v="4887"/>
    <d v="2026-11-13T00:00:00"/>
    <n v="2026"/>
    <x v="3"/>
    <n v="11"/>
    <x v="10"/>
    <x v="3"/>
    <x v="8"/>
    <x v="0"/>
    <s v="New"/>
    <x v="1"/>
    <x v="3"/>
    <n v="2"/>
    <n v="142.30000000000001"/>
    <n v="0.15"/>
    <n v="77.760000000000005"/>
    <n v="241.91000000000003"/>
    <n v="155.52000000000001"/>
    <n v="86.390000000000015"/>
    <n v="0.35711628291513375"/>
  </r>
  <r>
    <n v="5007"/>
    <d v="2026-11-13T00:00:00"/>
    <n v="2026"/>
    <x v="3"/>
    <n v="11"/>
    <x v="10"/>
    <x v="1"/>
    <x v="14"/>
    <x v="0"/>
    <s v="Business"/>
    <x v="2"/>
    <x v="18"/>
    <n v="4"/>
    <n v="161.97"/>
    <n v="0.05"/>
    <n v="87.2"/>
    <n v="615.48599999999999"/>
    <n v="348.8"/>
    <n v="266.68599999999998"/>
    <n v="0.4332933649181297"/>
  </r>
  <r>
    <n v="5111"/>
    <d v="2026-11-13T00:00:00"/>
    <n v="2026"/>
    <x v="3"/>
    <n v="11"/>
    <x v="10"/>
    <x v="1"/>
    <x v="14"/>
    <x v="1"/>
    <s v="Business"/>
    <x v="2"/>
    <x v="15"/>
    <n v="5"/>
    <n v="133.99"/>
    <n v="0.15"/>
    <n v="65.55"/>
    <n v="569.45749999999998"/>
    <n v="327.75"/>
    <n v="241.70749999999998"/>
    <n v="0.42445221987593451"/>
  </r>
  <r>
    <n v="5177"/>
    <d v="2026-11-13T00:00:00"/>
    <n v="2026"/>
    <x v="3"/>
    <n v="11"/>
    <x v="10"/>
    <x v="1"/>
    <x v="6"/>
    <x v="2"/>
    <s v="Returning"/>
    <x v="3"/>
    <x v="13"/>
    <n v="2"/>
    <n v="83.18"/>
    <n v="0.1"/>
    <n v="40.479999999999997"/>
    <n v="149.72400000000002"/>
    <n v="80.959999999999994"/>
    <n v="68.764000000000024"/>
    <n v="0.45927172664369115"/>
  </r>
  <r>
    <n v="584"/>
    <d v="2026-11-14T00:00:00"/>
    <n v="2026"/>
    <x v="3"/>
    <n v="11"/>
    <x v="10"/>
    <x v="1"/>
    <x v="12"/>
    <x v="0"/>
    <s v="New"/>
    <x v="1"/>
    <x v="1"/>
    <n v="1"/>
    <n v="91.95"/>
    <n v="0"/>
    <n v="46.64"/>
    <n v="91.95"/>
    <n v="46.64"/>
    <n v="45.31"/>
    <n v="0.49276780859162589"/>
  </r>
  <r>
    <n v="621"/>
    <d v="2026-11-14T00:00:00"/>
    <n v="2026"/>
    <x v="3"/>
    <n v="11"/>
    <x v="10"/>
    <x v="3"/>
    <x v="13"/>
    <x v="1"/>
    <s v="Business"/>
    <x v="2"/>
    <x v="2"/>
    <n v="5"/>
    <n v="35.68"/>
    <n v="0.15"/>
    <n v="13.48"/>
    <n v="151.64000000000001"/>
    <n v="67.400000000000006"/>
    <n v="84.240000000000009"/>
    <n v="0.55552624637298864"/>
  </r>
  <r>
    <n v="623"/>
    <d v="2026-11-14T00:00:00"/>
    <n v="2026"/>
    <x v="3"/>
    <n v="11"/>
    <x v="10"/>
    <x v="2"/>
    <x v="16"/>
    <x v="0"/>
    <s v="Returning"/>
    <x v="3"/>
    <x v="5"/>
    <n v="3"/>
    <n v="336.58"/>
    <n v="0.15"/>
    <n v="198.99"/>
    <n v="858.279"/>
    <n v="596.97"/>
    <n v="261.30899999999997"/>
    <n v="0.3044569423229509"/>
  </r>
  <r>
    <n v="1431"/>
    <d v="2026-11-14T00:00:00"/>
    <n v="2026"/>
    <x v="3"/>
    <n v="11"/>
    <x v="10"/>
    <x v="2"/>
    <x v="2"/>
    <x v="0"/>
    <s v="New"/>
    <x v="4"/>
    <x v="14"/>
    <n v="2"/>
    <n v="36.979999999999997"/>
    <n v="0.15"/>
    <n v="14.13"/>
    <n v="62.865999999999993"/>
    <n v="28.26"/>
    <n v="34.605999999999995"/>
    <n v="0.55047243342983487"/>
  </r>
  <r>
    <n v="1520"/>
    <d v="2026-11-14T00:00:00"/>
    <n v="2026"/>
    <x v="3"/>
    <n v="11"/>
    <x v="10"/>
    <x v="3"/>
    <x v="13"/>
    <x v="3"/>
    <s v="New"/>
    <x v="4"/>
    <x v="14"/>
    <n v="2"/>
    <n v="36.15"/>
    <n v="0"/>
    <n v="13.51"/>
    <n v="72.3"/>
    <n v="27.02"/>
    <n v="45.28"/>
    <n v="0.62627939142461964"/>
  </r>
  <r>
    <n v="1791"/>
    <d v="2026-11-14T00:00:00"/>
    <n v="2026"/>
    <x v="3"/>
    <n v="11"/>
    <x v="10"/>
    <x v="2"/>
    <x v="2"/>
    <x v="0"/>
    <s v="Business"/>
    <x v="4"/>
    <x v="12"/>
    <n v="1"/>
    <n v="121.86"/>
    <n v="0.05"/>
    <n v="69.900000000000006"/>
    <n v="115.767"/>
    <n v="69.900000000000006"/>
    <n v="45.86699999999999"/>
    <n v="0.396200989919407"/>
  </r>
  <r>
    <n v="2191"/>
    <d v="2026-11-14T00:00:00"/>
    <n v="2026"/>
    <x v="3"/>
    <n v="11"/>
    <x v="10"/>
    <x v="2"/>
    <x v="5"/>
    <x v="2"/>
    <s v="Returning"/>
    <x v="0"/>
    <x v="4"/>
    <n v="6"/>
    <n v="49.85"/>
    <n v="0.05"/>
    <n v="22.68"/>
    <n v="284.14499999999998"/>
    <n v="136.07999999999998"/>
    <n v="148.065"/>
    <n v="0.52108958454310306"/>
  </r>
  <r>
    <n v="2365"/>
    <d v="2026-11-14T00:00:00"/>
    <n v="2026"/>
    <x v="3"/>
    <n v="11"/>
    <x v="10"/>
    <x v="2"/>
    <x v="5"/>
    <x v="2"/>
    <s v="Business"/>
    <x v="1"/>
    <x v="1"/>
    <n v="2"/>
    <n v="91.95"/>
    <n v="0.05"/>
    <n v="46.45"/>
    <n v="174.70499999999998"/>
    <n v="92.9"/>
    <n v="81.804999999999978"/>
    <n v="0.46824647262528252"/>
  </r>
  <r>
    <n v="2603"/>
    <d v="2026-11-14T00:00:00"/>
    <n v="2026"/>
    <x v="3"/>
    <n v="11"/>
    <x v="10"/>
    <x v="3"/>
    <x v="8"/>
    <x v="3"/>
    <s v="Returning"/>
    <x v="0"/>
    <x v="4"/>
    <n v="2"/>
    <n v="51.71"/>
    <n v="0.15"/>
    <n v="22.93"/>
    <n v="87.906999999999996"/>
    <n v="45.86"/>
    <n v="42.046999999999997"/>
    <n v="0.47831230732478641"/>
  </r>
  <r>
    <n v="4098"/>
    <d v="2026-11-14T00:00:00"/>
    <n v="2026"/>
    <x v="3"/>
    <n v="11"/>
    <x v="10"/>
    <x v="1"/>
    <x v="1"/>
    <x v="2"/>
    <s v="Returning"/>
    <x v="4"/>
    <x v="10"/>
    <n v="1"/>
    <n v="41.05"/>
    <n v="0.05"/>
    <n v="14.6"/>
    <n v="38.997499999999995"/>
    <n v="14.6"/>
    <n v="24.397499999999994"/>
    <n v="0.62561702673248276"/>
  </r>
  <r>
    <n v="1176"/>
    <d v="2026-11-15T00:00:00"/>
    <n v="2026"/>
    <x v="3"/>
    <n v="11"/>
    <x v="10"/>
    <x v="1"/>
    <x v="6"/>
    <x v="1"/>
    <s v="Business"/>
    <x v="3"/>
    <x v="5"/>
    <n v="10"/>
    <n v="333.09"/>
    <n v="0.15"/>
    <n v="197.95"/>
    <n v="2831.2649999999994"/>
    <n v="1979.5"/>
    <n v="851.76499999999942"/>
    <n v="0.30084255624252748"/>
  </r>
  <r>
    <n v="1895"/>
    <d v="2026-11-15T00:00:00"/>
    <n v="2026"/>
    <x v="3"/>
    <n v="11"/>
    <x v="10"/>
    <x v="3"/>
    <x v="4"/>
    <x v="0"/>
    <s v="Business"/>
    <x v="0"/>
    <x v="4"/>
    <n v="3"/>
    <n v="51.79"/>
    <n v="0.2"/>
    <n v="22.23"/>
    <n v="124.29600000000001"/>
    <n v="66.69"/>
    <n v="57.606000000000009"/>
    <n v="0.4634581965630431"/>
  </r>
  <r>
    <n v="3385"/>
    <d v="2026-11-15T00:00:00"/>
    <n v="2026"/>
    <x v="3"/>
    <n v="11"/>
    <x v="10"/>
    <x v="1"/>
    <x v="11"/>
    <x v="3"/>
    <s v="New"/>
    <x v="1"/>
    <x v="17"/>
    <n v="1"/>
    <n v="71.040000000000006"/>
    <n v="0.1"/>
    <n v="31.59"/>
    <n v="63.936000000000007"/>
    <n v="31.59"/>
    <n v="32.346000000000004"/>
    <n v="0.50591216216216217"/>
  </r>
  <r>
    <n v="3581"/>
    <d v="2026-11-15T00:00:00"/>
    <n v="2026"/>
    <x v="3"/>
    <n v="11"/>
    <x v="10"/>
    <x v="3"/>
    <x v="4"/>
    <x v="3"/>
    <s v="Business"/>
    <x v="1"/>
    <x v="3"/>
    <n v="2"/>
    <n v="141.21"/>
    <n v="0.1"/>
    <n v="78.31"/>
    <n v="254.17800000000003"/>
    <n v="156.62"/>
    <n v="97.558000000000021"/>
    <n v="0.38381763960688969"/>
  </r>
  <r>
    <n v="4528"/>
    <d v="2026-11-15T00:00:00"/>
    <n v="2026"/>
    <x v="3"/>
    <n v="11"/>
    <x v="10"/>
    <x v="0"/>
    <x v="15"/>
    <x v="3"/>
    <s v="New"/>
    <x v="1"/>
    <x v="3"/>
    <n v="2"/>
    <n v="141.63999999999999"/>
    <n v="0.15"/>
    <n v="80.349999999999994"/>
    <n v="240.78799999999998"/>
    <n v="160.69999999999999"/>
    <n v="80.087999999999994"/>
    <n v="0.33260793727262156"/>
  </r>
  <r>
    <n v="4633"/>
    <d v="2026-11-15T00:00:00"/>
    <n v="2026"/>
    <x v="3"/>
    <n v="11"/>
    <x v="10"/>
    <x v="2"/>
    <x v="10"/>
    <x v="0"/>
    <s v="Returning"/>
    <x v="1"/>
    <x v="17"/>
    <n v="1"/>
    <n v="71.78"/>
    <n v="0.15"/>
    <n v="32.869999999999997"/>
    <n v="61.012999999999998"/>
    <n v="32.869999999999997"/>
    <n v="28.143000000000001"/>
    <n v="0.46126235392457349"/>
  </r>
  <r>
    <n v="5195"/>
    <d v="2026-11-15T00:00:00"/>
    <n v="2026"/>
    <x v="3"/>
    <n v="11"/>
    <x v="10"/>
    <x v="2"/>
    <x v="16"/>
    <x v="0"/>
    <s v="Business"/>
    <x v="1"/>
    <x v="11"/>
    <n v="3"/>
    <n v="153.88999999999999"/>
    <n v="0.1"/>
    <n v="80.36"/>
    <n v="415.50299999999999"/>
    <n v="241.07999999999998"/>
    <n v="174.423"/>
    <n v="0.41978758276113531"/>
  </r>
  <r>
    <n v="2778"/>
    <d v="2026-11-16T00:00:00"/>
    <n v="2026"/>
    <x v="3"/>
    <n v="11"/>
    <x v="10"/>
    <x v="3"/>
    <x v="4"/>
    <x v="3"/>
    <s v="Returning"/>
    <x v="1"/>
    <x v="3"/>
    <n v="1"/>
    <n v="145.4"/>
    <n v="0.1"/>
    <n v="77.66"/>
    <n v="130.86000000000001"/>
    <n v="77.66"/>
    <n v="53.200000000000017"/>
    <n v="0.40654134189209851"/>
  </r>
  <r>
    <n v="341"/>
    <d v="2026-11-17T00:00:00"/>
    <n v="2026"/>
    <x v="3"/>
    <n v="11"/>
    <x v="10"/>
    <x v="3"/>
    <x v="8"/>
    <x v="0"/>
    <s v="Returning"/>
    <x v="2"/>
    <x v="15"/>
    <n v="1"/>
    <n v="132.94999999999999"/>
    <n v="0.05"/>
    <n v="65.36"/>
    <n v="126.30249999999998"/>
    <n v="65.36"/>
    <n v="60.942499999999981"/>
    <n v="0.48251222264009019"/>
  </r>
  <r>
    <n v="374"/>
    <d v="2026-11-17T00:00:00"/>
    <n v="2026"/>
    <x v="3"/>
    <n v="11"/>
    <x v="10"/>
    <x v="3"/>
    <x v="7"/>
    <x v="2"/>
    <s v="Returning"/>
    <x v="4"/>
    <x v="16"/>
    <n v="1"/>
    <n v="51.34"/>
    <n v="0.15"/>
    <n v="21.37"/>
    <n v="43.639000000000003"/>
    <n v="21.37"/>
    <n v="22.269000000000002"/>
    <n v="0.5103004193496643"/>
  </r>
  <r>
    <n v="598"/>
    <d v="2026-11-17T00:00:00"/>
    <n v="2026"/>
    <x v="3"/>
    <n v="11"/>
    <x v="10"/>
    <x v="0"/>
    <x v="0"/>
    <x v="0"/>
    <s v="New"/>
    <x v="0"/>
    <x v="4"/>
    <n v="1"/>
    <n v="49.98"/>
    <n v="0.1"/>
    <n v="22.25"/>
    <n v="44.981999999999999"/>
    <n v="22.25"/>
    <n v="22.731999999999999"/>
    <n v="0.50535769863500957"/>
  </r>
  <r>
    <n v="690"/>
    <d v="2026-11-17T00:00:00"/>
    <n v="2026"/>
    <x v="3"/>
    <n v="11"/>
    <x v="10"/>
    <x v="3"/>
    <x v="8"/>
    <x v="0"/>
    <s v="Returning"/>
    <x v="2"/>
    <x v="18"/>
    <n v="2"/>
    <n v="168.08"/>
    <n v="0.1"/>
    <n v="87.63"/>
    <n v="302.54400000000004"/>
    <n v="175.26"/>
    <n v="127.28400000000005"/>
    <n v="0.42071235919403471"/>
  </r>
  <r>
    <n v="1296"/>
    <d v="2026-11-17T00:00:00"/>
    <n v="2026"/>
    <x v="3"/>
    <n v="11"/>
    <x v="10"/>
    <x v="3"/>
    <x v="13"/>
    <x v="0"/>
    <s v="New"/>
    <x v="3"/>
    <x v="7"/>
    <n v="1"/>
    <n v="191.85"/>
    <n v="0.15"/>
    <n v="104.41"/>
    <n v="163.07249999999999"/>
    <n v="104.41"/>
    <n v="58.662499999999994"/>
    <n v="0.35973263425776875"/>
  </r>
  <r>
    <n v="1585"/>
    <d v="2026-11-17T00:00:00"/>
    <n v="2026"/>
    <x v="3"/>
    <n v="11"/>
    <x v="10"/>
    <x v="1"/>
    <x v="14"/>
    <x v="2"/>
    <s v="Returning"/>
    <x v="1"/>
    <x v="1"/>
    <n v="4"/>
    <n v="93.99"/>
    <n v="0.1"/>
    <n v="44.07"/>
    <n v="338.36399999999998"/>
    <n v="176.28"/>
    <n v="162.08399999999997"/>
    <n v="0.47902259105578604"/>
  </r>
  <r>
    <n v="2194"/>
    <d v="2026-11-17T00:00:00"/>
    <n v="2026"/>
    <x v="3"/>
    <n v="11"/>
    <x v="10"/>
    <x v="3"/>
    <x v="13"/>
    <x v="0"/>
    <s v="Returning"/>
    <x v="2"/>
    <x v="2"/>
    <n v="4"/>
    <n v="36.57"/>
    <n v="0.05"/>
    <n v="13.35"/>
    <n v="138.96600000000001"/>
    <n v="53.4"/>
    <n v="85.566000000000003"/>
    <n v="0.61573334484694098"/>
  </r>
  <r>
    <n v="2221"/>
    <d v="2026-11-17T00:00:00"/>
    <n v="2026"/>
    <x v="3"/>
    <n v="11"/>
    <x v="10"/>
    <x v="1"/>
    <x v="12"/>
    <x v="3"/>
    <s v="Returning"/>
    <x v="0"/>
    <x v="6"/>
    <n v="1"/>
    <n v="39.81"/>
    <n v="0.05"/>
    <n v="16.25"/>
    <n v="37.819499999999998"/>
    <n v="16.25"/>
    <n v="21.569499999999998"/>
    <n v="0.57032747656632155"/>
  </r>
  <r>
    <n v="3836"/>
    <d v="2026-11-17T00:00:00"/>
    <n v="2026"/>
    <x v="3"/>
    <n v="11"/>
    <x v="10"/>
    <x v="3"/>
    <x v="4"/>
    <x v="2"/>
    <s v="Returning"/>
    <x v="1"/>
    <x v="1"/>
    <n v="1"/>
    <n v="91.43"/>
    <n v="0.1"/>
    <n v="45.06"/>
    <n v="82.287000000000006"/>
    <n v="45.06"/>
    <n v="37.227000000000004"/>
    <n v="0.45240438951474715"/>
  </r>
  <r>
    <n v="4437"/>
    <d v="2026-11-17T00:00:00"/>
    <n v="2026"/>
    <x v="3"/>
    <n v="11"/>
    <x v="10"/>
    <x v="2"/>
    <x v="2"/>
    <x v="0"/>
    <s v="Returning"/>
    <x v="4"/>
    <x v="12"/>
    <n v="1"/>
    <n v="122.64"/>
    <n v="0"/>
    <n v="68.58"/>
    <n v="122.64"/>
    <n v="68.58"/>
    <n v="54.06"/>
    <n v="0.44080234833659493"/>
  </r>
  <r>
    <n v="4735"/>
    <d v="2026-11-17T00:00:00"/>
    <n v="2026"/>
    <x v="3"/>
    <n v="11"/>
    <x v="10"/>
    <x v="1"/>
    <x v="12"/>
    <x v="0"/>
    <s v="Business"/>
    <x v="0"/>
    <x v="0"/>
    <n v="1"/>
    <n v="80.959999999999994"/>
    <n v="0.1"/>
    <n v="43.86"/>
    <n v="72.86399999999999"/>
    <n v="43.86"/>
    <n v="29.003999999999991"/>
    <n v="0.39805665349143604"/>
  </r>
  <r>
    <n v="554"/>
    <d v="2026-11-18T00:00:00"/>
    <n v="2026"/>
    <x v="3"/>
    <n v="11"/>
    <x v="10"/>
    <x v="2"/>
    <x v="5"/>
    <x v="3"/>
    <s v="Business"/>
    <x v="4"/>
    <x v="14"/>
    <n v="1"/>
    <n v="36.380000000000003"/>
    <n v="0.05"/>
    <n v="14.06"/>
    <n v="34.561"/>
    <n v="14.06"/>
    <n v="20.500999999999998"/>
    <n v="0.59318306761957118"/>
  </r>
  <r>
    <n v="1205"/>
    <d v="2026-11-18T00:00:00"/>
    <n v="2026"/>
    <x v="3"/>
    <n v="11"/>
    <x v="10"/>
    <x v="3"/>
    <x v="13"/>
    <x v="0"/>
    <s v="Returning"/>
    <x v="0"/>
    <x v="8"/>
    <n v="2"/>
    <n v="100.72"/>
    <n v="0.1"/>
    <n v="51.68"/>
    <n v="181.29599999999999"/>
    <n v="103.36"/>
    <n v="77.935999999999993"/>
    <n v="0.42988262289294854"/>
  </r>
  <r>
    <n v="1979"/>
    <d v="2026-11-18T00:00:00"/>
    <n v="2026"/>
    <x v="3"/>
    <n v="11"/>
    <x v="10"/>
    <x v="1"/>
    <x v="11"/>
    <x v="2"/>
    <s v="Returning"/>
    <x v="3"/>
    <x v="19"/>
    <n v="3"/>
    <n v="120.29"/>
    <n v="0"/>
    <n v="62.04"/>
    <n v="360.87"/>
    <n v="186.12"/>
    <n v="174.75"/>
    <n v="0.48424640452240419"/>
  </r>
  <r>
    <n v="2151"/>
    <d v="2026-11-18T00:00:00"/>
    <n v="2026"/>
    <x v="3"/>
    <n v="11"/>
    <x v="10"/>
    <x v="1"/>
    <x v="1"/>
    <x v="0"/>
    <s v="New"/>
    <x v="3"/>
    <x v="19"/>
    <n v="2"/>
    <n v="124.18"/>
    <n v="0.15"/>
    <n v="60.72"/>
    <n v="211.10599999999999"/>
    <n v="121.44"/>
    <n v="89.665999999999997"/>
    <n v="0.42474396748552862"/>
  </r>
  <r>
    <n v="2730"/>
    <d v="2026-11-18T00:00:00"/>
    <n v="2026"/>
    <x v="3"/>
    <n v="11"/>
    <x v="10"/>
    <x v="0"/>
    <x v="0"/>
    <x v="0"/>
    <s v="Returning"/>
    <x v="1"/>
    <x v="11"/>
    <n v="3"/>
    <n v="154.07"/>
    <n v="0.05"/>
    <n v="77.73"/>
    <n v="439.09949999999998"/>
    <n v="233.19"/>
    <n v="205.90949999999998"/>
    <n v="0.46893585622393102"/>
  </r>
  <r>
    <n v="2779"/>
    <d v="2026-11-18T00:00:00"/>
    <n v="2026"/>
    <x v="3"/>
    <n v="11"/>
    <x v="10"/>
    <x v="0"/>
    <x v="15"/>
    <x v="1"/>
    <s v="Business"/>
    <x v="4"/>
    <x v="12"/>
    <n v="4"/>
    <n v="123.4"/>
    <n v="0.05"/>
    <n v="70.930000000000007"/>
    <n v="468.92"/>
    <n v="283.72000000000003"/>
    <n v="185.2"/>
    <n v="0.3949500980977565"/>
  </r>
  <r>
    <n v="2853"/>
    <d v="2026-11-18T00:00:00"/>
    <n v="2026"/>
    <x v="3"/>
    <n v="11"/>
    <x v="10"/>
    <x v="2"/>
    <x v="3"/>
    <x v="0"/>
    <s v="New"/>
    <x v="0"/>
    <x v="8"/>
    <n v="1"/>
    <n v="104.64"/>
    <n v="0"/>
    <n v="50.79"/>
    <n v="104.64"/>
    <n v="50.79"/>
    <n v="53.85"/>
    <n v="0.51462155963302758"/>
  </r>
  <r>
    <n v="3825"/>
    <d v="2026-11-18T00:00:00"/>
    <n v="2026"/>
    <x v="3"/>
    <n v="11"/>
    <x v="10"/>
    <x v="3"/>
    <x v="8"/>
    <x v="0"/>
    <s v="New"/>
    <x v="2"/>
    <x v="9"/>
    <n v="2"/>
    <n v="46.44"/>
    <n v="0.1"/>
    <n v="18.190000000000001"/>
    <n v="83.591999999999999"/>
    <n v="36.380000000000003"/>
    <n v="47.211999999999996"/>
    <n v="0.56479088908029473"/>
  </r>
  <r>
    <n v="4808"/>
    <d v="2026-11-18T00:00:00"/>
    <n v="2026"/>
    <x v="3"/>
    <n v="11"/>
    <x v="10"/>
    <x v="2"/>
    <x v="16"/>
    <x v="0"/>
    <s v="New"/>
    <x v="3"/>
    <x v="13"/>
    <n v="2"/>
    <n v="81.67"/>
    <n v="0.05"/>
    <n v="40.43"/>
    <n v="155.173"/>
    <n v="80.86"/>
    <n v="74.313000000000002"/>
    <n v="0.4789041908063903"/>
  </r>
  <r>
    <n v="5131"/>
    <d v="2026-11-18T00:00:00"/>
    <n v="2026"/>
    <x v="3"/>
    <n v="11"/>
    <x v="10"/>
    <x v="3"/>
    <x v="8"/>
    <x v="2"/>
    <s v="New"/>
    <x v="1"/>
    <x v="17"/>
    <n v="3"/>
    <n v="70.599999999999994"/>
    <n v="0.05"/>
    <n v="32.68"/>
    <n v="201.20999999999998"/>
    <n v="98.039999999999992"/>
    <n v="103.16999999999999"/>
    <n v="0.5127478753541076"/>
  </r>
  <r>
    <n v="1502"/>
    <d v="2026-11-19T00:00:00"/>
    <n v="2026"/>
    <x v="3"/>
    <n v="11"/>
    <x v="10"/>
    <x v="3"/>
    <x v="7"/>
    <x v="3"/>
    <s v="New"/>
    <x v="4"/>
    <x v="14"/>
    <n v="1"/>
    <n v="35.770000000000003"/>
    <n v="0.15"/>
    <n v="13.69"/>
    <n v="30.404500000000002"/>
    <n v="13.69"/>
    <n v="16.714500000000001"/>
    <n v="0.54973770330049831"/>
  </r>
  <r>
    <n v="2470"/>
    <d v="2026-11-19T00:00:00"/>
    <n v="2026"/>
    <x v="3"/>
    <n v="11"/>
    <x v="10"/>
    <x v="1"/>
    <x v="6"/>
    <x v="2"/>
    <s v="Business"/>
    <x v="1"/>
    <x v="1"/>
    <n v="1"/>
    <n v="92.13"/>
    <n v="0.15"/>
    <n v="45.85"/>
    <n v="78.31049999999999"/>
    <n v="45.85"/>
    <n v="32.460499999999989"/>
    <n v="0.41451018701195874"/>
  </r>
  <r>
    <n v="3452"/>
    <d v="2026-11-19T00:00:00"/>
    <n v="2026"/>
    <x v="3"/>
    <n v="11"/>
    <x v="10"/>
    <x v="1"/>
    <x v="12"/>
    <x v="0"/>
    <s v="Returning"/>
    <x v="1"/>
    <x v="11"/>
    <n v="5"/>
    <n v="151.09"/>
    <n v="0.05"/>
    <n v="79.33"/>
    <n v="717.67750000000001"/>
    <n v="396.65"/>
    <n v="321.02750000000003"/>
    <n v="0.44731442744129507"/>
  </r>
  <r>
    <n v="4207"/>
    <d v="2026-11-19T00:00:00"/>
    <n v="2026"/>
    <x v="3"/>
    <n v="11"/>
    <x v="10"/>
    <x v="1"/>
    <x v="12"/>
    <x v="0"/>
    <s v="New"/>
    <x v="0"/>
    <x v="8"/>
    <n v="2"/>
    <n v="103.99"/>
    <n v="0"/>
    <n v="50.36"/>
    <n v="207.98"/>
    <n v="100.72"/>
    <n v="107.25999999999999"/>
    <n v="0.51572266564092695"/>
  </r>
  <r>
    <n v="695"/>
    <d v="2026-11-20T00:00:00"/>
    <n v="2026"/>
    <x v="3"/>
    <n v="11"/>
    <x v="10"/>
    <x v="2"/>
    <x v="3"/>
    <x v="0"/>
    <s v="Returning"/>
    <x v="2"/>
    <x v="2"/>
    <n v="1"/>
    <n v="36.909999999999997"/>
    <n v="0.1"/>
    <n v="13.43"/>
    <n v="33.219000000000001"/>
    <n v="13.43"/>
    <n v="19.789000000000001"/>
    <n v="0.59571329660736327"/>
  </r>
  <r>
    <n v="1127"/>
    <d v="2026-11-20T00:00:00"/>
    <n v="2026"/>
    <x v="3"/>
    <n v="11"/>
    <x v="10"/>
    <x v="0"/>
    <x v="0"/>
    <x v="3"/>
    <s v="New"/>
    <x v="0"/>
    <x v="0"/>
    <n v="2"/>
    <n v="81.02"/>
    <n v="0"/>
    <n v="43.22"/>
    <n v="162.04"/>
    <n v="86.44"/>
    <n v="75.599999999999994"/>
    <n v="0.46655146877314241"/>
  </r>
  <r>
    <n v="1174"/>
    <d v="2026-11-20T00:00:00"/>
    <n v="2026"/>
    <x v="3"/>
    <n v="11"/>
    <x v="10"/>
    <x v="0"/>
    <x v="0"/>
    <x v="3"/>
    <s v="New"/>
    <x v="2"/>
    <x v="18"/>
    <n v="3"/>
    <n v="164.36"/>
    <n v="0.05"/>
    <n v="88.7"/>
    <n v="468.42600000000004"/>
    <n v="266.10000000000002"/>
    <n v="202.32600000000002"/>
    <n v="0.43192734818306416"/>
  </r>
  <r>
    <n v="3968"/>
    <d v="2026-11-20T00:00:00"/>
    <n v="2026"/>
    <x v="3"/>
    <n v="11"/>
    <x v="10"/>
    <x v="1"/>
    <x v="11"/>
    <x v="1"/>
    <s v="Business"/>
    <x v="4"/>
    <x v="16"/>
    <n v="5"/>
    <n v="51.36"/>
    <n v="0.1"/>
    <n v="22.45"/>
    <n v="231.12"/>
    <n v="112.25"/>
    <n v="118.87"/>
    <n v="0.51432156455520939"/>
  </r>
  <r>
    <n v="4049"/>
    <d v="2026-11-20T00:00:00"/>
    <n v="2026"/>
    <x v="3"/>
    <n v="11"/>
    <x v="10"/>
    <x v="2"/>
    <x v="16"/>
    <x v="3"/>
    <s v="Returning"/>
    <x v="2"/>
    <x v="2"/>
    <n v="1"/>
    <n v="36.590000000000003"/>
    <n v="0"/>
    <n v="13.73"/>
    <n v="36.590000000000003"/>
    <n v="13.73"/>
    <n v="22.860000000000003"/>
    <n v="0.62476086362394101"/>
  </r>
  <r>
    <n v="3"/>
    <d v="2026-11-21T00:00:00"/>
    <n v="2026"/>
    <x v="3"/>
    <n v="11"/>
    <x v="10"/>
    <x v="3"/>
    <x v="7"/>
    <x v="2"/>
    <s v="Returning"/>
    <x v="3"/>
    <x v="19"/>
    <n v="5"/>
    <n v="122.33"/>
    <n v="0.15"/>
    <n v="58.98"/>
    <n v="519.90249999999992"/>
    <n v="294.89999999999998"/>
    <n v="225.00249999999994"/>
    <n v="0.43277826130861069"/>
  </r>
  <r>
    <n v="1603"/>
    <d v="2026-11-21T00:00:00"/>
    <n v="2026"/>
    <x v="3"/>
    <n v="11"/>
    <x v="10"/>
    <x v="3"/>
    <x v="8"/>
    <x v="0"/>
    <s v="Returning"/>
    <x v="3"/>
    <x v="13"/>
    <n v="1"/>
    <n v="83.49"/>
    <n v="0.05"/>
    <n v="39.659999999999997"/>
    <n v="79.315499999999986"/>
    <n v="39.659999999999997"/>
    <n v="39.655499999999989"/>
    <n v="0.49997163227868446"/>
  </r>
  <r>
    <n v="2073"/>
    <d v="2026-11-21T00:00:00"/>
    <n v="2026"/>
    <x v="3"/>
    <n v="11"/>
    <x v="10"/>
    <x v="1"/>
    <x v="12"/>
    <x v="0"/>
    <s v="New"/>
    <x v="0"/>
    <x v="4"/>
    <n v="2"/>
    <n v="51.48"/>
    <n v="0.1"/>
    <n v="22.51"/>
    <n v="92.664000000000001"/>
    <n v="45.02"/>
    <n v="47.643999999999998"/>
    <n v="0.51415868082534744"/>
  </r>
  <r>
    <n v="2487"/>
    <d v="2026-11-21T00:00:00"/>
    <n v="2026"/>
    <x v="3"/>
    <n v="11"/>
    <x v="10"/>
    <x v="2"/>
    <x v="2"/>
    <x v="3"/>
    <s v="New"/>
    <x v="3"/>
    <x v="19"/>
    <n v="1"/>
    <n v="123.43"/>
    <n v="0.15"/>
    <n v="60.8"/>
    <n v="104.91550000000001"/>
    <n v="60.8"/>
    <n v="44.115500000000011"/>
    <n v="0.42048601017008935"/>
  </r>
  <r>
    <n v="3407"/>
    <d v="2026-11-21T00:00:00"/>
    <n v="2026"/>
    <x v="3"/>
    <n v="11"/>
    <x v="10"/>
    <x v="3"/>
    <x v="7"/>
    <x v="0"/>
    <s v="New"/>
    <x v="2"/>
    <x v="18"/>
    <n v="1"/>
    <n v="164.85"/>
    <n v="0.1"/>
    <n v="89.4"/>
    <n v="148.36500000000001"/>
    <n v="89.4"/>
    <n v="58.965000000000003"/>
    <n v="0.39743200889697705"/>
  </r>
  <r>
    <n v="4052"/>
    <d v="2026-11-21T00:00:00"/>
    <n v="2026"/>
    <x v="3"/>
    <n v="11"/>
    <x v="10"/>
    <x v="0"/>
    <x v="0"/>
    <x v="0"/>
    <s v="New"/>
    <x v="2"/>
    <x v="9"/>
    <n v="1"/>
    <n v="46.82"/>
    <n v="0.2"/>
    <n v="18.27"/>
    <n v="37.456000000000003"/>
    <n v="18.27"/>
    <n v="19.186000000000003"/>
    <n v="0.51222768047842804"/>
  </r>
  <r>
    <n v="119"/>
    <d v="2026-11-22T00:00:00"/>
    <n v="2026"/>
    <x v="3"/>
    <n v="11"/>
    <x v="10"/>
    <x v="0"/>
    <x v="9"/>
    <x v="0"/>
    <s v="New"/>
    <x v="4"/>
    <x v="10"/>
    <n v="1"/>
    <n v="41.16"/>
    <n v="0.1"/>
    <n v="14.82"/>
    <n v="37.043999999999997"/>
    <n v="14.82"/>
    <n v="22.223999999999997"/>
    <n v="0.59993521218011014"/>
  </r>
  <r>
    <n v="298"/>
    <d v="2026-11-22T00:00:00"/>
    <n v="2026"/>
    <x v="3"/>
    <n v="11"/>
    <x v="10"/>
    <x v="1"/>
    <x v="12"/>
    <x v="3"/>
    <s v="New"/>
    <x v="3"/>
    <x v="7"/>
    <n v="1"/>
    <n v="196.08"/>
    <n v="0.1"/>
    <n v="104.19"/>
    <n v="176.47200000000001"/>
    <n v="104.19"/>
    <n v="72.282000000000011"/>
    <n v="0.40959472324221408"/>
  </r>
  <r>
    <n v="419"/>
    <d v="2026-11-22T00:00:00"/>
    <n v="2026"/>
    <x v="3"/>
    <n v="11"/>
    <x v="10"/>
    <x v="3"/>
    <x v="8"/>
    <x v="2"/>
    <s v="New"/>
    <x v="3"/>
    <x v="7"/>
    <n v="1"/>
    <n v="192.62"/>
    <n v="0.1"/>
    <n v="105.97"/>
    <n v="173.358"/>
    <n v="105.97"/>
    <n v="67.388000000000005"/>
    <n v="0.38872160500236508"/>
  </r>
  <r>
    <n v="1181"/>
    <d v="2026-11-22T00:00:00"/>
    <n v="2026"/>
    <x v="3"/>
    <n v="11"/>
    <x v="10"/>
    <x v="1"/>
    <x v="12"/>
    <x v="3"/>
    <s v="New"/>
    <x v="0"/>
    <x v="8"/>
    <n v="2"/>
    <n v="102.87"/>
    <n v="0.05"/>
    <n v="51.69"/>
    <n v="195.453"/>
    <n v="103.38"/>
    <n v="92.073000000000008"/>
    <n v="0.4710748875688785"/>
  </r>
  <r>
    <n v="1924"/>
    <d v="2026-11-22T00:00:00"/>
    <n v="2026"/>
    <x v="3"/>
    <n v="11"/>
    <x v="10"/>
    <x v="0"/>
    <x v="15"/>
    <x v="0"/>
    <s v="New"/>
    <x v="0"/>
    <x v="4"/>
    <n v="3"/>
    <n v="50.99"/>
    <n v="0.2"/>
    <n v="22.53"/>
    <n v="122.376"/>
    <n v="67.59"/>
    <n v="54.786000000000001"/>
    <n v="0.44768582074916652"/>
  </r>
  <r>
    <n v="3829"/>
    <d v="2026-11-22T00:00:00"/>
    <n v="2026"/>
    <x v="3"/>
    <n v="11"/>
    <x v="10"/>
    <x v="1"/>
    <x v="12"/>
    <x v="2"/>
    <s v="New"/>
    <x v="0"/>
    <x v="6"/>
    <n v="1"/>
    <n v="39.94"/>
    <n v="0.1"/>
    <n v="16.89"/>
    <n v="35.945999999999998"/>
    <n v="16.89"/>
    <n v="19.055999999999997"/>
    <n v="0.53012852612251704"/>
  </r>
  <r>
    <n v="5065"/>
    <d v="2026-11-22T00:00:00"/>
    <n v="2026"/>
    <x v="3"/>
    <n v="11"/>
    <x v="10"/>
    <x v="3"/>
    <x v="8"/>
    <x v="0"/>
    <s v="New"/>
    <x v="2"/>
    <x v="18"/>
    <n v="2"/>
    <n v="166.15"/>
    <n v="0"/>
    <n v="86.42"/>
    <n v="332.3"/>
    <n v="172.84"/>
    <n v="159.46"/>
    <n v="0.47986758952753539"/>
  </r>
  <r>
    <n v="5146"/>
    <d v="2026-11-22T00:00:00"/>
    <n v="2026"/>
    <x v="3"/>
    <n v="11"/>
    <x v="10"/>
    <x v="1"/>
    <x v="6"/>
    <x v="0"/>
    <s v="New"/>
    <x v="4"/>
    <x v="14"/>
    <n v="1"/>
    <n v="35.79"/>
    <n v="0.1"/>
    <n v="14.17"/>
    <n v="32.210999999999999"/>
    <n v="14.17"/>
    <n v="18.040999999999997"/>
    <n v="0.56008816863804278"/>
  </r>
  <r>
    <n v="320"/>
    <d v="2026-11-23T00:00:00"/>
    <n v="2026"/>
    <x v="3"/>
    <n v="11"/>
    <x v="10"/>
    <x v="2"/>
    <x v="2"/>
    <x v="0"/>
    <s v="New"/>
    <x v="3"/>
    <x v="7"/>
    <n v="5"/>
    <n v="196.53"/>
    <n v="0.15"/>
    <n v="105.01"/>
    <n v="835.25249999999994"/>
    <n v="525.05000000000007"/>
    <n v="310.20249999999987"/>
    <n v="0.37138769414039452"/>
  </r>
  <r>
    <n v="1250"/>
    <d v="2026-11-23T00:00:00"/>
    <n v="2026"/>
    <x v="3"/>
    <n v="11"/>
    <x v="10"/>
    <x v="1"/>
    <x v="12"/>
    <x v="0"/>
    <s v="New"/>
    <x v="2"/>
    <x v="2"/>
    <n v="6"/>
    <n v="36.35"/>
    <n v="0"/>
    <n v="13.24"/>
    <n v="218.10000000000002"/>
    <n v="79.44"/>
    <n v="138.66000000000003"/>
    <n v="0.63576341127922975"/>
  </r>
  <r>
    <n v="2584"/>
    <d v="2026-11-23T00:00:00"/>
    <n v="2026"/>
    <x v="3"/>
    <n v="11"/>
    <x v="10"/>
    <x v="1"/>
    <x v="6"/>
    <x v="1"/>
    <s v="Returning"/>
    <x v="3"/>
    <x v="7"/>
    <n v="15"/>
    <n v="192.23"/>
    <n v="0.15"/>
    <n v="106.34"/>
    <n v="2450.9324999999999"/>
    <n v="1595.1000000000001"/>
    <n v="855.83249999999975"/>
    <n v="0.34918648310387979"/>
  </r>
  <r>
    <n v="2717"/>
    <d v="2026-11-23T00:00:00"/>
    <n v="2026"/>
    <x v="3"/>
    <n v="11"/>
    <x v="10"/>
    <x v="1"/>
    <x v="12"/>
    <x v="0"/>
    <s v="New"/>
    <x v="2"/>
    <x v="18"/>
    <n v="2"/>
    <n v="167.9"/>
    <n v="0.15"/>
    <n v="89.55"/>
    <n v="285.43"/>
    <n v="179.1"/>
    <n v="106.33000000000001"/>
    <n v="0.37252566303471957"/>
  </r>
  <r>
    <n v="2737"/>
    <d v="2026-11-23T00:00:00"/>
    <n v="2026"/>
    <x v="3"/>
    <n v="11"/>
    <x v="10"/>
    <x v="1"/>
    <x v="6"/>
    <x v="0"/>
    <s v="Business"/>
    <x v="3"/>
    <x v="13"/>
    <n v="2"/>
    <n v="80.709999999999994"/>
    <n v="0.1"/>
    <n v="39.33"/>
    <n v="145.27799999999999"/>
    <n v="78.66"/>
    <n v="66.617999999999995"/>
    <n v="0.45855532152149669"/>
  </r>
  <r>
    <n v="3021"/>
    <d v="2026-11-23T00:00:00"/>
    <n v="2026"/>
    <x v="3"/>
    <n v="11"/>
    <x v="10"/>
    <x v="0"/>
    <x v="15"/>
    <x v="0"/>
    <s v="Business"/>
    <x v="1"/>
    <x v="17"/>
    <n v="1"/>
    <n v="71.66"/>
    <n v="0.2"/>
    <n v="31.83"/>
    <n v="57.328000000000003"/>
    <n v="31.83"/>
    <n v="25.498000000000005"/>
    <n v="0.44477393245883345"/>
  </r>
  <r>
    <n v="5199"/>
    <d v="2026-11-23T00:00:00"/>
    <n v="2026"/>
    <x v="3"/>
    <n v="11"/>
    <x v="10"/>
    <x v="2"/>
    <x v="3"/>
    <x v="0"/>
    <s v="Returning"/>
    <x v="3"/>
    <x v="19"/>
    <n v="5"/>
    <n v="125.23"/>
    <n v="0.05"/>
    <n v="59.84"/>
    <n v="594.84249999999997"/>
    <n v="299.20000000000005"/>
    <n v="295.64249999999993"/>
    <n v="0.49700971265503041"/>
  </r>
  <r>
    <n v="1202"/>
    <d v="2026-11-24T00:00:00"/>
    <n v="2026"/>
    <x v="3"/>
    <n v="11"/>
    <x v="10"/>
    <x v="0"/>
    <x v="15"/>
    <x v="3"/>
    <s v="Returning"/>
    <x v="1"/>
    <x v="1"/>
    <n v="2"/>
    <n v="91.33"/>
    <n v="0.15"/>
    <n v="45.45"/>
    <n v="155.261"/>
    <n v="90.9"/>
    <n v="64.36099999999999"/>
    <n v="0.41453423589954974"/>
  </r>
  <r>
    <n v="1365"/>
    <d v="2026-11-24T00:00:00"/>
    <n v="2026"/>
    <x v="3"/>
    <n v="11"/>
    <x v="10"/>
    <x v="0"/>
    <x v="0"/>
    <x v="3"/>
    <s v="New"/>
    <x v="1"/>
    <x v="11"/>
    <n v="4"/>
    <n v="155.91"/>
    <n v="0"/>
    <n v="79.91"/>
    <n v="623.64"/>
    <n v="319.64"/>
    <n v="304"/>
    <n v="0.48746071451478418"/>
  </r>
  <r>
    <n v="2575"/>
    <d v="2026-11-24T00:00:00"/>
    <n v="2026"/>
    <x v="3"/>
    <n v="11"/>
    <x v="10"/>
    <x v="2"/>
    <x v="10"/>
    <x v="2"/>
    <s v="Returning"/>
    <x v="4"/>
    <x v="10"/>
    <n v="1"/>
    <n v="39.42"/>
    <n v="0"/>
    <n v="14.63"/>
    <n v="39.42"/>
    <n v="14.63"/>
    <n v="24.79"/>
    <n v="0.62886859462201927"/>
  </r>
  <r>
    <n v="2673"/>
    <d v="2026-11-24T00:00:00"/>
    <n v="2026"/>
    <x v="3"/>
    <n v="11"/>
    <x v="10"/>
    <x v="2"/>
    <x v="2"/>
    <x v="0"/>
    <s v="Returning"/>
    <x v="0"/>
    <x v="4"/>
    <n v="2"/>
    <n v="51.56"/>
    <n v="0.05"/>
    <n v="22.7"/>
    <n v="97.963999999999999"/>
    <n v="45.4"/>
    <n v="52.564"/>
    <n v="0.5365644522477645"/>
  </r>
  <r>
    <n v="4145"/>
    <d v="2026-11-24T00:00:00"/>
    <n v="2026"/>
    <x v="3"/>
    <n v="11"/>
    <x v="10"/>
    <x v="0"/>
    <x v="0"/>
    <x v="0"/>
    <s v="Returning"/>
    <x v="3"/>
    <x v="19"/>
    <n v="1"/>
    <n v="120.49"/>
    <n v="0.15"/>
    <n v="61.22"/>
    <n v="102.4165"/>
    <n v="61.22"/>
    <n v="41.1965"/>
    <n v="0.40224475548373556"/>
  </r>
  <r>
    <n v="4610"/>
    <d v="2026-11-24T00:00:00"/>
    <n v="2026"/>
    <x v="3"/>
    <n v="11"/>
    <x v="10"/>
    <x v="2"/>
    <x v="16"/>
    <x v="2"/>
    <s v="Returning"/>
    <x v="1"/>
    <x v="11"/>
    <n v="2"/>
    <n v="153.96"/>
    <n v="0"/>
    <n v="79.33"/>
    <n v="307.92"/>
    <n v="158.66"/>
    <n v="149.26000000000002"/>
    <n v="0.48473629514159527"/>
  </r>
  <r>
    <n v="4721"/>
    <d v="2026-11-24T00:00:00"/>
    <n v="2026"/>
    <x v="3"/>
    <n v="11"/>
    <x v="10"/>
    <x v="2"/>
    <x v="16"/>
    <x v="2"/>
    <s v="New"/>
    <x v="0"/>
    <x v="6"/>
    <n v="1"/>
    <n v="39.85"/>
    <n v="0"/>
    <n v="16.3"/>
    <n v="39.85"/>
    <n v="16.3"/>
    <n v="23.55"/>
    <n v="0.59096612296110418"/>
  </r>
  <r>
    <n v="324"/>
    <d v="2026-11-25T00:00:00"/>
    <n v="2026"/>
    <x v="3"/>
    <n v="11"/>
    <x v="10"/>
    <x v="3"/>
    <x v="13"/>
    <x v="3"/>
    <s v="Returning"/>
    <x v="0"/>
    <x v="8"/>
    <n v="2"/>
    <n v="103.88"/>
    <n v="0.15"/>
    <n v="49.26"/>
    <n v="176.59599999999998"/>
    <n v="98.52"/>
    <n v="78.075999999999979"/>
    <n v="0.44211646922920106"/>
  </r>
  <r>
    <n v="559"/>
    <d v="2026-11-25T00:00:00"/>
    <n v="2026"/>
    <x v="3"/>
    <n v="11"/>
    <x v="10"/>
    <x v="3"/>
    <x v="7"/>
    <x v="0"/>
    <s v="Returning"/>
    <x v="2"/>
    <x v="15"/>
    <n v="2"/>
    <n v="134.19"/>
    <n v="0.1"/>
    <n v="65.39"/>
    <n v="241.542"/>
    <n v="130.78"/>
    <n v="110.762"/>
    <n v="0.45856207202060095"/>
  </r>
  <r>
    <n v="1108"/>
    <d v="2026-11-25T00:00:00"/>
    <n v="2026"/>
    <x v="3"/>
    <n v="11"/>
    <x v="10"/>
    <x v="1"/>
    <x v="1"/>
    <x v="3"/>
    <s v="New"/>
    <x v="2"/>
    <x v="2"/>
    <n v="1"/>
    <n v="37.06"/>
    <n v="0.1"/>
    <n v="13.18"/>
    <n v="33.354000000000006"/>
    <n v="13.18"/>
    <n v="20.174000000000007"/>
    <n v="0.6048449961024166"/>
  </r>
  <r>
    <n v="1344"/>
    <d v="2026-11-25T00:00:00"/>
    <n v="2026"/>
    <x v="3"/>
    <n v="11"/>
    <x v="10"/>
    <x v="2"/>
    <x v="10"/>
    <x v="0"/>
    <s v="New"/>
    <x v="2"/>
    <x v="15"/>
    <n v="4"/>
    <n v="135.21"/>
    <n v="0.05"/>
    <n v="68.64"/>
    <n v="513.798"/>
    <n v="274.56"/>
    <n v="239.238"/>
    <n v="0.46562656919645462"/>
  </r>
  <r>
    <n v="1922"/>
    <d v="2026-11-25T00:00:00"/>
    <n v="2026"/>
    <x v="3"/>
    <n v="11"/>
    <x v="10"/>
    <x v="0"/>
    <x v="9"/>
    <x v="3"/>
    <s v="Returning"/>
    <x v="1"/>
    <x v="3"/>
    <n v="2"/>
    <n v="145.77000000000001"/>
    <n v="0.1"/>
    <n v="78.14"/>
    <n v="262.38600000000002"/>
    <n v="156.28"/>
    <n v="106.10600000000002"/>
    <n v="0.40438895367893107"/>
  </r>
  <r>
    <n v="2343"/>
    <d v="2026-11-25T00:00:00"/>
    <n v="2026"/>
    <x v="3"/>
    <n v="11"/>
    <x v="10"/>
    <x v="0"/>
    <x v="15"/>
    <x v="2"/>
    <s v="New"/>
    <x v="3"/>
    <x v="19"/>
    <n v="1"/>
    <n v="121.53"/>
    <n v="0.15"/>
    <n v="62.14"/>
    <n v="103.3005"/>
    <n v="62.14"/>
    <n v="41.160499999999999"/>
    <n v="0.39845402490791426"/>
  </r>
  <r>
    <n v="2466"/>
    <d v="2026-11-25T00:00:00"/>
    <n v="2026"/>
    <x v="3"/>
    <n v="11"/>
    <x v="10"/>
    <x v="2"/>
    <x v="2"/>
    <x v="0"/>
    <s v="Business"/>
    <x v="0"/>
    <x v="6"/>
    <n v="2"/>
    <n v="40.51"/>
    <n v="0.05"/>
    <n v="16.45"/>
    <n v="76.968999999999994"/>
    <n v="32.9"/>
    <n v="44.068999999999996"/>
    <n v="0.5725551845548208"/>
  </r>
  <r>
    <n v="2647"/>
    <d v="2026-11-25T00:00:00"/>
    <n v="2026"/>
    <x v="3"/>
    <n v="11"/>
    <x v="10"/>
    <x v="2"/>
    <x v="5"/>
    <x v="0"/>
    <s v="New"/>
    <x v="1"/>
    <x v="17"/>
    <n v="1"/>
    <n v="70.099999999999994"/>
    <n v="0.15"/>
    <n v="32.28"/>
    <n v="59.584999999999994"/>
    <n v="32.28"/>
    <n v="27.304999999999993"/>
    <n v="0.45825291600234952"/>
  </r>
  <r>
    <n v="2958"/>
    <d v="2026-11-25T00:00:00"/>
    <n v="2026"/>
    <x v="3"/>
    <n v="11"/>
    <x v="10"/>
    <x v="1"/>
    <x v="12"/>
    <x v="3"/>
    <s v="New"/>
    <x v="1"/>
    <x v="3"/>
    <n v="1"/>
    <n v="144.25"/>
    <n v="0.1"/>
    <n v="79.55"/>
    <n v="129.82500000000002"/>
    <n v="79.55"/>
    <n v="50.27500000000002"/>
    <n v="0.38725207009435791"/>
  </r>
  <r>
    <n v="3527"/>
    <d v="2026-11-25T00:00:00"/>
    <n v="2026"/>
    <x v="3"/>
    <n v="11"/>
    <x v="10"/>
    <x v="1"/>
    <x v="6"/>
    <x v="3"/>
    <s v="Returning"/>
    <x v="1"/>
    <x v="3"/>
    <n v="4"/>
    <n v="146.19"/>
    <n v="0.1"/>
    <n v="79.569999999999993"/>
    <n v="526.28399999999999"/>
    <n v="318.27999999999997"/>
    <n v="208.00400000000002"/>
    <n v="0.39523147198090769"/>
  </r>
  <r>
    <n v="3729"/>
    <d v="2026-11-25T00:00:00"/>
    <n v="2026"/>
    <x v="3"/>
    <n v="11"/>
    <x v="10"/>
    <x v="0"/>
    <x v="9"/>
    <x v="0"/>
    <s v="New"/>
    <x v="3"/>
    <x v="13"/>
    <n v="1"/>
    <n v="81.89"/>
    <n v="0.05"/>
    <n v="38.33"/>
    <n v="77.79549999999999"/>
    <n v="38.33"/>
    <n v="39.465499999999992"/>
    <n v="0.50729797996028048"/>
  </r>
  <r>
    <n v="4961"/>
    <d v="2026-11-25T00:00:00"/>
    <n v="2026"/>
    <x v="3"/>
    <n v="11"/>
    <x v="10"/>
    <x v="2"/>
    <x v="2"/>
    <x v="2"/>
    <s v="New"/>
    <x v="3"/>
    <x v="7"/>
    <n v="2"/>
    <n v="194.78"/>
    <n v="0.15"/>
    <n v="102.51"/>
    <n v="331.12599999999998"/>
    <n v="205.02"/>
    <n v="126.10599999999997"/>
    <n v="0.38083992196324051"/>
  </r>
  <r>
    <n v="5034"/>
    <d v="2026-11-25T00:00:00"/>
    <n v="2026"/>
    <x v="3"/>
    <n v="11"/>
    <x v="10"/>
    <x v="1"/>
    <x v="14"/>
    <x v="0"/>
    <s v="Returning"/>
    <x v="1"/>
    <x v="3"/>
    <n v="1"/>
    <n v="141.63"/>
    <n v="0.05"/>
    <n v="77.17"/>
    <n v="134.54849999999999"/>
    <n v="77.17"/>
    <n v="57.378499999999988"/>
    <n v="0.42645217152179321"/>
  </r>
  <r>
    <n v="343"/>
    <d v="2026-11-26T00:00:00"/>
    <n v="2026"/>
    <x v="3"/>
    <n v="11"/>
    <x v="10"/>
    <x v="2"/>
    <x v="16"/>
    <x v="0"/>
    <s v="Returning"/>
    <x v="0"/>
    <x v="6"/>
    <n v="1"/>
    <n v="40.86"/>
    <n v="0.05"/>
    <n v="17.14"/>
    <n v="38.817"/>
    <n v="17.14"/>
    <n v="21.677"/>
    <n v="0.55844088930107938"/>
  </r>
  <r>
    <n v="405"/>
    <d v="2026-11-26T00:00:00"/>
    <n v="2026"/>
    <x v="3"/>
    <n v="11"/>
    <x v="10"/>
    <x v="3"/>
    <x v="8"/>
    <x v="0"/>
    <s v="New"/>
    <x v="1"/>
    <x v="3"/>
    <n v="1"/>
    <n v="141.61000000000001"/>
    <n v="0.05"/>
    <n v="77.7"/>
    <n v="134.52950000000001"/>
    <n v="77.7"/>
    <n v="56.82950000000001"/>
    <n v="0.42243151130421214"/>
  </r>
  <r>
    <n v="485"/>
    <d v="2026-11-26T00:00:00"/>
    <n v="2026"/>
    <x v="3"/>
    <n v="11"/>
    <x v="10"/>
    <x v="3"/>
    <x v="7"/>
    <x v="0"/>
    <s v="New"/>
    <x v="3"/>
    <x v="19"/>
    <n v="2"/>
    <n v="122.15"/>
    <n v="0.1"/>
    <n v="61.15"/>
    <n v="219.87"/>
    <n v="122.3"/>
    <n v="97.570000000000007"/>
    <n v="0.44376222313185065"/>
  </r>
  <r>
    <n v="807"/>
    <d v="2026-11-26T00:00:00"/>
    <n v="2026"/>
    <x v="3"/>
    <n v="11"/>
    <x v="10"/>
    <x v="2"/>
    <x v="5"/>
    <x v="2"/>
    <s v="Returning"/>
    <x v="2"/>
    <x v="15"/>
    <n v="5"/>
    <n v="130.24"/>
    <n v="0.1"/>
    <n v="66.75"/>
    <n v="586.08000000000004"/>
    <n v="333.75"/>
    <n v="252.33000000000004"/>
    <n v="0.43053849303849306"/>
  </r>
  <r>
    <n v="1666"/>
    <d v="2026-11-26T00:00:00"/>
    <n v="2026"/>
    <x v="3"/>
    <n v="11"/>
    <x v="10"/>
    <x v="0"/>
    <x v="15"/>
    <x v="1"/>
    <s v="Returning"/>
    <x v="0"/>
    <x v="4"/>
    <n v="3"/>
    <n v="50.18"/>
    <n v="0.1"/>
    <n v="23.12"/>
    <n v="135.48599999999999"/>
    <n v="69.36"/>
    <n v="66.125999999999991"/>
    <n v="0.4880651875470528"/>
  </r>
  <r>
    <n v="3442"/>
    <d v="2026-11-26T00:00:00"/>
    <n v="2026"/>
    <x v="3"/>
    <n v="11"/>
    <x v="10"/>
    <x v="0"/>
    <x v="9"/>
    <x v="2"/>
    <s v="New"/>
    <x v="4"/>
    <x v="16"/>
    <n v="2"/>
    <n v="50.93"/>
    <n v="0.15"/>
    <n v="22.35"/>
    <n v="86.581000000000003"/>
    <n v="44.7"/>
    <n v="41.881"/>
    <n v="0.48372044674928677"/>
  </r>
  <r>
    <n v="4177"/>
    <d v="2026-11-26T00:00:00"/>
    <n v="2026"/>
    <x v="3"/>
    <n v="11"/>
    <x v="10"/>
    <x v="2"/>
    <x v="10"/>
    <x v="0"/>
    <s v="Business"/>
    <x v="0"/>
    <x v="4"/>
    <n v="1"/>
    <n v="49.6"/>
    <n v="0"/>
    <n v="22.62"/>
    <n v="49.6"/>
    <n v="22.62"/>
    <n v="26.98"/>
    <n v="0.5439516129032258"/>
  </r>
  <r>
    <n v="4659"/>
    <d v="2026-11-26T00:00:00"/>
    <n v="2026"/>
    <x v="3"/>
    <n v="11"/>
    <x v="10"/>
    <x v="1"/>
    <x v="11"/>
    <x v="1"/>
    <s v="Business"/>
    <x v="3"/>
    <x v="13"/>
    <n v="3"/>
    <n v="83.3"/>
    <n v="0.15"/>
    <n v="38.74"/>
    <n v="212.41499999999996"/>
    <n v="116.22"/>
    <n v="96.194999999999965"/>
    <n v="0.45286349834051259"/>
  </r>
  <r>
    <n v="4667"/>
    <d v="2026-11-26T00:00:00"/>
    <n v="2026"/>
    <x v="3"/>
    <n v="11"/>
    <x v="10"/>
    <x v="1"/>
    <x v="14"/>
    <x v="3"/>
    <s v="Business"/>
    <x v="2"/>
    <x v="2"/>
    <n v="1"/>
    <n v="35.89"/>
    <n v="0.05"/>
    <n v="13.53"/>
    <n v="34.095500000000001"/>
    <n v="13.53"/>
    <n v="20.5655"/>
    <n v="0.60317343931017287"/>
  </r>
  <r>
    <n v="197"/>
    <d v="2026-11-27T00:00:00"/>
    <n v="2026"/>
    <x v="3"/>
    <n v="11"/>
    <x v="10"/>
    <x v="3"/>
    <x v="4"/>
    <x v="2"/>
    <s v="New"/>
    <x v="3"/>
    <x v="7"/>
    <n v="1"/>
    <n v="195.32"/>
    <n v="0"/>
    <n v="103.21"/>
    <n v="195.32"/>
    <n v="103.21"/>
    <n v="92.11"/>
    <n v="0.47158509113250052"/>
  </r>
  <r>
    <n v="361"/>
    <d v="2026-11-27T00:00:00"/>
    <n v="2026"/>
    <x v="3"/>
    <n v="11"/>
    <x v="10"/>
    <x v="1"/>
    <x v="6"/>
    <x v="0"/>
    <s v="Returning"/>
    <x v="2"/>
    <x v="2"/>
    <n v="1"/>
    <n v="36.36"/>
    <n v="0.05"/>
    <n v="13.33"/>
    <n v="34.541999999999994"/>
    <n v="13.33"/>
    <n v="21.211999999999996"/>
    <n v="0.61409298824619307"/>
  </r>
  <r>
    <n v="841"/>
    <d v="2026-11-27T00:00:00"/>
    <n v="2026"/>
    <x v="3"/>
    <n v="11"/>
    <x v="10"/>
    <x v="1"/>
    <x v="12"/>
    <x v="0"/>
    <s v="Returning"/>
    <x v="2"/>
    <x v="2"/>
    <n v="2"/>
    <n v="35.85"/>
    <n v="0.05"/>
    <n v="13.69"/>
    <n v="68.114999999999995"/>
    <n v="27.38"/>
    <n v="40.734999999999999"/>
    <n v="0.59803273875064233"/>
  </r>
  <r>
    <n v="903"/>
    <d v="2026-11-27T00:00:00"/>
    <n v="2026"/>
    <x v="3"/>
    <n v="11"/>
    <x v="10"/>
    <x v="3"/>
    <x v="8"/>
    <x v="0"/>
    <s v="New"/>
    <x v="2"/>
    <x v="9"/>
    <n v="4"/>
    <n v="46.73"/>
    <n v="0"/>
    <n v="17.989999999999998"/>
    <n v="186.92"/>
    <n v="71.959999999999994"/>
    <n v="114.96"/>
    <n v="0.61502246950567085"/>
  </r>
  <r>
    <n v="1278"/>
    <d v="2026-11-27T00:00:00"/>
    <n v="2026"/>
    <x v="3"/>
    <n v="11"/>
    <x v="10"/>
    <x v="3"/>
    <x v="13"/>
    <x v="2"/>
    <s v="Returning"/>
    <x v="1"/>
    <x v="3"/>
    <n v="3"/>
    <n v="143.72"/>
    <n v="0.15"/>
    <n v="78.56"/>
    <n v="366.48599999999999"/>
    <n v="235.68"/>
    <n v="130.80599999999998"/>
    <n v="0.35691950033561987"/>
  </r>
  <r>
    <n v="2091"/>
    <d v="2026-11-27T00:00:00"/>
    <n v="2026"/>
    <x v="3"/>
    <n v="11"/>
    <x v="10"/>
    <x v="1"/>
    <x v="12"/>
    <x v="3"/>
    <s v="New"/>
    <x v="4"/>
    <x v="14"/>
    <n v="1"/>
    <n v="35.590000000000003"/>
    <n v="0"/>
    <n v="13.57"/>
    <n v="35.590000000000003"/>
    <n v="13.57"/>
    <n v="22.020000000000003"/>
    <n v="0.61871312166338865"/>
  </r>
  <r>
    <n v="3070"/>
    <d v="2026-11-27T00:00:00"/>
    <n v="2026"/>
    <x v="3"/>
    <n v="11"/>
    <x v="10"/>
    <x v="3"/>
    <x v="13"/>
    <x v="3"/>
    <s v="Returning"/>
    <x v="1"/>
    <x v="17"/>
    <n v="4"/>
    <n v="71.11"/>
    <n v="0.05"/>
    <n v="32.25"/>
    <n v="270.21799999999996"/>
    <n v="129"/>
    <n v="141.21799999999996"/>
    <n v="0.52260767232382732"/>
  </r>
  <r>
    <n v="4007"/>
    <d v="2026-11-27T00:00:00"/>
    <n v="2026"/>
    <x v="3"/>
    <n v="11"/>
    <x v="10"/>
    <x v="0"/>
    <x v="9"/>
    <x v="3"/>
    <s v="Business"/>
    <x v="0"/>
    <x v="4"/>
    <n v="5"/>
    <n v="51.04"/>
    <n v="0"/>
    <n v="22.69"/>
    <n v="255.2"/>
    <n v="113.45"/>
    <n v="141.75"/>
    <n v="0.55544670846394983"/>
  </r>
  <r>
    <n v="4488"/>
    <d v="2026-11-27T00:00:00"/>
    <n v="2026"/>
    <x v="3"/>
    <n v="11"/>
    <x v="10"/>
    <x v="1"/>
    <x v="14"/>
    <x v="2"/>
    <s v="Returning"/>
    <x v="2"/>
    <x v="18"/>
    <n v="3"/>
    <n v="161.66"/>
    <n v="0.05"/>
    <n v="88.3"/>
    <n v="460.73099999999999"/>
    <n v="264.89999999999998"/>
    <n v="195.83100000000002"/>
    <n v="0.42504411467863029"/>
  </r>
  <r>
    <n v="5159"/>
    <d v="2026-11-27T00:00:00"/>
    <n v="2026"/>
    <x v="3"/>
    <n v="11"/>
    <x v="10"/>
    <x v="3"/>
    <x v="13"/>
    <x v="0"/>
    <s v="Business"/>
    <x v="3"/>
    <x v="13"/>
    <n v="2"/>
    <n v="80.400000000000006"/>
    <n v="0.15"/>
    <n v="38.869999999999997"/>
    <n v="136.68"/>
    <n v="77.739999999999995"/>
    <n v="58.940000000000012"/>
    <n v="0.43122622183201648"/>
  </r>
  <r>
    <n v="669"/>
    <d v="2026-11-28T00:00:00"/>
    <n v="2026"/>
    <x v="3"/>
    <n v="11"/>
    <x v="10"/>
    <x v="2"/>
    <x v="3"/>
    <x v="0"/>
    <s v="Returning"/>
    <x v="4"/>
    <x v="14"/>
    <n v="3"/>
    <n v="36.81"/>
    <n v="0.05"/>
    <n v="13.82"/>
    <n v="104.9085"/>
    <n v="41.46"/>
    <n v="63.448500000000003"/>
    <n v="0.60479846723573405"/>
  </r>
  <r>
    <n v="686"/>
    <d v="2026-11-28T00:00:00"/>
    <n v="2026"/>
    <x v="3"/>
    <n v="11"/>
    <x v="10"/>
    <x v="1"/>
    <x v="12"/>
    <x v="3"/>
    <s v="Returning"/>
    <x v="2"/>
    <x v="15"/>
    <n v="2"/>
    <n v="132.61000000000001"/>
    <n v="0.1"/>
    <n v="67.3"/>
    <n v="238.69800000000004"/>
    <n v="134.6"/>
    <n v="104.09800000000004"/>
    <n v="0.43610755012610086"/>
  </r>
  <r>
    <n v="990"/>
    <d v="2026-11-28T00:00:00"/>
    <n v="2026"/>
    <x v="3"/>
    <n v="11"/>
    <x v="10"/>
    <x v="0"/>
    <x v="15"/>
    <x v="0"/>
    <s v="Returning"/>
    <x v="0"/>
    <x v="6"/>
    <n v="5"/>
    <n v="39.79"/>
    <n v="0.1"/>
    <n v="17.09"/>
    <n v="179.05500000000001"/>
    <n v="85.45"/>
    <n v="93.605000000000004"/>
    <n v="0.52277233252352628"/>
  </r>
  <r>
    <n v="1134"/>
    <d v="2026-11-28T00:00:00"/>
    <n v="2026"/>
    <x v="3"/>
    <n v="11"/>
    <x v="10"/>
    <x v="3"/>
    <x v="4"/>
    <x v="0"/>
    <s v="Returning"/>
    <x v="2"/>
    <x v="2"/>
    <n v="2"/>
    <n v="36.119999999999997"/>
    <n v="0.1"/>
    <n v="13.61"/>
    <n v="65.015999999999991"/>
    <n v="27.22"/>
    <n v="37.795999999999992"/>
    <n v="0.58133382551987201"/>
  </r>
  <r>
    <n v="1770"/>
    <d v="2026-11-28T00:00:00"/>
    <n v="2026"/>
    <x v="3"/>
    <n v="11"/>
    <x v="10"/>
    <x v="3"/>
    <x v="7"/>
    <x v="2"/>
    <s v="Returning"/>
    <x v="1"/>
    <x v="11"/>
    <n v="5"/>
    <n v="153.93"/>
    <n v="0.05"/>
    <n v="77.27"/>
    <n v="731.16750000000002"/>
    <n v="386.34999999999997"/>
    <n v="344.81750000000005"/>
    <n v="0.4715985051304934"/>
  </r>
  <r>
    <n v="3396"/>
    <d v="2026-11-28T00:00:00"/>
    <n v="2026"/>
    <x v="3"/>
    <n v="11"/>
    <x v="10"/>
    <x v="2"/>
    <x v="3"/>
    <x v="2"/>
    <s v="New"/>
    <x v="4"/>
    <x v="16"/>
    <n v="3"/>
    <n v="50.67"/>
    <n v="0.05"/>
    <n v="22.25"/>
    <n v="144.40949999999998"/>
    <n v="66.75"/>
    <n v="77.65949999999998"/>
    <n v="0.53777279195620775"/>
  </r>
  <r>
    <n v="4259"/>
    <d v="2026-11-28T00:00:00"/>
    <n v="2026"/>
    <x v="3"/>
    <n v="11"/>
    <x v="10"/>
    <x v="2"/>
    <x v="3"/>
    <x v="0"/>
    <s v="Returning"/>
    <x v="1"/>
    <x v="17"/>
    <n v="4"/>
    <n v="72.77"/>
    <n v="0"/>
    <n v="32.090000000000003"/>
    <n v="291.08"/>
    <n v="128.36000000000001"/>
    <n v="162.71999999999997"/>
    <n v="0.55902157482479031"/>
  </r>
  <r>
    <n v="4440"/>
    <d v="2026-11-28T00:00:00"/>
    <n v="2026"/>
    <x v="3"/>
    <n v="11"/>
    <x v="10"/>
    <x v="2"/>
    <x v="10"/>
    <x v="3"/>
    <s v="New"/>
    <x v="2"/>
    <x v="9"/>
    <n v="1"/>
    <n v="46.45"/>
    <n v="0.1"/>
    <n v="17.96"/>
    <n v="41.805000000000007"/>
    <n v="17.96"/>
    <n v="23.845000000000006"/>
    <n v="0.57038631742614521"/>
  </r>
  <r>
    <n v="5115"/>
    <d v="2026-11-28T00:00:00"/>
    <n v="2026"/>
    <x v="3"/>
    <n v="11"/>
    <x v="10"/>
    <x v="0"/>
    <x v="15"/>
    <x v="0"/>
    <s v="New"/>
    <x v="2"/>
    <x v="18"/>
    <n v="1"/>
    <n v="165.75"/>
    <n v="0.2"/>
    <n v="89.16"/>
    <n v="132.6"/>
    <n v="89.16"/>
    <n v="43.44"/>
    <n v="0.32760180995475113"/>
  </r>
  <r>
    <n v="5136"/>
    <d v="2026-11-28T00:00:00"/>
    <n v="2026"/>
    <x v="3"/>
    <n v="11"/>
    <x v="10"/>
    <x v="2"/>
    <x v="2"/>
    <x v="3"/>
    <s v="New"/>
    <x v="3"/>
    <x v="7"/>
    <n v="4"/>
    <n v="198.02"/>
    <n v="0.05"/>
    <n v="103.82"/>
    <n v="752.476"/>
    <n v="415.28"/>
    <n v="337.19600000000003"/>
    <n v="0.44811528872681655"/>
  </r>
  <r>
    <n v="562"/>
    <d v="2026-11-29T00:00:00"/>
    <n v="2026"/>
    <x v="3"/>
    <n v="11"/>
    <x v="10"/>
    <x v="1"/>
    <x v="12"/>
    <x v="0"/>
    <s v="New"/>
    <x v="2"/>
    <x v="9"/>
    <n v="1"/>
    <n v="46.3"/>
    <n v="0.2"/>
    <n v="18.78"/>
    <n v="37.04"/>
    <n v="18.78"/>
    <n v="18.259999999999998"/>
    <n v="0.49298056155507552"/>
  </r>
  <r>
    <n v="806"/>
    <d v="2026-11-29T00:00:00"/>
    <n v="2026"/>
    <x v="3"/>
    <n v="11"/>
    <x v="10"/>
    <x v="0"/>
    <x v="15"/>
    <x v="3"/>
    <s v="Returning"/>
    <x v="4"/>
    <x v="10"/>
    <n v="1"/>
    <n v="39.659999999999997"/>
    <n v="0"/>
    <n v="14.76"/>
    <n v="39.659999999999997"/>
    <n v="14.76"/>
    <n v="24.9"/>
    <n v="0.62783661119515888"/>
  </r>
  <r>
    <n v="3150"/>
    <d v="2026-11-29T00:00:00"/>
    <n v="2026"/>
    <x v="3"/>
    <n v="11"/>
    <x v="10"/>
    <x v="1"/>
    <x v="6"/>
    <x v="0"/>
    <s v="New"/>
    <x v="3"/>
    <x v="13"/>
    <n v="3"/>
    <n v="80.72"/>
    <n v="0.05"/>
    <n v="39.130000000000003"/>
    <n v="230.05199999999999"/>
    <n v="117.39000000000001"/>
    <n v="112.66199999999998"/>
    <n v="0.48972406238589528"/>
  </r>
  <r>
    <n v="4847"/>
    <d v="2026-11-29T00:00:00"/>
    <n v="2026"/>
    <x v="3"/>
    <n v="11"/>
    <x v="10"/>
    <x v="1"/>
    <x v="14"/>
    <x v="3"/>
    <s v="New"/>
    <x v="2"/>
    <x v="2"/>
    <n v="2"/>
    <n v="35.51"/>
    <n v="0.05"/>
    <n v="13.24"/>
    <n v="67.468999999999994"/>
    <n v="26.48"/>
    <n v="40.98899999999999"/>
    <n v="0.60752345521646967"/>
  </r>
  <r>
    <n v="221"/>
    <d v="2026-11-30T00:00:00"/>
    <n v="2026"/>
    <x v="3"/>
    <n v="11"/>
    <x v="10"/>
    <x v="3"/>
    <x v="8"/>
    <x v="2"/>
    <s v="Business"/>
    <x v="2"/>
    <x v="15"/>
    <n v="1"/>
    <n v="132.06"/>
    <n v="0.15"/>
    <n v="67.53"/>
    <n v="112.251"/>
    <n v="67.53"/>
    <n v="44.721000000000004"/>
    <n v="0.39840179597509157"/>
  </r>
  <r>
    <n v="630"/>
    <d v="2026-11-30T00:00:00"/>
    <n v="2026"/>
    <x v="3"/>
    <n v="11"/>
    <x v="10"/>
    <x v="3"/>
    <x v="8"/>
    <x v="0"/>
    <s v="Business"/>
    <x v="0"/>
    <x v="6"/>
    <n v="3"/>
    <n v="41.07"/>
    <n v="0.1"/>
    <n v="16.86"/>
    <n v="110.88900000000001"/>
    <n v="50.58"/>
    <n v="60.309000000000012"/>
    <n v="0.54386819251684126"/>
  </r>
  <r>
    <n v="1789"/>
    <d v="2026-11-30T00:00:00"/>
    <n v="2026"/>
    <x v="3"/>
    <n v="11"/>
    <x v="10"/>
    <x v="1"/>
    <x v="12"/>
    <x v="0"/>
    <s v="New"/>
    <x v="1"/>
    <x v="11"/>
    <n v="2"/>
    <n v="151.49"/>
    <n v="0.1"/>
    <n v="81.39"/>
    <n v="272.68200000000002"/>
    <n v="162.78"/>
    <n v="109.90200000000002"/>
    <n v="0.40304090479019522"/>
  </r>
  <r>
    <n v="1947"/>
    <d v="2026-11-30T00:00:00"/>
    <n v="2026"/>
    <x v="3"/>
    <n v="11"/>
    <x v="10"/>
    <x v="0"/>
    <x v="0"/>
    <x v="2"/>
    <s v="Business"/>
    <x v="4"/>
    <x v="14"/>
    <n v="1"/>
    <n v="35.729999999999997"/>
    <n v="0.2"/>
    <n v="14.33"/>
    <n v="28.584"/>
    <n v="14.33"/>
    <n v="14.254"/>
    <n v="0.49867058494262523"/>
  </r>
  <r>
    <n v="2279"/>
    <d v="2026-11-30T00:00:00"/>
    <n v="2026"/>
    <x v="3"/>
    <n v="11"/>
    <x v="10"/>
    <x v="0"/>
    <x v="0"/>
    <x v="2"/>
    <s v="Returning"/>
    <x v="0"/>
    <x v="4"/>
    <n v="2"/>
    <n v="50.38"/>
    <n v="0.1"/>
    <n v="22.41"/>
    <n v="90.684000000000012"/>
    <n v="44.82"/>
    <n v="45.864000000000011"/>
    <n v="0.50575625248114342"/>
  </r>
  <r>
    <n v="2439"/>
    <d v="2026-11-30T00:00:00"/>
    <n v="2026"/>
    <x v="3"/>
    <n v="11"/>
    <x v="10"/>
    <x v="0"/>
    <x v="9"/>
    <x v="0"/>
    <s v="Business"/>
    <x v="4"/>
    <x v="14"/>
    <n v="1"/>
    <n v="35.67"/>
    <n v="0.1"/>
    <n v="13.81"/>
    <n v="32.103000000000002"/>
    <n v="13.81"/>
    <n v="18.292999999999999"/>
    <n v="0.5698221350029592"/>
  </r>
  <r>
    <n v="2540"/>
    <d v="2026-11-30T00:00:00"/>
    <n v="2026"/>
    <x v="3"/>
    <n v="11"/>
    <x v="10"/>
    <x v="1"/>
    <x v="14"/>
    <x v="1"/>
    <s v="Business"/>
    <x v="3"/>
    <x v="13"/>
    <n v="12"/>
    <n v="81.150000000000006"/>
    <n v="0.15"/>
    <n v="39.590000000000003"/>
    <n v="827.73"/>
    <n v="475.08000000000004"/>
    <n v="352.65"/>
    <n v="0.42604472472907828"/>
  </r>
  <r>
    <n v="2747"/>
    <d v="2026-11-30T00:00:00"/>
    <n v="2026"/>
    <x v="3"/>
    <n v="11"/>
    <x v="10"/>
    <x v="0"/>
    <x v="15"/>
    <x v="2"/>
    <s v="Returning"/>
    <x v="3"/>
    <x v="7"/>
    <n v="1"/>
    <n v="194.73"/>
    <n v="0"/>
    <n v="104.48"/>
    <n v="194.73"/>
    <n v="104.48"/>
    <n v="90.249999999999986"/>
    <n v="0.46346222975401835"/>
  </r>
  <r>
    <n v="3094"/>
    <d v="2026-11-30T00:00:00"/>
    <n v="2026"/>
    <x v="3"/>
    <n v="11"/>
    <x v="10"/>
    <x v="1"/>
    <x v="1"/>
    <x v="3"/>
    <s v="Business"/>
    <x v="3"/>
    <x v="19"/>
    <n v="2"/>
    <n v="122.18"/>
    <n v="0.15"/>
    <n v="61.3"/>
    <n v="207.70600000000002"/>
    <n v="122.6"/>
    <n v="85.106000000000023"/>
    <n v="0.40974261696821479"/>
  </r>
  <r>
    <n v="3359"/>
    <d v="2026-11-30T00:00:00"/>
    <n v="2026"/>
    <x v="3"/>
    <n v="11"/>
    <x v="10"/>
    <x v="3"/>
    <x v="13"/>
    <x v="0"/>
    <s v="Returning"/>
    <x v="3"/>
    <x v="13"/>
    <n v="1"/>
    <n v="83.14"/>
    <n v="0"/>
    <n v="39.369999999999997"/>
    <n v="83.14"/>
    <n v="39.369999999999997"/>
    <n v="43.77"/>
    <n v="0.52646139042578788"/>
  </r>
  <r>
    <n v="3473"/>
    <d v="2026-11-30T00:00:00"/>
    <n v="2026"/>
    <x v="3"/>
    <n v="11"/>
    <x v="10"/>
    <x v="2"/>
    <x v="5"/>
    <x v="0"/>
    <s v="Returning"/>
    <x v="0"/>
    <x v="0"/>
    <n v="1"/>
    <n v="80.97"/>
    <n v="0"/>
    <n v="43.64"/>
    <n v="80.97"/>
    <n v="43.64"/>
    <n v="37.33"/>
    <n v="0.4610349512164999"/>
  </r>
  <r>
    <n v="3589"/>
    <d v="2026-11-30T00:00:00"/>
    <n v="2026"/>
    <x v="3"/>
    <n v="11"/>
    <x v="10"/>
    <x v="0"/>
    <x v="9"/>
    <x v="0"/>
    <s v="New"/>
    <x v="1"/>
    <x v="17"/>
    <n v="1"/>
    <n v="73.03"/>
    <n v="0"/>
    <n v="32.71"/>
    <n v="73.03"/>
    <n v="32.71"/>
    <n v="40.32"/>
    <n v="0.55210187594139393"/>
  </r>
  <r>
    <n v="4689"/>
    <d v="2026-11-30T00:00:00"/>
    <n v="2026"/>
    <x v="3"/>
    <n v="11"/>
    <x v="10"/>
    <x v="2"/>
    <x v="3"/>
    <x v="0"/>
    <s v="Returning"/>
    <x v="2"/>
    <x v="9"/>
    <n v="1"/>
    <n v="46.81"/>
    <n v="0.05"/>
    <n v="17.87"/>
    <n v="44.469500000000004"/>
    <n v="17.87"/>
    <n v="26.599500000000003"/>
    <n v="0.59815154206815913"/>
  </r>
  <r>
    <n v="4819"/>
    <d v="2026-11-30T00:00:00"/>
    <n v="2026"/>
    <x v="3"/>
    <n v="11"/>
    <x v="10"/>
    <x v="3"/>
    <x v="7"/>
    <x v="3"/>
    <s v="New"/>
    <x v="1"/>
    <x v="11"/>
    <n v="2"/>
    <n v="153.51"/>
    <n v="0.15"/>
    <n v="81.290000000000006"/>
    <n v="260.96699999999998"/>
    <n v="162.58000000000001"/>
    <n v="98.386999999999972"/>
    <n v="0.3770093536730697"/>
  </r>
  <r>
    <n v="5167"/>
    <d v="2026-11-30T00:00:00"/>
    <n v="2026"/>
    <x v="3"/>
    <n v="11"/>
    <x v="10"/>
    <x v="2"/>
    <x v="5"/>
    <x v="3"/>
    <s v="New"/>
    <x v="3"/>
    <x v="7"/>
    <n v="2"/>
    <n v="197.5"/>
    <n v="0"/>
    <n v="104.47"/>
    <n v="395"/>
    <n v="208.94"/>
    <n v="186.06"/>
    <n v="0.4710379746835443"/>
  </r>
  <r>
    <n v="38"/>
    <d v="2026-12-01T00:00:00"/>
    <n v="2026"/>
    <x v="3"/>
    <n v="12"/>
    <x v="11"/>
    <x v="3"/>
    <x v="8"/>
    <x v="1"/>
    <s v="Business"/>
    <x v="1"/>
    <x v="3"/>
    <n v="8"/>
    <n v="146.55000000000001"/>
    <n v="0.1"/>
    <n v="78.03"/>
    <n v="1055.1600000000001"/>
    <n v="624.24"/>
    <n v="430.92000000000007"/>
    <n v="0.40839303991811671"/>
  </r>
  <r>
    <n v="364"/>
    <d v="2026-12-01T00:00:00"/>
    <n v="2026"/>
    <x v="3"/>
    <n v="12"/>
    <x v="11"/>
    <x v="3"/>
    <x v="13"/>
    <x v="0"/>
    <s v="Business"/>
    <x v="0"/>
    <x v="4"/>
    <n v="2"/>
    <n v="51.83"/>
    <n v="0.15"/>
    <n v="22.02"/>
    <n v="88.11099999999999"/>
    <n v="44.04"/>
    <n v="44.070999999999991"/>
    <n v="0.50017591447151888"/>
  </r>
  <r>
    <n v="2040"/>
    <d v="2026-12-01T00:00:00"/>
    <n v="2026"/>
    <x v="3"/>
    <n v="12"/>
    <x v="11"/>
    <x v="1"/>
    <x v="12"/>
    <x v="0"/>
    <s v="New"/>
    <x v="1"/>
    <x v="3"/>
    <n v="1"/>
    <n v="140.34"/>
    <n v="0.15"/>
    <n v="79.92"/>
    <n v="119.289"/>
    <n v="79.92"/>
    <n v="39.369"/>
    <n v="0.33003043029952467"/>
  </r>
  <r>
    <n v="2899"/>
    <d v="2026-12-01T00:00:00"/>
    <n v="2026"/>
    <x v="3"/>
    <n v="12"/>
    <x v="11"/>
    <x v="0"/>
    <x v="0"/>
    <x v="0"/>
    <s v="New"/>
    <x v="1"/>
    <x v="11"/>
    <n v="1"/>
    <n v="156.44999999999999"/>
    <n v="0"/>
    <n v="80.56"/>
    <n v="156.44999999999999"/>
    <n v="80.56"/>
    <n v="75.889999999999986"/>
    <n v="0.48507510386705011"/>
  </r>
  <r>
    <n v="3199"/>
    <d v="2026-12-01T00:00:00"/>
    <n v="2026"/>
    <x v="3"/>
    <n v="12"/>
    <x v="11"/>
    <x v="2"/>
    <x v="16"/>
    <x v="3"/>
    <s v="Returning"/>
    <x v="4"/>
    <x v="10"/>
    <n v="1"/>
    <n v="41.33"/>
    <n v="0"/>
    <n v="15.03"/>
    <n v="41.33"/>
    <n v="15.03"/>
    <n v="26.299999999999997"/>
    <n v="0.6363416404548754"/>
  </r>
  <r>
    <n v="4722"/>
    <d v="2026-12-01T00:00:00"/>
    <n v="2026"/>
    <x v="3"/>
    <n v="12"/>
    <x v="11"/>
    <x v="1"/>
    <x v="11"/>
    <x v="2"/>
    <s v="New"/>
    <x v="0"/>
    <x v="6"/>
    <n v="1"/>
    <n v="39.479999999999997"/>
    <n v="0.05"/>
    <n v="16.78"/>
    <n v="37.505999999999993"/>
    <n v="16.78"/>
    <n v="20.725999999999992"/>
    <n v="0.55260491654668575"/>
  </r>
  <r>
    <n v="1423"/>
    <d v="2026-12-02T00:00:00"/>
    <n v="2026"/>
    <x v="3"/>
    <n v="12"/>
    <x v="11"/>
    <x v="2"/>
    <x v="3"/>
    <x v="0"/>
    <s v="Business"/>
    <x v="1"/>
    <x v="17"/>
    <n v="1"/>
    <n v="73.010000000000005"/>
    <n v="0.1"/>
    <n v="31.51"/>
    <n v="65.709000000000003"/>
    <n v="31.51"/>
    <n v="34.198999999999998"/>
    <n v="0.52046142841924237"/>
  </r>
  <r>
    <n v="1505"/>
    <d v="2026-12-02T00:00:00"/>
    <n v="2026"/>
    <x v="3"/>
    <n v="12"/>
    <x v="11"/>
    <x v="0"/>
    <x v="15"/>
    <x v="0"/>
    <s v="Business"/>
    <x v="4"/>
    <x v="10"/>
    <n v="2"/>
    <n v="40.86"/>
    <n v="0.05"/>
    <n v="15.06"/>
    <n v="77.634"/>
    <n v="30.12"/>
    <n v="47.513999999999996"/>
    <n v="0.6120256588608084"/>
  </r>
  <r>
    <n v="1664"/>
    <d v="2026-12-02T00:00:00"/>
    <n v="2026"/>
    <x v="3"/>
    <n v="12"/>
    <x v="11"/>
    <x v="2"/>
    <x v="5"/>
    <x v="3"/>
    <s v="Returning"/>
    <x v="3"/>
    <x v="7"/>
    <n v="6"/>
    <n v="194.79"/>
    <n v="0"/>
    <n v="105.73"/>
    <n v="1168.74"/>
    <n v="634.38"/>
    <n v="534.36"/>
    <n v="0.45721032907233433"/>
  </r>
  <r>
    <n v="2035"/>
    <d v="2026-12-02T00:00:00"/>
    <n v="2026"/>
    <x v="3"/>
    <n v="12"/>
    <x v="11"/>
    <x v="3"/>
    <x v="13"/>
    <x v="0"/>
    <s v="New"/>
    <x v="3"/>
    <x v="13"/>
    <n v="4"/>
    <n v="80.98"/>
    <n v="0.2"/>
    <n v="38.6"/>
    <n v="259.13600000000002"/>
    <n v="154.4"/>
    <n v="104.73600000000002"/>
    <n v="0.40417387009138062"/>
  </r>
  <r>
    <n v="2094"/>
    <d v="2026-12-02T00:00:00"/>
    <n v="2026"/>
    <x v="3"/>
    <n v="12"/>
    <x v="11"/>
    <x v="0"/>
    <x v="15"/>
    <x v="0"/>
    <s v="New"/>
    <x v="3"/>
    <x v="7"/>
    <n v="3"/>
    <n v="196.48"/>
    <n v="0.05"/>
    <n v="107.2"/>
    <n v="559.96799999999996"/>
    <n v="321.60000000000002"/>
    <n v="238.36799999999994"/>
    <n v="0.42568146751242919"/>
  </r>
  <r>
    <n v="2204"/>
    <d v="2026-12-02T00:00:00"/>
    <n v="2026"/>
    <x v="3"/>
    <n v="12"/>
    <x v="11"/>
    <x v="0"/>
    <x v="9"/>
    <x v="2"/>
    <s v="New"/>
    <x v="2"/>
    <x v="9"/>
    <n v="2"/>
    <n v="46.63"/>
    <n v="0"/>
    <n v="18.68"/>
    <n v="93.26"/>
    <n v="37.36"/>
    <n v="55.900000000000006"/>
    <n v="0.59939952820072917"/>
  </r>
  <r>
    <n v="3921"/>
    <d v="2026-12-02T00:00:00"/>
    <n v="2026"/>
    <x v="3"/>
    <n v="12"/>
    <x v="11"/>
    <x v="2"/>
    <x v="5"/>
    <x v="1"/>
    <s v="Business"/>
    <x v="1"/>
    <x v="3"/>
    <n v="12"/>
    <n v="142.93"/>
    <n v="0.1"/>
    <n v="79.81"/>
    <n v="1543.644"/>
    <n v="957.72"/>
    <n v="585.92399999999998"/>
    <n v="0.37957197384889263"/>
  </r>
  <r>
    <n v="3999"/>
    <d v="2026-12-02T00:00:00"/>
    <n v="2026"/>
    <x v="3"/>
    <n v="12"/>
    <x v="11"/>
    <x v="1"/>
    <x v="12"/>
    <x v="2"/>
    <s v="Returning"/>
    <x v="1"/>
    <x v="11"/>
    <n v="2"/>
    <n v="153.97"/>
    <n v="0"/>
    <n v="79.45"/>
    <n v="307.94"/>
    <n v="158.9"/>
    <n v="149.04"/>
    <n v="0.48399038773787101"/>
  </r>
  <r>
    <n v="4546"/>
    <d v="2026-12-02T00:00:00"/>
    <n v="2026"/>
    <x v="3"/>
    <n v="12"/>
    <x v="11"/>
    <x v="3"/>
    <x v="13"/>
    <x v="0"/>
    <s v="Returning"/>
    <x v="3"/>
    <x v="5"/>
    <n v="1"/>
    <n v="344.63"/>
    <n v="0.05"/>
    <n v="189.22"/>
    <n v="327.39849999999996"/>
    <n v="189.22"/>
    <n v="138.17849999999996"/>
    <n v="0.42204988721695419"/>
  </r>
  <r>
    <n v="158"/>
    <d v="2026-12-03T00:00:00"/>
    <n v="2026"/>
    <x v="3"/>
    <n v="12"/>
    <x v="11"/>
    <x v="3"/>
    <x v="13"/>
    <x v="0"/>
    <s v="New"/>
    <x v="2"/>
    <x v="9"/>
    <n v="2"/>
    <n v="46.51"/>
    <n v="0.05"/>
    <n v="18.73"/>
    <n v="88.368999999999986"/>
    <n v="37.46"/>
    <n v="50.908999999999985"/>
    <n v="0.57609568966492763"/>
  </r>
  <r>
    <n v="1972"/>
    <d v="2026-12-03T00:00:00"/>
    <n v="2026"/>
    <x v="3"/>
    <n v="12"/>
    <x v="11"/>
    <x v="0"/>
    <x v="9"/>
    <x v="1"/>
    <s v="Business"/>
    <x v="0"/>
    <x v="0"/>
    <n v="6"/>
    <n v="80.17"/>
    <n v="0.1"/>
    <n v="42.67"/>
    <n v="432.91800000000001"/>
    <n v="256.02"/>
    <n v="176.89800000000002"/>
    <n v="0.40861779828974543"/>
  </r>
  <r>
    <n v="3196"/>
    <d v="2026-12-03T00:00:00"/>
    <n v="2026"/>
    <x v="3"/>
    <n v="12"/>
    <x v="11"/>
    <x v="3"/>
    <x v="13"/>
    <x v="0"/>
    <s v="New"/>
    <x v="3"/>
    <x v="19"/>
    <n v="2"/>
    <n v="124.62"/>
    <n v="0.1"/>
    <n v="58.91"/>
    <n v="224.316"/>
    <n v="117.82"/>
    <n v="106.49600000000001"/>
    <n v="0.47475882237557737"/>
  </r>
  <r>
    <n v="3722"/>
    <d v="2026-12-03T00:00:00"/>
    <n v="2026"/>
    <x v="3"/>
    <n v="12"/>
    <x v="11"/>
    <x v="2"/>
    <x v="3"/>
    <x v="0"/>
    <s v="Returning"/>
    <x v="1"/>
    <x v="3"/>
    <n v="1"/>
    <n v="144.78"/>
    <n v="0.15"/>
    <n v="81.53"/>
    <n v="123.063"/>
    <n v="81.53"/>
    <n v="41.533000000000001"/>
    <n v="0.33749380398657597"/>
  </r>
  <r>
    <n v="4201"/>
    <d v="2026-12-03T00:00:00"/>
    <n v="2026"/>
    <x v="3"/>
    <n v="12"/>
    <x v="11"/>
    <x v="3"/>
    <x v="7"/>
    <x v="0"/>
    <s v="Business"/>
    <x v="2"/>
    <x v="15"/>
    <n v="1"/>
    <n v="133.80000000000001"/>
    <n v="0"/>
    <n v="66.349999999999994"/>
    <n v="133.80000000000001"/>
    <n v="66.349999999999994"/>
    <n v="67.450000000000017"/>
    <n v="0.50411061285500758"/>
  </r>
  <r>
    <n v="4498"/>
    <d v="2026-12-03T00:00:00"/>
    <n v="2026"/>
    <x v="3"/>
    <n v="12"/>
    <x v="11"/>
    <x v="3"/>
    <x v="7"/>
    <x v="2"/>
    <s v="New"/>
    <x v="3"/>
    <x v="19"/>
    <n v="1"/>
    <n v="124.93"/>
    <n v="0"/>
    <n v="59.41"/>
    <n v="124.93"/>
    <n v="59.41"/>
    <n v="65.52000000000001"/>
    <n v="0.52445369406867848"/>
  </r>
  <r>
    <n v="4791"/>
    <d v="2026-12-03T00:00:00"/>
    <n v="2026"/>
    <x v="3"/>
    <n v="12"/>
    <x v="11"/>
    <x v="1"/>
    <x v="12"/>
    <x v="0"/>
    <s v="New"/>
    <x v="1"/>
    <x v="17"/>
    <n v="2"/>
    <n v="70.59"/>
    <n v="0.1"/>
    <n v="32.68"/>
    <n v="127.06200000000001"/>
    <n v="65.36"/>
    <n v="61.702000000000012"/>
    <n v="0.48560545245628123"/>
  </r>
  <r>
    <n v="614"/>
    <d v="2026-12-04T00:00:00"/>
    <n v="2026"/>
    <x v="3"/>
    <n v="12"/>
    <x v="11"/>
    <x v="3"/>
    <x v="7"/>
    <x v="0"/>
    <s v="Returning"/>
    <x v="1"/>
    <x v="11"/>
    <n v="2"/>
    <n v="151.05000000000001"/>
    <n v="0.15"/>
    <n v="80.36"/>
    <n v="256.78500000000003"/>
    <n v="160.72"/>
    <n v="96.065000000000026"/>
    <n v="0.37410674299511271"/>
  </r>
  <r>
    <n v="2301"/>
    <d v="2026-12-04T00:00:00"/>
    <n v="2026"/>
    <x v="3"/>
    <n v="12"/>
    <x v="11"/>
    <x v="3"/>
    <x v="7"/>
    <x v="0"/>
    <s v="Returning"/>
    <x v="3"/>
    <x v="19"/>
    <n v="2"/>
    <n v="120.37"/>
    <n v="0.2"/>
    <n v="59.39"/>
    <n v="192.59200000000001"/>
    <n v="118.78"/>
    <n v="73.812000000000012"/>
    <n v="0.3832557946332143"/>
  </r>
  <r>
    <n v="4430"/>
    <d v="2026-12-04T00:00:00"/>
    <n v="2026"/>
    <x v="3"/>
    <n v="12"/>
    <x v="11"/>
    <x v="1"/>
    <x v="1"/>
    <x v="0"/>
    <s v="Returning"/>
    <x v="3"/>
    <x v="7"/>
    <n v="3"/>
    <n v="193.8"/>
    <n v="0"/>
    <n v="104.55"/>
    <n v="581.40000000000009"/>
    <n v="313.64999999999998"/>
    <n v="267.75000000000011"/>
    <n v="0.46052631578947378"/>
  </r>
  <r>
    <n v="318"/>
    <d v="2026-12-05T00:00:00"/>
    <n v="2026"/>
    <x v="3"/>
    <n v="12"/>
    <x v="11"/>
    <x v="3"/>
    <x v="13"/>
    <x v="0"/>
    <s v="Business"/>
    <x v="1"/>
    <x v="3"/>
    <n v="1"/>
    <n v="146.08000000000001"/>
    <n v="0.1"/>
    <n v="81.540000000000006"/>
    <n v="131.47200000000001"/>
    <n v="81.540000000000006"/>
    <n v="49.932000000000002"/>
    <n v="0.37979189485213583"/>
  </r>
  <r>
    <n v="782"/>
    <d v="2026-12-05T00:00:00"/>
    <n v="2026"/>
    <x v="3"/>
    <n v="12"/>
    <x v="11"/>
    <x v="3"/>
    <x v="7"/>
    <x v="1"/>
    <s v="Business"/>
    <x v="0"/>
    <x v="8"/>
    <n v="4"/>
    <n v="101.17"/>
    <n v="0.15"/>
    <n v="50.48"/>
    <n v="343.97800000000001"/>
    <n v="201.92"/>
    <n v="142.05800000000002"/>
    <n v="0.41298571420265257"/>
  </r>
  <r>
    <n v="1402"/>
    <d v="2026-12-05T00:00:00"/>
    <n v="2026"/>
    <x v="3"/>
    <n v="12"/>
    <x v="11"/>
    <x v="1"/>
    <x v="6"/>
    <x v="2"/>
    <s v="New"/>
    <x v="3"/>
    <x v="19"/>
    <n v="2"/>
    <n v="121.64"/>
    <n v="0"/>
    <n v="61.94"/>
    <n v="243.28"/>
    <n v="123.88"/>
    <n v="119.4"/>
    <n v="0.49079250246629402"/>
  </r>
  <r>
    <n v="1824"/>
    <d v="2026-12-05T00:00:00"/>
    <n v="2026"/>
    <x v="3"/>
    <n v="12"/>
    <x v="11"/>
    <x v="1"/>
    <x v="1"/>
    <x v="0"/>
    <s v="Returning"/>
    <x v="2"/>
    <x v="18"/>
    <n v="1"/>
    <n v="165.1"/>
    <n v="0.05"/>
    <n v="85.23"/>
    <n v="156.845"/>
    <n v="85.23"/>
    <n v="71.614999999999995"/>
    <n v="0.45659727756702473"/>
  </r>
  <r>
    <n v="2141"/>
    <d v="2026-12-05T00:00:00"/>
    <n v="2026"/>
    <x v="3"/>
    <n v="12"/>
    <x v="11"/>
    <x v="3"/>
    <x v="13"/>
    <x v="0"/>
    <s v="New"/>
    <x v="3"/>
    <x v="7"/>
    <n v="3"/>
    <n v="194.07"/>
    <n v="0.1"/>
    <n v="102.37"/>
    <n v="523.98900000000003"/>
    <n v="307.11"/>
    <n v="216.87900000000002"/>
    <n v="0.4138999101126169"/>
  </r>
  <r>
    <n v="3517"/>
    <d v="2026-12-05T00:00:00"/>
    <n v="2026"/>
    <x v="3"/>
    <n v="12"/>
    <x v="11"/>
    <x v="3"/>
    <x v="13"/>
    <x v="3"/>
    <s v="New"/>
    <x v="1"/>
    <x v="11"/>
    <n v="1"/>
    <n v="152.44"/>
    <n v="0.1"/>
    <n v="76.91"/>
    <n v="137.196"/>
    <n v="76.91"/>
    <n v="60.286000000000001"/>
    <n v="0.43941514329863846"/>
  </r>
  <r>
    <n v="4055"/>
    <d v="2026-12-05T00:00:00"/>
    <n v="2026"/>
    <x v="3"/>
    <n v="12"/>
    <x v="11"/>
    <x v="1"/>
    <x v="12"/>
    <x v="0"/>
    <s v="Returning"/>
    <x v="3"/>
    <x v="19"/>
    <n v="1"/>
    <n v="123.82"/>
    <n v="0.05"/>
    <n v="59.19"/>
    <n v="117.62899999999999"/>
    <n v="59.19"/>
    <n v="58.438999999999993"/>
    <n v="0.49680775999115862"/>
  </r>
  <r>
    <n v="4168"/>
    <d v="2026-12-05T00:00:00"/>
    <n v="2026"/>
    <x v="3"/>
    <n v="12"/>
    <x v="11"/>
    <x v="0"/>
    <x v="0"/>
    <x v="0"/>
    <s v="New"/>
    <x v="1"/>
    <x v="17"/>
    <n v="4"/>
    <n v="71.12"/>
    <n v="0.05"/>
    <n v="31.93"/>
    <n v="270.25600000000003"/>
    <n v="127.72"/>
    <n v="142.53600000000003"/>
    <n v="0.52741104730329769"/>
  </r>
  <r>
    <n v="4317"/>
    <d v="2026-12-05T00:00:00"/>
    <n v="2026"/>
    <x v="3"/>
    <n v="12"/>
    <x v="11"/>
    <x v="2"/>
    <x v="16"/>
    <x v="3"/>
    <s v="Returning"/>
    <x v="1"/>
    <x v="17"/>
    <n v="1"/>
    <n v="71.55"/>
    <n v="0.1"/>
    <n v="32.07"/>
    <n v="64.394999999999996"/>
    <n v="32.07"/>
    <n v="32.324999999999996"/>
    <n v="0.50197996738877237"/>
  </r>
  <r>
    <n v="4879"/>
    <d v="2026-12-05T00:00:00"/>
    <n v="2026"/>
    <x v="3"/>
    <n v="12"/>
    <x v="11"/>
    <x v="2"/>
    <x v="2"/>
    <x v="3"/>
    <s v="Returning"/>
    <x v="1"/>
    <x v="17"/>
    <n v="2"/>
    <n v="70.239999999999995"/>
    <n v="0.1"/>
    <n v="33.29"/>
    <n v="126.43199999999999"/>
    <n v="66.58"/>
    <n v="59.85199999999999"/>
    <n v="0.47339281194634264"/>
  </r>
  <r>
    <n v="467"/>
    <d v="2026-12-06T00:00:00"/>
    <n v="2026"/>
    <x v="3"/>
    <n v="12"/>
    <x v="11"/>
    <x v="0"/>
    <x v="0"/>
    <x v="3"/>
    <s v="Returning"/>
    <x v="0"/>
    <x v="4"/>
    <n v="2"/>
    <n v="50.68"/>
    <n v="0.15"/>
    <n v="22.41"/>
    <n v="86.155999999999992"/>
    <n v="44.82"/>
    <n v="41.335999999999991"/>
    <n v="0.47978086262129155"/>
  </r>
  <r>
    <n v="825"/>
    <d v="2026-12-06T00:00:00"/>
    <n v="2026"/>
    <x v="3"/>
    <n v="12"/>
    <x v="11"/>
    <x v="3"/>
    <x v="7"/>
    <x v="0"/>
    <s v="New"/>
    <x v="0"/>
    <x v="8"/>
    <n v="1"/>
    <n v="101.26"/>
    <n v="0"/>
    <n v="51.7"/>
    <n v="101.26"/>
    <n v="51.7"/>
    <n v="49.56"/>
    <n v="0.4894331424056883"/>
  </r>
  <r>
    <n v="2346"/>
    <d v="2026-12-06T00:00:00"/>
    <n v="2026"/>
    <x v="3"/>
    <n v="12"/>
    <x v="11"/>
    <x v="0"/>
    <x v="0"/>
    <x v="3"/>
    <s v="Business"/>
    <x v="2"/>
    <x v="9"/>
    <n v="2"/>
    <n v="46.01"/>
    <n v="0.05"/>
    <n v="18.399999999999999"/>
    <n v="87.418999999999997"/>
    <n v="36.799999999999997"/>
    <n v="50.619"/>
    <n v="0.57903888170763795"/>
  </r>
  <r>
    <n v="3095"/>
    <d v="2026-12-06T00:00:00"/>
    <n v="2026"/>
    <x v="3"/>
    <n v="12"/>
    <x v="11"/>
    <x v="1"/>
    <x v="12"/>
    <x v="0"/>
    <s v="New"/>
    <x v="2"/>
    <x v="15"/>
    <n v="2"/>
    <n v="131.97999999999999"/>
    <n v="0.1"/>
    <n v="68.02"/>
    <n v="237.56399999999999"/>
    <n v="136.04"/>
    <n v="101.524"/>
    <n v="0.42735431294303855"/>
  </r>
  <r>
    <n v="3580"/>
    <d v="2026-12-06T00:00:00"/>
    <n v="2026"/>
    <x v="3"/>
    <n v="12"/>
    <x v="11"/>
    <x v="3"/>
    <x v="7"/>
    <x v="2"/>
    <s v="New"/>
    <x v="1"/>
    <x v="17"/>
    <n v="2"/>
    <n v="73.16"/>
    <n v="0.15"/>
    <n v="32.64"/>
    <n v="124.37199999999999"/>
    <n v="65.28"/>
    <n v="59.091999999999985"/>
    <n v="0.47512301804264617"/>
  </r>
  <r>
    <n v="4672"/>
    <d v="2026-12-06T00:00:00"/>
    <n v="2026"/>
    <x v="3"/>
    <n v="12"/>
    <x v="11"/>
    <x v="1"/>
    <x v="6"/>
    <x v="0"/>
    <s v="Business"/>
    <x v="2"/>
    <x v="9"/>
    <n v="2"/>
    <n v="47.43"/>
    <n v="0.05"/>
    <n v="18.63"/>
    <n v="90.11699999999999"/>
    <n v="37.26"/>
    <n v="52.856999999999992"/>
    <n v="0.58653750124837711"/>
  </r>
  <r>
    <n v="533"/>
    <d v="2026-12-07T00:00:00"/>
    <n v="2026"/>
    <x v="3"/>
    <n v="12"/>
    <x v="11"/>
    <x v="0"/>
    <x v="9"/>
    <x v="0"/>
    <s v="New"/>
    <x v="2"/>
    <x v="2"/>
    <n v="1"/>
    <n v="35.93"/>
    <n v="0.05"/>
    <n v="13.23"/>
    <n v="34.133499999999998"/>
    <n v="13.23"/>
    <n v="20.903499999999998"/>
    <n v="0.6124042363074399"/>
  </r>
  <r>
    <n v="2160"/>
    <d v="2026-12-07T00:00:00"/>
    <n v="2026"/>
    <x v="3"/>
    <n v="12"/>
    <x v="11"/>
    <x v="0"/>
    <x v="15"/>
    <x v="3"/>
    <s v="Returning"/>
    <x v="2"/>
    <x v="2"/>
    <n v="1"/>
    <n v="35.53"/>
    <n v="0.05"/>
    <n v="13.28"/>
    <n v="33.753500000000003"/>
    <n v="13.28"/>
    <n v="20.473500000000001"/>
    <n v="0.6065593197742456"/>
  </r>
  <r>
    <n v="2841"/>
    <d v="2026-12-07T00:00:00"/>
    <n v="2026"/>
    <x v="3"/>
    <n v="12"/>
    <x v="11"/>
    <x v="1"/>
    <x v="14"/>
    <x v="0"/>
    <s v="New"/>
    <x v="3"/>
    <x v="7"/>
    <n v="3"/>
    <n v="196.97"/>
    <n v="0.15"/>
    <n v="101.88"/>
    <n v="502.27349999999996"/>
    <n v="305.64"/>
    <n v="196.63349999999997"/>
    <n v="0.39148690902466482"/>
  </r>
  <r>
    <n v="3433"/>
    <d v="2026-12-07T00:00:00"/>
    <n v="2026"/>
    <x v="3"/>
    <n v="12"/>
    <x v="11"/>
    <x v="0"/>
    <x v="0"/>
    <x v="0"/>
    <s v="New"/>
    <x v="2"/>
    <x v="2"/>
    <n v="2"/>
    <n v="37.020000000000003"/>
    <n v="0.2"/>
    <n v="13.39"/>
    <n v="59.232000000000006"/>
    <n v="26.78"/>
    <n v="32.452000000000005"/>
    <n v="0.5478795245813074"/>
  </r>
  <r>
    <n v="3763"/>
    <d v="2026-12-07T00:00:00"/>
    <n v="2026"/>
    <x v="3"/>
    <n v="12"/>
    <x v="11"/>
    <x v="1"/>
    <x v="14"/>
    <x v="0"/>
    <s v="New"/>
    <x v="2"/>
    <x v="9"/>
    <n v="4"/>
    <n v="47.22"/>
    <n v="0"/>
    <n v="18.420000000000002"/>
    <n v="188.88"/>
    <n v="73.680000000000007"/>
    <n v="115.19999999999999"/>
    <n v="0.60991105463786521"/>
  </r>
  <r>
    <n v="706"/>
    <d v="2026-12-08T00:00:00"/>
    <n v="2026"/>
    <x v="3"/>
    <n v="12"/>
    <x v="11"/>
    <x v="1"/>
    <x v="12"/>
    <x v="2"/>
    <s v="Returning"/>
    <x v="2"/>
    <x v="9"/>
    <n v="4"/>
    <n v="46.48"/>
    <n v="0.1"/>
    <n v="18.66"/>
    <n v="167.328"/>
    <n v="74.64"/>
    <n v="92.688000000000002"/>
    <n v="0.55393000573723461"/>
  </r>
  <r>
    <n v="1086"/>
    <d v="2026-12-08T00:00:00"/>
    <n v="2026"/>
    <x v="3"/>
    <n v="12"/>
    <x v="11"/>
    <x v="3"/>
    <x v="13"/>
    <x v="1"/>
    <s v="Business"/>
    <x v="1"/>
    <x v="3"/>
    <n v="12"/>
    <n v="146.99"/>
    <n v="0.15"/>
    <n v="79.239999999999995"/>
    <n v="1499.298"/>
    <n v="950.87999999999988"/>
    <n v="548.41800000000012"/>
    <n v="0.36578318653129671"/>
  </r>
  <r>
    <n v="1204"/>
    <d v="2026-12-08T00:00:00"/>
    <n v="2026"/>
    <x v="3"/>
    <n v="12"/>
    <x v="11"/>
    <x v="2"/>
    <x v="10"/>
    <x v="0"/>
    <s v="New"/>
    <x v="4"/>
    <x v="10"/>
    <n v="1"/>
    <n v="40.29"/>
    <n v="0"/>
    <n v="15.07"/>
    <n v="40.29"/>
    <n v="15.07"/>
    <n v="25.22"/>
    <n v="0.62596177711590961"/>
  </r>
  <r>
    <n v="1451"/>
    <d v="2026-12-08T00:00:00"/>
    <n v="2026"/>
    <x v="3"/>
    <n v="12"/>
    <x v="11"/>
    <x v="0"/>
    <x v="0"/>
    <x v="1"/>
    <s v="Business"/>
    <x v="3"/>
    <x v="19"/>
    <n v="4"/>
    <n v="125.82"/>
    <n v="0.15"/>
    <n v="61.39"/>
    <n v="427.78799999999995"/>
    <n v="245.56"/>
    <n v="182.22799999999995"/>
    <n v="0.42597735326844133"/>
  </r>
  <r>
    <n v="1650"/>
    <d v="2026-12-08T00:00:00"/>
    <n v="2026"/>
    <x v="3"/>
    <n v="12"/>
    <x v="11"/>
    <x v="1"/>
    <x v="1"/>
    <x v="0"/>
    <s v="New"/>
    <x v="2"/>
    <x v="2"/>
    <n v="3"/>
    <n v="36.25"/>
    <n v="0"/>
    <n v="13.67"/>
    <n v="108.75"/>
    <n v="41.01"/>
    <n v="67.740000000000009"/>
    <n v="0.62289655172413805"/>
  </r>
  <r>
    <n v="1740"/>
    <d v="2026-12-08T00:00:00"/>
    <n v="2026"/>
    <x v="3"/>
    <n v="12"/>
    <x v="11"/>
    <x v="2"/>
    <x v="10"/>
    <x v="3"/>
    <s v="Returning"/>
    <x v="2"/>
    <x v="18"/>
    <n v="1"/>
    <n v="165.29"/>
    <n v="0.05"/>
    <n v="89.92"/>
    <n v="157.02549999999999"/>
    <n v="89.92"/>
    <n v="67.105499999999992"/>
    <n v="0.42735415585366704"/>
  </r>
  <r>
    <n v="3191"/>
    <d v="2026-12-08T00:00:00"/>
    <n v="2026"/>
    <x v="3"/>
    <n v="12"/>
    <x v="11"/>
    <x v="3"/>
    <x v="8"/>
    <x v="0"/>
    <s v="New"/>
    <x v="3"/>
    <x v="13"/>
    <n v="1"/>
    <n v="82.89"/>
    <n v="0.15"/>
    <n v="38.51"/>
    <n v="70.456500000000005"/>
    <n v="38.51"/>
    <n v="31.946500000000007"/>
    <n v="0.45342161475520365"/>
  </r>
  <r>
    <n v="3662"/>
    <d v="2026-12-08T00:00:00"/>
    <n v="2026"/>
    <x v="3"/>
    <n v="12"/>
    <x v="11"/>
    <x v="1"/>
    <x v="6"/>
    <x v="0"/>
    <s v="Business"/>
    <x v="3"/>
    <x v="7"/>
    <n v="1"/>
    <n v="199.66"/>
    <n v="0"/>
    <n v="103.15"/>
    <n v="199.66"/>
    <n v="103.15"/>
    <n v="96.509999999999991"/>
    <n v="0.48337173194430527"/>
  </r>
  <r>
    <n v="3922"/>
    <d v="2026-12-08T00:00:00"/>
    <n v="2026"/>
    <x v="3"/>
    <n v="12"/>
    <x v="11"/>
    <x v="3"/>
    <x v="8"/>
    <x v="2"/>
    <s v="New"/>
    <x v="1"/>
    <x v="3"/>
    <n v="2"/>
    <n v="146.25"/>
    <n v="0.05"/>
    <n v="77.3"/>
    <n v="277.875"/>
    <n v="154.6"/>
    <n v="123.27500000000001"/>
    <n v="0.44363472784525421"/>
  </r>
  <r>
    <n v="4022"/>
    <d v="2026-12-08T00:00:00"/>
    <n v="2026"/>
    <x v="3"/>
    <n v="12"/>
    <x v="11"/>
    <x v="0"/>
    <x v="9"/>
    <x v="3"/>
    <s v="Returning"/>
    <x v="3"/>
    <x v="5"/>
    <n v="1"/>
    <n v="333.51"/>
    <n v="0.2"/>
    <n v="199.91"/>
    <n v="266.80799999999999"/>
    <n v="199.91"/>
    <n v="66.897999999999996"/>
    <n v="0.25073461065635211"/>
  </r>
  <r>
    <n v="4366"/>
    <d v="2026-12-08T00:00:00"/>
    <n v="2026"/>
    <x v="3"/>
    <n v="12"/>
    <x v="11"/>
    <x v="1"/>
    <x v="12"/>
    <x v="2"/>
    <s v="New"/>
    <x v="1"/>
    <x v="11"/>
    <n v="1"/>
    <n v="151.97"/>
    <n v="0.05"/>
    <n v="80.239999999999995"/>
    <n v="144.3715"/>
    <n v="80.239999999999995"/>
    <n v="64.131500000000003"/>
    <n v="0.44421163456776441"/>
  </r>
  <r>
    <n v="4880"/>
    <d v="2026-12-08T00:00:00"/>
    <n v="2026"/>
    <x v="3"/>
    <n v="12"/>
    <x v="11"/>
    <x v="3"/>
    <x v="13"/>
    <x v="2"/>
    <s v="New"/>
    <x v="0"/>
    <x v="6"/>
    <n v="1"/>
    <n v="41.07"/>
    <n v="0"/>
    <n v="16.600000000000001"/>
    <n v="41.07"/>
    <n v="16.600000000000001"/>
    <n v="24.47"/>
    <n v="0.59581202824446067"/>
  </r>
  <r>
    <n v="5127"/>
    <d v="2026-12-08T00:00:00"/>
    <n v="2026"/>
    <x v="3"/>
    <n v="12"/>
    <x v="11"/>
    <x v="1"/>
    <x v="11"/>
    <x v="3"/>
    <s v="Returning"/>
    <x v="3"/>
    <x v="19"/>
    <n v="1"/>
    <n v="122.65"/>
    <n v="0"/>
    <n v="58.9"/>
    <n v="122.65"/>
    <n v="58.9"/>
    <n v="63.750000000000007"/>
    <n v="0.51977170811251527"/>
  </r>
  <r>
    <n v="13"/>
    <d v="2026-12-09T00:00:00"/>
    <n v="2026"/>
    <x v="3"/>
    <n v="12"/>
    <x v="11"/>
    <x v="1"/>
    <x v="6"/>
    <x v="0"/>
    <s v="Returning"/>
    <x v="1"/>
    <x v="3"/>
    <n v="6"/>
    <n v="143.16"/>
    <n v="0.15"/>
    <n v="80.349999999999994"/>
    <n v="730.11599999999999"/>
    <n v="482.09999999999997"/>
    <n v="248.01600000000002"/>
    <n v="0.33969396643820987"/>
  </r>
  <r>
    <n v="102"/>
    <d v="2026-12-09T00:00:00"/>
    <n v="2026"/>
    <x v="3"/>
    <n v="12"/>
    <x v="11"/>
    <x v="2"/>
    <x v="5"/>
    <x v="2"/>
    <s v="New"/>
    <x v="1"/>
    <x v="3"/>
    <n v="3"/>
    <n v="142.75"/>
    <n v="0.1"/>
    <n v="81.739999999999995"/>
    <n v="385.42500000000001"/>
    <n v="245.21999999999997"/>
    <n v="140.20500000000004"/>
    <n v="0.3637672698968672"/>
  </r>
  <r>
    <n v="519"/>
    <d v="2026-12-09T00:00:00"/>
    <n v="2026"/>
    <x v="3"/>
    <n v="12"/>
    <x v="11"/>
    <x v="1"/>
    <x v="12"/>
    <x v="2"/>
    <s v="Returning"/>
    <x v="4"/>
    <x v="14"/>
    <n v="2"/>
    <n v="36.03"/>
    <n v="0.1"/>
    <n v="13.54"/>
    <n v="64.853999999999999"/>
    <n v="27.08"/>
    <n v="37.774000000000001"/>
    <n v="0.58244672649335427"/>
  </r>
  <r>
    <n v="522"/>
    <d v="2026-12-09T00:00:00"/>
    <n v="2026"/>
    <x v="3"/>
    <n v="12"/>
    <x v="11"/>
    <x v="0"/>
    <x v="15"/>
    <x v="2"/>
    <s v="Returning"/>
    <x v="2"/>
    <x v="15"/>
    <n v="2"/>
    <n v="133.4"/>
    <n v="0"/>
    <n v="67.69"/>
    <n v="266.8"/>
    <n v="135.38"/>
    <n v="131.42000000000002"/>
    <n v="0.49257871064467768"/>
  </r>
  <r>
    <n v="798"/>
    <d v="2026-12-09T00:00:00"/>
    <n v="2026"/>
    <x v="3"/>
    <n v="12"/>
    <x v="11"/>
    <x v="2"/>
    <x v="2"/>
    <x v="2"/>
    <s v="Returning"/>
    <x v="3"/>
    <x v="7"/>
    <n v="3"/>
    <n v="199.31"/>
    <n v="0.05"/>
    <n v="101.19"/>
    <n v="568.0335"/>
    <n v="303.57"/>
    <n v="264.46350000000001"/>
    <n v="0.46557729429690325"/>
  </r>
  <r>
    <n v="1746"/>
    <d v="2026-12-09T00:00:00"/>
    <n v="2026"/>
    <x v="3"/>
    <n v="12"/>
    <x v="11"/>
    <x v="1"/>
    <x v="11"/>
    <x v="0"/>
    <s v="Business"/>
    <x v="2"/>
    <x v="9"/>
    <n v="1"/>
    <n v="47.44"/>
    <n v="0.15"/>
    <n v="17.899999999999999"/>
    <n v="40.323999999999998"/>
    <n v="17.899999999999999"/>
    <n v="22.423999999999999"/>
    <n v="0.55609562543398472"/>
  </r>
  <r>
    <n v="3412"/>
    <d v="2026-12-09T00:00:00"/>
    <n v="2026"/>
    <x v="3"/>
    <n v="12"/>
    <x v="11"/>
    <x v="0"/>
    <x v="0"/>
    <x v="1"/>
    <s v="Business"/>
    <x v="1"/>
    <x v="3"/>
    <n v="10"/>
    <n v="145.30000000000001"/>
    <n v="0.1"/>
    <n v="79.7"/>
    <n v="1307.7"/>
    <n v="797"/>
    <n v="510.70000000000005"/>
    <n v="0.39053299686472437"/>
  </r>
  <r>
    <n v="175"/>
    <d v="2026-12-10T00:00:00"/>
    <n v="2026"/>
    <x v="3"/>
    <n v="12"/>
    <x v="11"/>
    <x v="0"/>
    <x v="0"/>
    <x v="3"/>
    <s v="New"/>
    <x v="0"/>
    <x v="0"/>
    <n v="1"/>
    <n v="81.010000000000005"/>
    <n v="0.2"/>
    <n v="41.51"/>
    <n v="64.808000000000007"/>
    <n v="41.51"/>
    <n v="23.298000000000009"/>
    <n v="0.35949265522774976"/>
  </r>
  <r>
    <n v="1014"/>
    <d v="2026-12-10T00:00:00"/>
    <n v="2026"/>
    <x v="3"/>
    <n v="12"/>
    <x v="11"/>
    <x v="3"/>
    <x v="7"/>
    <x v="3"/>
    <s v="New"/>
    <x v="2"/>
    <x v="2"/>
    <n v="2"/>
    <n v="35.619999999999997"/>
    <n v="0"/>
    <n v="13.62"/>
    <n v="71.239999999999995"/>
    <n v="27.24"/>
    <n v="44"/>
    <n v="0.61763054463784395"/>
  </r>
  <r>
    <n v="1763"/>
    <d v="2026-12-10T00:00:00"/>
    <n v="2026"/>
    <x v="3"/>
    <n v="12"/>
    <x v="11"/>
    <x v="0"/>
    <x v="0"/>
    <x v="0"/>
    <s v="New"/>
    <x v="0"/>
    <x v="4"/>
    <n v="2"/>
    <n v="49.88"/>
    <n v="0.05"/>
    <n v="22.31"/>
    <n v="94.772000000000006"/>
    <n v="44.62"/>
    <n v="50.152000000000008"/>
    <n v="0.52918583547883347"/>
  </r>
  <r>
    <n v="1863"/>
    <d v="2026-12-10T00:00:00"/>
    <n v="2026"/>
    <x v="3"/>
    <n v="12"/>
    <x v="11"/>
    <x v="3"/>
    <x v="7"/>
    <x v="3"/>
    <s v="Returning"/>
    <x v="0"/>
    <x v="8"/>
    <n v="1"/>
    <n v="101.18"/>
    <n v="0.05"/>
    <n v="49.12"/>
    <n v="96.120999999999995"/>
    <n v="49.12"/>
    <n v="47.000999999999998"/>
    <n v="0.48897743469169069"/>
  </r>
  <r>
    <n v="3466"/>
    <d v="2026-12-10T00:00:00"/>
    <n v="2026"/>
    <x v="3"/>
    <n v="12"/>
    <x v="11"/>
    <x v="1"/>
    <x v="12"/>
    <x v="2"/>
    <s v="Business"/>
    <x v="4"/>
    <x v="14"/>
    <n v="2"/>
    <n v="36.64"/>
    <n v="0"/>
    <n v="13.7"/>
    <n v="73.28"/>
    <n v="27.4"/>
    <n v="45.88"/>
    <n v="0.62609170305676853"/>
  </r>
  <r>
    <n v="3630"/>
    <d v="2026-12-10T00:00:00"/>
    <n v="2026"/>
    <x v="3"/>
    <n v="12"/>
    <x v="11"/>
    <x v="1"/>
    <x v="12"/>
    <x v="2"/>
    <s v="Returning"/>
    <x v="0"/>
    <x v="6"/>
    <n v="3"/>
    <n v="39.979999999999997"/>
    <n v="0.1"/>
    <n v="16.989999999999998"/>
    <n v="107.946"/>
    <n v="50.97"/>
    <n v="56.975999999999999"/>
    <n v="0.52781946528819967"/>
  </r>
  <r>
    <n v="3633"/>
    <d v="2026-12-10T00:00:00"/>
    <n v="2026"/>
    <x v="3"/>
    <n v="12"/>
    <x v="11"/>
    <x v="3"/>
    <x v="4"/>
    <x v="3"/>
    <s v="Business"/>
    <x v="1"/>
    <x v="3"/>
    <n v="3"/>
    <n v="144.16"/>
    <n v="0"/>
    <n v="77.36"/>
    <n v="432.48"/>
    <n v="232.07999999999998"/>
    <n v="200.40000000000003"/>
    <n v="0.46337402885682583"/>
  </r>
  <r>
    <n v="4"/>
    <d v="2026-12-11T00:00:00"/>
    <n v="2026"/>
    <x v="3"/>
    <n v="12"/>
    <x v="11"/>
    <x v="3"/>
    <x v="4"/>
    <x v="0"/>
    <s v="New"/>
    <x v="0"/>
    <x v="8"/>
    <n v="1"/>
    <n v="102.98"/>
    <n v="0.1"/>
    <n v="51.45"/>
    <n v="92.682000000000002"/>
    <n v="51.45"/>
    <n v="41.231999999999999"/>
    <n v="0.4448760277076455"/>
  </r>
  <r>
    <n v="70"/>
    <d v="2026-12-11T00:00:00"/>
    <n v="2026"/>
    <x v="3"/>
    <n v="12"/>
    <x v="11"/>
    <x v="3"/>
    <x v="13"/>
    <x v="0"/>
    <s v="New"/>
    <x v="4"/>
    <x v="12"/>
    <n v="2"/>
    <n v="122.49"/>
    <n v="0.15"/>
    <n v="70.930000000000007"/>
    <n v="208.23299999999998"/>
    <n v="141.86000000000001"/>
    <n v="66.372999999999962"/>
    <n v="0.31874390706564265"/>
  </r>
  <r>
    <n v="948"/>
    <d v="2026-12-11T00:00:00"/>
    <n v="2026"/>
    <x v="3"/>
    <n v="12"/>
    <x v="11"/>
    <x v="1"/>
    <x v="11"/>
    <x v="3"/>
    <s v="New"/>
    <x v="1"/>
    <x v="3"/>
    <n v="1"/>
    <n v="141.74"/>
    <n v="0.15"/>
    <n v="78.97"/>
    <n v="120.479"/>
    <n v="78.97"/>
    <n v="41.509"/>
    <n v="0.34453307215365336"/>
  </r>
  <r>
    <n v="1957"/>
    <d v="2026-12-11T00:00:00"/>
    <n v="2026"/>
    <x v="3"/>
    <n v="12"/>
    <x v="11"/>
    <x v="3"/>
    <x v="7"/>
    <x v="0"/>
    <s v="Returning"/>
    <x v="0"/>
    <x v="6"/>
    <n v="6"/>
    <n v="39.44"/>
    <n v="0.1"/>
    <n v="16.89"/>
    <n v="212.976"/>
    <n v="101.34"/>
    <n v="111.636"/>
    <n v="0.52417173766058145"/>
  </r>
  <r>
    <n v="3097"/>
    <d v="2026-12-11T00:00:00"/>
    <n v="2026"/>
    <x v="3"/>
    <n v="12"/>
    <x v="11"/>
    <x v="2"/>
    <x v="3"/>
    <x v="2"/>
    <s v="Returning"/>
    <x v="0"/>
    <x v="4"/>
    <n v="1"/>
    <n v="49.64"/>
    <n v="0.1"/>
    <n v="22"/>
    <n v="44.676000000000002"/>
    <n v="22"/>
    <n v="22.676000000000002"/>
    <n v="0.50756558331094992"/>
  </r>
  <r>
    <n v="3649"/>
    <d v="2026-12-11T00:00:00"/>
    <n v="2026"/>
    <x v="3"/>
    <n v="12"/>
    <x v="11"/>
    <x v="2"/>
    <x v="2"/>
    <x v="0"/>
    <s v="New"/>
    <x v="2"/>
    <x v="18"/>
    <n v="1"/>
    <n v="164.29"/>
    <n v="0.05"/>
    <n v="88.66"/>
    <n v="156.07549999999998"/>
    <n v="88.66"/>
    <n v="67.41549999999998"/>
    <n v="0.43194159237035917"/>
  </r>
  <r>
    <n v="3963"/>
    <d v="2026-12-11T00:00:00"/>
    <n v="2026"/>
    <x v="3"/>
    <n v="12"/>
    <x v="11"/>
    <x v="3"/>
    <x v="8"/>
    <x v="0"/>
    <s v="Returning"/>
    <x v="2"/>
    <x v="2"/>
    <n v="1"/>
    <n v="35.81"/>
    <n v="0"/>
    <n v="13.28"/>
    <n v="35.81"/>
    <n v="13.28"/>
    <n v="22.53"/>
    <n v="0.62915386763473891"/>
  </r>
  <r>
    <n v="4305"/>
    <d v="2026-12-11T00:00:00"/>
    <n v="2026"/>
    <x v="3"/>
    <n v="12"/>
    <x v="11"/>
    <x v="0"/>
    <x v="9"/>
    <x v="2"/>
    <s v="New"/>
    <x v="4"/>
    <x v="10"/>
    <n v="1"/>
    <n v="41.31"/>
    <n v="0.05"/>
    <n v="14.56"/>
    <n v="39.244500000000002"/>
    <n v="14.56"/>
    <n v="24.6845"/>
    <n v="0.62899259768884808"/>
  </r>
  <r>
    <n v="4942"/>
    <d v="2026-12-11T00:00:00"/>
    <n v="2026"/>
    <x v="3"/>
    <n v="12"/>
    <x v="11"/>
    <x v="3"/>
    <x v="13"/>
    <x v="3"/>
    <s v="New"/>
    <x v="2"/>
    <x v="2"/>
    <n v="3"/>
    <n v="36.6"/>
    <n v="0.15"/>
    <n v="13.95"/>
    <n v="93.330000000000013"/>
    <n v="41.849999999999994"/>
    <n v="51.480000000000018"/>
    <n v="0.55159112825458068"/>
  </r>
  <r>
    <n v="19"/>
    <d v="2026-12-12T00:00:00"/>
    <n v="2026"/>
    <x v="3"/>
    <n v="12"/>
    <x v="11"/>
    <x v="1"/>
    <x v="1"/>
    <x v="0"/>
    <s v="New"/>
    <x v="0"/>
    <x v="4"/>
    <n v="5"/>
    <n v="49.59"/>
    <n v="0"/>
    <n v="22.63"/>
    <n v="247.95000000000002"/>
    <n v="113.14999999999999"/>
    <n v="134.80000000000001"/>
    <n v="0.54365799556362171"/>
  </r>
  <r>
    <n v="4963"/>
    <d v="2026-12-12T00:00:00"/>
    <n v="2026"/>
    <x v="3"/>
    <n v="12"/>
    <x v="11"/>
    <x v="0"/>
    <x v="0"/>
    <x v="0"/>
    <s v="New"/>
    <x v="1"/>
    <x v="17"/>
    <n v="5"/>
    <n v="72.3"/>
    <n v="0.05"/>
    <n v="31.73"/>
    <n v="343.42500000000001"/>
    <n v="158.65"/>
    <n v="184.77500000000001"/>
    <n v="0.53803596127247577"/>
  </r>
  <r>
    <n v="5110"/>
    <d v="2026-12-12T00:00:00"/>
    <n v="2026"/>
    <x v="3"/>
    <n v="12"/>
    <x v="11"/>
    <x v="3"/>
    <x v="4"/>
    <x v="0"/>
    <s v="New"/>
    <x v="0"/>
    <x v="4"/>
    <n v="1"/>
    <n v="51.57"/>
    <n v="0.1"/>
    <n v="23.11"/>
    <n v="46.413000000000004"/>
    <n v="23.11"/>
    <n v="23.303000000000004"/>
    <n v="0.5020791588563549"/>
  </r>
  <r>
    <n v="10"/>
    <d v="2026-12-13T00:00:00"/>
    <n v="2026"/>
    <x v="3"/>
    <n v="12"/>
    <x v="11"/>
    <x v="0"/>
    <x v="0"/>
    <x v="0"/>
    <s v="Returning"/>
    <x v="2"/>
    <x v="2"/>
    <n v="3"/>
    <n v="35.380000000000003"/>
    <n v="0"/>
    <n v="13.51"/>
    <n v="106.14000000000001"/>
    <n v="40.53"/>
    <n v="65.610000000000014"/>
    <n v="0.61814584511023185"/>
  </r>
  <r>
    <n v="216"/>
    <d v="2026-12-13T00:00:00"/>
    <n v="2026"/>
    <x v="3"/>
    <n v="12"/>
    <x v="11"/>
    <x v="2"/>
    <x v="2"/>
    <x v="0"/>
    <s v="Business"/>
    <x v="0"/>
    <x v="0"/>
    <n v="1"/>
    <n v="83.08"/>
    <n v="0.15"/>
    <n v="42.91"/>
    <n v="70.617999999999995"/>
    <n v="42.91"/>
    <n v="27.707999999999998"/>
    <n v="0.39236455294684075"/>
  </r>
  <r>
    <n v="1937"/>
    <d v="2026-12-13T00:00:00"/>
    <n v="2026"/>
    <x v="3"/>
    <n v="12"/>
    <x v="11"/>
    <x v="1"/>
    <x v="12"/>
    <x v="1"/>
    <s v="Business"/>
    <x v="3"/>
    <x v="19"/>
    <n v="3"/>
    <n v="120.5"/>
    <n v="0.15"/>
    <n v="61.44"/>
    <n v="307.27499999999998"/>
    <n v="184.32"/>
    <n v="122.95499999999998"/>
    <n v="0.40014644862094212"/>
  </r>
  <r>
    <n v="4720"/>
    <d v="2026-12-13T00:00:00"/>
    <n v="2026"/>
    <x v="3"/>
    <n v="12"/>
    <x v="11"/>
    <x v="0"/>
    <x v="0"/>
    <x v="0"/>
    <s v="New"/>
    <x v="1"/>
    <x v="17"/>
    <n v="3"/>
    <n v="73.040000000000006"/>
    <n v="0.1"/>
    <n v="31.78"/>
    <n v="197.208"/>
    <n v="95.34"/>
    <n v="101.86799999999999"/>
    <n v="0.51655105269563095"/>
  </r>
  <r>
    <n v="91"/>
    <d v="2026-12-14T00:00:00"/>
    <n v="2026"/>
    <x v="3"/>
    <n v="12"/>
    <x v="11"/>
    <x v="1"/>
    <x v="1"/>
    <x v="0"/>
    <s v="Returning"/>
    <x v="3"/>
    <x v="5"/>
    <n v="2"/>
    <n v="339.95"/>
    <n v="0"/>
    <n v="195.78"/>
    <n v="679.9"/>
    <n v="391.56"/>
    <n v="288.33999999999997"/>
    <n v="0.42409177820267685"/>
  </r>
  <r>
    <n v="505"/>
    <d v="2026-12-14T00:00:00"/>
    <n v="2026"/>
    <x v="3"/>
    <n v="12"/>
    <x v="11"/>
    <x v="0"/>
    <x v="15"/>
    <x v="3"/>
    <s v="Returning"/>
    <x v="3"/>
    <x v="7"/>
    <n v="2"/>
    <n v="199.43"/>
    <n v="0.05"/>
    <n v="106.58"/>
    <n v="378.91699999999997"/>
    <n v="213.16"/>
    <n v="165.75699999999998"/>
    <n v="0.4374493622613923"/>
  </r>
  <r>
    <n v="640"/>
    <d v="2026-12-14T00:00:00"/>
    <n v="2026"/>
    <x v="3"/>
    <n v="12"/>
    <x v="11"/>
    <x v="0"/>
    <x v="15"/>
    <x v="0"/>
    <s v="Returning"/>
    <x v="4"/>
    <x v="16"/>
    <n v="2"/>
    <n v="51.77"/>
    <n v="0.05"/>
    <n v="21.76"/>
    <n v="98.363"/>
    <n v="43.52"/>
    <n v="54.842999999999996"/>
    <n v="0.55755721155312465"/>
  </r>
  <r>
    <n v="1408"/>
    <d v="2026-12-14T00:00:00"/>
    <n v="2026"/>
    <x v="3"/>
    <n v="12"/>
    <x v="11"/>
    <x v="1"/>
    <x v="1"/>
    <x v="0"/>
    <s v="New"/>
    <x v="2"/>
    <x v="18"/>
    <n v="1"/>
    <n v="161.53"/>
    <n v="0"/>
    <n v="87.43"/>
    <n v="161.53"/>
    <n v="87.43"/>
    <n v="74.099999999999994"/>
    <n v="0.45873831486411187"/>
  </r>
  <r>
    <n v="2074"/>
    <d v="2026-12-14T00:00:00"/>
    <n v="2026"/>
    <x v="3"/>
    <n v="12"/>
    <x v="11"/>
    <x v="1"/>
    <x v="12"/>
    <x v="1"/>
    <s v="Business"/>
    <x v="1"/>
    <x v="3"/>
    <n v="4"/>
    <n v="145.85"/>
    <n v="0.1"/>
    <n v="79.47"/>
    <n v="525.05999999999995"/>
    <n v="317.88"/>
    <n v="207.17999999999995"/>
    <n v="0.39458347617415146"/>
  </r>
  <r>
    <n v="2639"/>
    <d v="2026-12-14T00:00:00"/>
    <n v="2026"/>
    <x v="3"/>
    <n v="12"/>
    <x v="11"/>
    <x v="3"/>
    <x v="13"/>
    <x v="0"/>
    <s v="Returning"/>
    <x v="3"/>
    <x v="7"/>
    <n v="1"/>
    <n v="197.18"/>
    <n v="0"/>
    <n v="105.28"/>
    <n v="197.18"/>
    <n v="105.28"/>
    <n v="91.9"/>
    <n v="0.46607160969672384"/>
  </r>
  <r>
    <n v="2694"/>
    <d v="2026-12-14T00:00:00"/>
    <n v="2026"/>
    <x v="3"/>
    <n v="12"/>
    <x v="11"/>
    <x v="3"/>
    <x v="7"/>
    <x v="0"/>
    <s v="New"/>
    <x v="3"/>
    <x v="19"/>
    <n v="1"/>
    <n v="124.9"/>
    <n v="0"/>
    <n v="62.16"/>
    <n v="124.9"/>
    <n v="62.16"/>
    <n v="62.740000000000009"/>
    <n v="0.50232185748598879"/>
  </r>
  <r>
    <n v="2797"/>
    <d v="2026-12-14T00:00:00"/>
    <n v="2026"/>
    <x v="3"/>
    <n v="12"/>
    <x v="11"/>
    <x v="2"/>
    <x v="16"/>
    <x v="2"/>
    <s v="New"/>
    <x v="1"/>
    <x v="17"/>
    <n v="2"/>
    <n v="70.239999999999995"/>
    <n v="0.1"/>
    <n v="32.130000000000003"/>
    <n v="126.43199999999999"/>
    <n v="64.260000000000005"/>
    <n v="62.171999999999983"/>
    <n v="0.49174259681093385"/>
  </r>
  <r>
    <n v="2811"/>
    <d v="2026-12-14T00:00:00"/>
    <n v="2026"/>
    <x v="3"/>
    <n v="12"/>
    <x v="11"/>
    <x v="1"/>
    <x v="11"/>
    <x v="2"/>
    <s v="Business"/>
    <x v="1"/>
    <x v="3"/>
    <n v="5"/>
    <n v="145.6"/>
    <n v="0.15"/>
    <n v="81.180000000000007"/>
    <n v="618.79999999999995"/>
    <n v="405.90000000000003"/>
    <n v="212.89999999999992"/>
    <n v="0.34405300581771159"/>
  </r>
  <r>
    <n v="4037"/>
    <d v="2026-12-14T00:00:00"/>
    <n v="2026"/>
    <x v="3"/>
    <n v="12"/>
    <x v="11"/>
    <x v="3"/>
    <x v="8"/>
    <x v="2"/>
    <s v="Returning"/>
    <x v="1"/>
    <x v="11"/>
    <n v="1"/>
    <n v="152.4"/>
    <n v="0.05"/>
    <n v="77.98"/>
    <n v="144.78"/>
    <n v="77.98"/>
    <n v="66.8"/>
    <n v="0.46138969470921398"/>
  </r>
  <r>
    <n v="4629"/>
    <d v="2026-12-14T00:00:00"/>
    <n v="2026"/>
    <x v="3"/>
    <n v="12"/>
    <x v="11"/>
    <x v="2"/>
    <x v="2"/>
    <x v="0"/>
    <s v="New"/>
    <x v="2"/>
    <x v="2"/>
    <n v="1"/>
    <n v="36.17"/>
    <n v="0.05"/>
    <n v="13.87"/>
    <n v="34.361499999999999"/>
    <n v="13.87"/>
    <n v="20.491500000000002"/>
    <n v="0.59635056676803988"/>
  </r>
  <r>
    <n v="2455"/>
    <d v="2026-12-15T00:00:00"/>
    <n v="2026"/>
    <x v="3"/>
    <n v="12"/>
    <x v="11"/>
    <x v="1"/>
    <x v="12"/>
    <x v="0"/>
    <s v="Returning"/>
    <x v="3"/>
    <x v="19"/>
    <n v="3"/>
    <n v="126.21"/>
    <n v="0.1"/>
    <n v="60.65"/>
    <n v="340.767"/>
    <n v="181.95"/>
    <n v="158.81700000000001"/>
    <n v="0.46605745274630467"/>
  </r>
  <r>
    <n v="3184"/>
    <d v="2026-12-15T00:00:00"/>
    <n v="2026"/>
    <x v="3"/>
    <n v="12"/>
    <x v="11"/>
    <x v="3"/>
    <x v="13"/>
    <x v="1"/>
    <s v="Returning"/>
    <x v="1"/>
    <x v="3"/>
    <n v="6"/>
    <n v="143.72999999999999"/>
    <n v="0.15"/>
    <n v="77.27"/>
    <n v="733.02299999999991"/>
    <n v="463.62"/>
    <n v="269.40299999999991"/>
    <n v="0.36752325643260847"/>
  </r>
  <r>
    <n v="3363"/>
    <d v="2026-12-15T00:00:00"/>
    <n v="2026"/>
    <x v="3"/>
    <n v="12"/>
    <x v="11"/>
    <x v="1"/>
    <x v="12"/>
    <x v="3"/>
    <s v="New"/>
    <x v="1"/>
    <x v="3"/>
    <n v="4"/>
    <n v="146.38999999999999"/>
    <n v="0"/>
    <n v="78.95"/>
    <n v="585.55999999999995"/>
    <n v="315.8"/>
    <n v="269.75999999999993"/>
    <n v="0.46068720541020552"/>
  </r>
  <r>
    <n v="3373"/>
    <d v="2026-12-15T00:00:00"/>
    <n v="2026"/>
    <x v="3"/>
    <n v="12"/>
    <x v="11"/>
    <x v="1"/>
    <x v="12"/>
    <x v="3"/>
    <s v="Returning"/>
    <x v="1"/>
    <x v="1"/>
    <n v="2"/>
    <n v="89.84"/>
    <n v="0.05"/>
    <n v="45.17"/>
    <n v="170.696"/>
    <n v="90.34"/>
    <n v="80.355999999999995"/>
    <n v="0.47075502647982376"/>
  </r>
  <r>
    <n v="3799"/>
    <d v="2026-12-15T00:00:00"/>
    <n v="2026"/>
    <x v="3"/>
    <n v="12"/>
    <x v="11"/>
    <x v="2"/>
    <x v="10"/>
    <x v="2"/>
    <s v="New"/>
    <x v="4"/>
    <x v="16"/>
    <n v="3"/>
    <n v="49.67"/>
    <n v="0.05"/>
    <n v="21.5"/>
    <n v="141.55949999999999"/>
    <n v="64.5"/>
    <n v="77.059499999999986"/>
    <n v="0.54436120500566898"/>
  </r>
  <r>
    <n v="5002"/>
    <d v="2026-12-15T00:00:00"/>
    <n v="2026"/>
    <x v="3"/>
    <n v="12"/>
    <x v="11"/>
    <x v="1"/>
    <x v="14"/>
    <x v="1"/>
    <s v="Business"/>
    <x v="1"/>
    <x v="1"/>
    <n v="4"/>
    <n v="94.3"/>
    <n v="0.1"/>
    <n v="44.36"/>
    <n v="339.48"/>
    <n v="177.44"/>
    <n v="162.04000000000002"/>
    <n v="0.47731825144338402"/>
  </r>
  <r>
    <n v="2896"/>
    <d v="2026-12-16T00:00:00"/>
    <n v="2026"/>
    <x v="3"/>
    <n v="12"/>
    <x v="11"/>
    <x v="1"/>
    <x v="12"/>
    <x v="2"/>
    <s v="Business"/>
    <x v="4"/>
    <x v="14"/>
    <n v="2"/>
    <n v="36.020000000000003"/>
    <n v="0.1"/>
    <n v="13.59"/>
    <n v="64.836000000000013"/>
    <n v="27.18"/>
    <n v="37.656000000000013"/>
    <n v="0.58078845086063302"/>
  </r>
  <r>
    <n v="3334"/>
    <d v="2026-12-16T00:00:00"/>
    <n v="2026"/>
    <x v="3"/>
    <n v="12"/>
    <x v="11"/>
    <x v="1"/>
    <x v="14"/>
    <x v="0"/>
    <s v="Returning"/>
    <x v="1"/>
    <x v="11"/>
    <n v="1"/>
    <n v="154.12"/>
    <n v="0"/>
    <n v="77.45"/>
    <n v="154.12"/>
    <n v="77.45"/>
    <n v="76.67"/>
    <n v="0.49746950428237735"/>
  </r>
  <r>
    <n v="3469"/>
    <d v="2026-12-16T00:00:00"/>
    <n v="2026"/>
    <x v="3"/>
    <n v="12"/>
    <x v="11"/>
    <x v="0"/>
    <x v="9"/>
    <x v="0"/>
    <s v="Returning"/>
    <x v="1"/>
    <x v="11"/>
    <n v="1"/>
    <n v="150.88"/>
    <n v="0.05"/>
    <n v="81.02"/>
    <n v="143.33599999999998"/>
    <n v="81.02"/>
    <n v="62.315999999999988"/>
    <n v="0.43475470223809787"/>
  </r>
  <r>
    <n v="569"/>
    <d v="2026-12-17T00:00:00"/>
    <n v="2026"/>
    <x v="3"/>
    <n v="12"/>
    <x v="11"/>
    <x v="2"/>
    <x v="2"/>
    <x v="3"/>
    <s v="New"/>
    <x v="0"/>
    <x v="6"/>
    <n v="2"/>
    <n v="40.479999999999997"/>
    <n v="0"/>
    <n v="16.23"/>
    <n v="80.959999999999994"/>
    <n v="32.46"/>
    <n v="48.499999999999993"/>
    <n v="0.5990612648221344"/>
  </r>
  <r>
    <n v="2404"/>
    <d v="2026-12-17T00:00:00"/>
    <n v="2026"/>
    <x v="3"/>
    <n v="12"/>
    <x v="11"/>
    <x v="2"/>
    <x v="10"/>
    <x v="3"/>
    <s v="Business"/>
    <x v="2"/>
    <x v="18"/>
    <n v="3"/>
    <n v="163.34"/>
    <n v="0.1"/>
    <n v="88.53"/>
    <n v="441.01799999999997"/>
    <n v="265.59000000000003"/>
    <n v="175.42799999999994"/>
    <n v="0.39777968246194023"/>
  </r>
  <r>
    <n v="4682"/>
    <d v="2026-12-17T00:00:00"/>
    <n v="2026"/>
    <x v="3"/>
    <n v="12"/>
    <x v="11"/>
    <x v="3"/>
    <x v="4"/>
    <x v="2"/>
    <s v="New"/>
    <x v="4"/>
    <x v="10"/>
    <n v="2"/>
    <n v="40.89"/>
    <n v="0"/>
    <n v="14.95"/>
    <n v="81.78"/>
    <n v="29.9"/>
    <n v="51.88"/>
    <n v="0.63438493519197847"/>
  </r>
  <r>
    <n v="4888"/>
    <d v="2026-12-17T00:00:00"/>
    <n v="2026"/>
    <x v="3"/>
    <n v="12"/>
    <x v="11"/>
    <x v="2"/>
    <x v="2"/>
    <x v="3"/>
    <s v="New"/>
    <x v="4"/>
    <x v="10"/>
    <n v="1"/>
    <n v="40.159999999999997"/>
    <n v="0.15"/>
    <n v="14.46"/>
    <n v="34.135999999999996"/>
    <n v="14.46"/>
    <n v="19.675999999999995"/>
    <n v="0.576400281228029"/>
  </r>
  <r>
    <n v="4923"/>
    <d v="2026-12-17T00:00:00"/>
    <n v="2026"/>
    <x v="3"/>
    <n v="12"/>
    <x v="11"/>
    <x v="3"/>
    <x v="13"/>
    <x v="0"/>
    <s v="New"/>
    <x v="3"/>
    <x v="13"/>
    <n v="2"/>
    <n v="79.86"/>
    <n v="0"/>
    <n v="39.049999999999997"/>
    <n v="159.72"/>
    <n v="78.099999999999994"/>
    <n v="81.62"/>
    <n v="0.51101928374655647"/>
  </r>
  <r>
    <n v="131"/>
    <d v="2026-12-18T00:00:00"/>
    <n v="2026"/>
    <x v="3"/>
    <n v="12"/>
    <x v="11"/>
    <x v="1"/>
    <x v="11"/>
    <x v="3"/>
    <s v="Returning"/>
    <x v="3"/>
    <x v="19"/>
    <n v="2"/>
    <n v="123.42"/>
    <n v="0.1"/>
    <n v="60.03"/>
    <n v="222.15600000000001"/>
    <n v="120.06"/>
    <n v="102.096"/>
    <n v="0.45956895154756117"/>
  </r>
  <r>
    <n v="349"/>
    <d v="2026-12-18T00:00:00"/>
    <n v="2026"/>
    <x v="3"/>
    <n v="12"/>
    <x v="11"/>
    <x v="2"/>
    <x v="2"/>
    <x v="0"/>
    <s v="Returning"/>
    <x v="2"/>
    <x v="9"/>
    <n v="1"/>
    <n v="47.61"/>
    <n v="0.05"/>
    <n v="18.18"/>
    <n v="45.229499999999994"/>
    <n v="18.18"/>
    <n v="27.049499999999995"/>
    <n v="0.59804994527907662"/>
  </r>
  <r>
    <n v="1131"/>
    <d v="2026-12-18T00:00:00"/>
    <n v="2026"/>
    <x v="3"/>
    <n v="12"/>
    <x v="11"/>
    <x v="3"/>
    <x v="8"/>
    <x v="0"/>
    <s v="Returning"/>
    <x v="1"/>
    <x v="1"/>
    <n v="2"/>
    <n v="93.88"/>
    <n v="0.1"/>
    <n v="45.89"/>
    <n v="168.98400000000001"/>
    <n v="91.78"/>
    <n v="77.204000000000008"/>
    <n v="0.45687165648818823"/>
  </r>
  <r>
    <n v="2738"/>
    <d v="2026-12-18T00:00:00"/>
    <n v="2026"/>
    <x v="3"/>
    <n v="12"/>
    <x v="11"/>
    <x v="1"/>
    <x v="11"/>
    <x v="0"/>
    <s v="New"/>
    <x v="1"/>
    <x v="3"/>
    <n v="3"/>
    <n v="145.43"/>
    <n v="0.05"/>
    <n v="81.72"/>
    <n v="414.47550000000001"/>
    <n v="245.16"/>
    <n v="169.31550000000001"/>
    <n v="0.40850544845232106"/>
  </r>
  <r>
    <n v="4400"/>
    <d v="2026-12-18T00:00:00"/>
    <n v="2026"/>
    <x v="3"/>
    <n v="12"/>
    <x v="11"/>
    <x v="3"/>
    <x v="4"/>
    <x v="0"/>
    <s v="Returning"/>
    <x v="2"/>
    <x v="2"/>
    <n v="2"/>
    <n v="36.89"/>
    <n v="0.1"/>
    <n v="13.74"/>
    <n v="66.402000000000001"/>
    <n v="27.48"/>
    <n v="38.921999999999997"/>
    <n v="0.58615704346254627"/>
  </r>
  <r>
    <n v="3122"/>
    <d v="2026-12-19T00:00:00"/>
    <n v="2026"/>
    <x v="3"/>
    <n v="12"/>
    <x v="11"/>
    <x v="0"/>
    <x v="0"/>
    <x v="3"/>
    <s v="Returning"/>
    <x v="1"/>
    <x v="3"/>
    <n v="1"/>
    <n v="145.44"/>
    <n v="0.1"/>
    <n v="80.42"/>
    <n v="130.89600000000002"/>
    <n v="80.42"/>
    <n v="50.476000000000013"/>
    <n v="0.38561911746730232"/>
  </r>
  <r>
    <n v="4572"/>
    <d v="2026-12-19T00:00:00"/>
    <n v="2026"/>
    <x v="3"/>
    <n v="12"/>
    <x v="11"/>
    <x v="0"/>
    <x v="15"/>
    <x v="0"/>
    <s v="New"/>
    <x v="4"/>
    <x v="16"/>
    <n v="2"/>
    <n v="51.56"/>
    <n v="0"/>
    <n v="21.9"/>
    <n v="103.12"/>
    <n v="43.8"/>
    <n v="59.320000000000007"/>
    <n v="0.57525213343677273"/>
  </r>
  <r>
    <n v="4783"/>
    <d v="2026-12-19T00:00:00"/>
    <n v="2026"/>
    <x v="3"/>
    <n v="12"/>
    <x v="11"/>
    <x v="3"/>
    <x v="7"/>
    <x v="0"/>
    <s v="New"/>
    <x v="3"/>
    <x v="19"/>
    <n v="2"/>
    <n v="122"/>
    <n v="0.15"/>
    <n v="60.01"/>
    <n v="207.4"/>
    <n v="120.02"/>
    <n v="87.38000000000001"/>
    <n v="0.4213114754098361"/>
  </r>
  <r>
    <n v="5055"/>
    <d v="2026-12-19T00:00:00"/>
    <n v="2026"/>
    <x v="3"/>
    <n v="12"/>
    <x v="11"/>
    <x v="2"/>
    <x v="3"/>
    <x v="3"/>
    <s v="New"/>
    <x v="1"/>
    <x v="17"/>
    <n v="1"/>
    <n v="71.89"/>
    <n v="0.15"/>
    <n v="32.409999999999997"/>
    <n v="61.106499999999997"/>
    <n v="32.409999999999997"/>
    <n v="28.6965"/>
    <n v="0.46961452545964832"/>
  </r>
  <r>
    <n v="5100"/>
    <d v="2026-12-19T00:00:00"/>
    <n v="2026"/>
    <x v="3"/>
    <n v="12"/>
    <x v="11"/>
    <x v="2"/>
    <x v="5"/>
    <x v="0"/>
    <s v="Returning"/>
    <x v="1"/>
    <x v="17"/>
    <n v="2"/>
    <n v="70.59"/>
    <n v="0.15"/>
    <n v="31.56"/>
    <n v="120.003"/>
    <n v="63.12"/>
    <n v="56.883000000000003"/>
    <n v="0.47401314967125824"/>
  </r>
  <r>
    <n v="488"/>
    <d v="2026-12-20T00:00:00"/>
    <n v="2026"/>
    <x v="3"/>
    <n v="12"/>
    <x v="11"/>
    <x v="3"/>
    <x v="7"/>
    <x v="0"/>
    <s v="Returning"/>
    <x v="1"/>
    <x v="3"/>
    <n v="4"/>
    <n v="141.91"/>
    <n v="0.05"/>
    <n v="80.260000000000005"/>
    <n v="539.25799999999992"/>
    <n v="321.04000000000002"/>
    <n v="218.2179999999999"/>
    <n v="0.40466344495584661"/>
  </r>
  <r>
    <n v="710"/>
    <d v="2026-12-20T00:00:00"/>
    <n v="2026"/>
    <x v="3"/>
    <n v="12"/>
    <x v="11"/>
    <x v="1"/>
    <x v="6"/>
    <x v="1"/>
    <s v="Business"/>
    <x v="1"/>
    <x v="3"/>
    <n v="3"/>
    <n v="140.4"/>
    <n v="0.2"/>
    <n v="81.760000000000005"/>
    <n v="336.96000000000004"/>
    <n v="245.28000000000003"/>
    <n v="91.68"/>
    <n v="0.27207977207977208"/>
  </r>
  <r>
    <n v="1009"/>
    <d v="2026-12-20T00:00:00"/>
    <n v="2026"/>
    <x v="3"/>
    <n v="12"/>
    <x v="11"/>
    <x v="3"/>
    <x v="13"/>
    <x v="3"/>
    <s v="Returning"/>
    <x v="1"/>
    <x v="17"/>
    <n v="2"/>
    <n v="72.349999999999994"/>
    <n v="0.15"/>
    <n v="32.44"/>
    <n v="122.99499999999999"/>
    <n v="64.88"/>
    <n v="58.114999999999995"/>
    <n v="0.47249888206837676"/>
  </r>
  <r>
    <n v="1231"/>
    <d v="2026-12-20T00:00:00"/>
    <n v="2026"/>
    <x v="3"/>
    <n v="12"/>
    <x v="11"/>
    <x v="3"/>
    <x v="8"/>
    <x v="0"/>
    <s v="New"/>
    <x v="3"/>
    <x v="19"/>
    <n v="4"/>
    <n v="120.8"/>
    <n v="0.1"/>
    <n v="59.93"/>
    <n v="434.88"/>
    <n v="239.72"/>
    <n v="195.16"/>
    <n v="0.44876747608535689"/>
  </r>
  <r>
    <n v="1445"/>
    <d v="2026-12-20T00:00:00"/>
    <n v="2026"/>
    <x v="3"/>
    <n v="12"/>
    <x v="11"/>
    <x v="3"/>
    <x v="7"/>
    <x v="0"/>
    <s v="New"/>
    <x v="1"/>
    <x v="17"/>
    <n v="1"/>
    <n v="71.23"/>
    <n v="0"/>
    <n v="31.63"/>
    <n v="71.23"/>
    <n v="31.63"/>
    <n v="39.600000000000009"/>
    <n v="0.55594552856942303"/>
  </r>
  <r>
    <n v="2842"/>
    <d v="2026-12-20T00:00:00"/>
    <n v="2026"/>
    <x v="3"/>
    <n v="12"/>
    <x v="11"/>
    <x v="2"/>
    <x v="10"/>
    <x v="1"/>
    <s v="Business"/>
    <x v="0"/>
    <x v="4"/>
    <n v="5"/>
    <n v="51.02"/>
    <n v="0.05"/>
    <n v="22.56"/>
    <n v="242.345"/>
    <n v="112.8"/>
    <n v="129.54500000000002"/>
    <n v="0.5345478553302111"/>
  </r>
  <r>
    <n v="3783"/>
    <d v="2026-12-20T00:00:00"/>
    <n v="2026"/>
    <x v="3"/>
    <n v="12"/>
    <x v="11"/>
    <x v="2"/>
    <x v="2"/>
    <x v="3"/>
    <s v="New"/>
    <x v="2"/>
    <x v="15"/>
    <n v="1"/>
    <n v="130.52000000000001"/>
    <n v="0.1"/>
    <n v="66.09"/>
    <n v="117.46800000000002"/>
    <n v="66.09"/>
    <n v="51.378000000000014"/>
    <n v="0.43737869036673821"/>
  </r>
  <r>
    <n v="4484"/>
    <d v="2026-12-20T00:00:00"/>
    <n v="2026"/>
    <x v="3"/>
    <n v="12"/>
    <x v="11"/>
    <x v="1"/>
    <x v="14"/>
    <x v="0"/>
    <s v="Returning"/>
    <x v="0"/>
    <x v="0"/>
    <n v="2"/>
    <n v="79.87"/>
    <n v="0.15"/>
    <n v="41.9"/>
    <n v="135.779"/>
    <n v="83.8"/>
    <n v="51.978999999999999"/>
    <n v="0.38282061290773978"/>
  </r>
  <r>
    <n v="4597"/>
    <d v="2026-12-20T00:00:00"/>
    <n v="2026"/>
    <x v="3"/>
    <n v="12"/>
    <x v="11"/>
    <x v="3"/>
    <x v="13"/>
    <x v="0"/>
    <s v="Returning"/>
    <x v="1"/>
    <x v="17"/>
    <n v="3"/>
    <n v="71.3"/>
    <n v="0.1"/>
    <n v="32.93"/>
    <n v="192.51"/>
    <n v="98.789999999999992"/>
    <n v="93.72"/>
    <n v="0.48683185289075892"/>
  </r>
  <r>
    <n v="4917"/>
    <d v="2026-12-20T00:00:00"/>
    <n v="2026"/>
    <x v="3"/>
    <n v="12"/>
    <x v="11"/>
    <x v="0"/>
    <x v="9"/>
    <x v="0"/>
    <s v="Returning"/>
    <x v="3"/>
    <x v="19"/>
    <n v="2"/>
    <n v="122.95"/>
    <n v="0.1"/>
    <n v="59.79"/>
    <n v="221.31"/>
    <n v="119.58"/>
    <n v="101.73"/>
    <n v="0.45967195336857802"/>
  </r>
  <r>
    <n v="629"/>
    <d v="2026-12-21T00:00:00"/>
    <n v="2026"/>
    <x v="3"/>
    <n v="12"/>
    <x v="11"/>
    <x v="3"/>
    <x v="13"/>
    <x v="0"/>
    <s v="Business"/>
    <x v="4"/>
    <x v="16"/>
    <n v="2"/>
    <n v="50.04"/>
    <n v="0.05"/>
    <n v="22.43"/>
    <n v="95.075999999999993"/>
    <n v="44.86"/>
    <n v="50.215999999999994"/>
    <n v="0.52816694013210486"/>
  </r>
  <r>
    <n v="1373"/>
    <d v="2026-12-21T00:00:00"/>
    <n v="2026"/>
    <x v="3"/>
    <n v="12"/>
    <x v="11"/>
    <x v="1"/>
    <x v="1"/>
    <x v="3"/>
    <s v="Returning"/>
    <x v="3"/>
    <x v="13"/>
    <n v="1"/>
    <n v="80.92"/>
    <n v="0.05"/>
    <n v="40.14"/>
    <n v="76.873999999999995"/>
    <n v="40.14"/>
    <n v="36.733999999999995"/>
    <n v="0.47784686630069978"/>
  </r>
  <r>
    <n v="1668"/>
    <d v="2026-12-21T00:00:00"/>
    <n v="2026"/>
    <x v="3"/>
    <n v="12"/>
    <x v="11"/>
    <x v="2"/>
    <x v="5"/>
    <x v="0"/>
    <s v="Business"/>
    <x v="0"/>
    <x v="4"/>
    <n v="6"/>
    <n v="50.35"/>
    <n v="0.15"/>
    <n v="22.91"/>
    <n v="256.78500000000003"/>
    <n v="137.46"/>
    <n v="119.32500000000002"/>
    <n v="0.46468835796483443"/>
  </r>
  <r>
    <n v="2646"/>
    <d v="2026-12-21T00:00:00"/>
    <n v="2026"/>
    <x v="3"/>
    <n v="12"/>
    <x v="11"/>
    <x v="1"/>
    <x v="1"/>
    <x v="0"/>
    <s v="Returning"/>
    <x v="4"/>
    <x v="14"/>
    <n v="1"/>
    <n v="35.799999999999997"/>
    <n v="0.05"/>
    <n v="14.12"/>
    <n v="34.01"/>
    <n v="14.12"/>
    <n v="19.89"/>
    <n v="0.58482799176712741"/>
  </r>
  <r>
    <n v="3044"/>
    <d v="2026-12-21T00:00:00"/>
    <n v="2026"/>
    <x v="3"/>
    <n v="12"/>
    <x v="11"/>
    <x v="1"/>
    <x v="6"/>
    <x v="1"/>
    <s v="Business"/>
    <x v="0"/>
    <x v="6"/>
    <n v="4"/>
    <n v="40.64"/>
    <n v="0.1"/>
    <n v="16.260000000000002"/>
    <n v="146.304"/>
    <n v="65.040000000000006"/>
    <n v="81.263999999999996"/>
    <n v="0.55544619422572172"/>
  </r>
  <r>
    <n v="3065"/>
    <d v="2026-12-21T00:00:00"/>
    <n v="2026"/>
    <x v="3"/>
    <n v="12"/>
    <x v="11"/>
    <x v="2"/>
    <x v="10"/>
    <x v="0"/>
    <s v="New"/>
    <x v="3"/>
    <x v="13"/>
    <n v="3"/>
    <n v="81.510000000000005"/>
    <n v="0.05"/>
    <n v="39.9"/>
    <n v="232.30350000000001"/>
    <n v="119.69999999999999"/>
    <n v="112.60350000000003"/>
    <n v="0.48472580051527425"/>
  </r>
  <r>
    <n v="3365"/>
    <d v="2026-12-21T00:00:00"/>
    <n v="2026"/>
    <x v="3"/>
    <n v="12"/>
    <x v="11"/>
    <x v="3"/>
    <x v="7"/>
    <x v="2"/>
    <s v="New"/>
    <x v="4"/>
    <x v="12"/>
    <n v="2"/>
    <n v="122.4"/>
    <n v="0.1"/>
    <n v="71.09"/>
    <n v="220.32000000000002"/>
    <n v="142.18"/>
    <n v="78.140000000000015"/>
    <n v="0.35466594045025424"/>
  </r>
  <r>
    <n v="4042"/>
    <d v="2026-12-21T00:00:00"/>
    <n v="2026"/>
    <x v="3"/>
    <n v="12"/>
    <x v="11"/>
    <x v="0"/>
    <x v="9"/>
    <x v="3"/>
    <s v="Returning"/>
    <x v="2"/>
    <x v="9"/>
    <n v="1"/>
    <n v="45.94"/>
    <n v="0.05"/>
    <n v="18.100000000000001"/>
    <n v="43.642999999999994"/>
    <n v="18.100000000000001"/>
    <n v="25.542999999999992"/>
    <n v="0.58527140664024002"/>
  </r>
  <r>
    <n v="4635"/>
    <d v="2026-12-21T00:00:00"/>
    <n v="2026"/>
    <x v="3"/>
    <n v="12"/>
    <x v="11"/>
    <x v="3"/>
    <x v="13"/>
    <x v="1"/>
    <s v="Returning"/>
    <x v="3"/>
    <x v="7"/>
    <n v="15"/>
    <n v="196.89"/>
    <n v="0.15"/>
    <n v="105.09"/>
    <n v="2510.3474999999999"/>
    <n v="1576.3500000000001"/>
    <n v="933.99749999999972"/>
    <n v="0.37205904760197533"/>
  </r>
  <r>
    <n v="4748"/>
    <d v="2026-12-21T00:00:00"/>
    <n v="2026"/>
    <x v="3"/>
    <n v="12"/>
    <x v="11"/>
    <x v="3"/>
    <x v="13"/>
    <x v="2"/>
    <s v="Business"/>
    <x v="0"/>
    <x v="4"/>
    <n v="1"/>
    <n v="51.18"/>
    <n v="0.05"/>
    <n v="22.98"/>
    <n v="48.620999999999995"/>
    <n v="22.98"/>
    <n v="25.640999999999995"/>
    <n v="0.52736471894860237"/>
  </r>
  <r>
    <n v="342"/>
    <d v="2026-12-22T00:00:00"/>
    <n v="2026"/>
    <x v="3"/>
    <n v="12"/>
    <x v="11"/>
    <x v="1"/>
    <x v="6"/>
    <x v="2"/>
    <s v="New"/>
    <x v="0"/>
    <x v="6"/>
    <n v="3"/>
    <n v="40.78"/>
    <n v="0.15"/>
    <n v="16.73"/>
    <n v="103.989"/>
    <n v="50.19"/>
    <n v="53.799000000000007"/>
    <n v="0.51735279693044456"/>
  </r>
  <r>
    <n v="676"/>
    <d v="2026-12-22T00:00:00"/>
    <n v="2026"/>
    <x v="3"/>
    <n v="12"/>
    <x v="11"/>
    <x v="2"/>
    <x v="3"/>
    <x v="3"/>
    <s v="Returning"/>
    <x v="3"/>
    <x v="7"/>
    <n v="1"/>
    <n v="195.63"/>
    <n v="0.05"/>
    <n v="102.13"/>
    <n v="185.84849999999997"/>
    <n v="102.13"/>
    <n v="83.718499999999977"/>
    <n v="0.45046637449320276"/>
  </r>
  <r>
    <n v="1912"/>
    <d v="2026-12-22T00:00:00"/>
    <n v="2026"/>
    <x v="3"/>
    <n v="12"/>
    <x v="11"/>
    <x v="2"/>
    <x v="5"/>
    <x v="1"/>
    <s v="Returning"/>
    <x v="2"/>
    <x v="15"/>
    <n v="10"/>
    <n v="134.86000000000001"/>
    <n v="0.1"/>
    <n v="65.3"/>
    <n v="1213.7400000000002"/>
    <n v="653"/>
    <n v="560.74000000000024"/>
    <n v="0.46199350767050612"/>
  </r>
  <r>
    <n v="2065"/>
    <d v="2026-12-22T00:00:00"/>
    <n v="2026"/>
    <x v="3"/>
    <n v="12"/>
    <x v="11"/>
    <x v="3"/>
    <x v="4"/>
    <x v="0"/>
    <s v="New"/>
    <x v="0"/>
    <x v="0"/>
    <n v="1"/>
    <n v="83.15"/>
    <n v="0"/>
    <n v="42.3"/>
    <n v="83.15"/>
    <n v="42.3"/>
    <n v="40.850000000000009"/>
    <n v="0.49128081779915822"/>
  </r>
  <r>
    <n v="3136"/>
    <d v="2026-12-22T00:00:00"/>
    <n v="2026"/>
    <x v="3"/>
    <n v="12"/>
    <x v="11"/>
    <x v="1"/>
    <x v="6"/>
    <x v="3"/>
    <s v="Business"/>
    <x v="0"/>
    <x v="0"/>
    <n v="1"/>
    <n v="81.599999999999994"/>
    <n v="0.15"/>
    <n v="42"/>
    <n v="69.36"/>
    <n v="42"/>
    <n v="27.36"/>
    <n v="0.3944636678200692"/>
  </r>
  <r>
    <n v="3423"/>
    <d v="2026-12-22T00:00:00"/>
    <n v="2026"/>
    <x v="3"/>
    <n v="12"/>
    <x v="11"/>
    <x v="3"/>
    <x v="7"/>
    <x v="2"/>
    <s v="Business"/>
    <x v="2"/>
    <x v="9"/>
    <n v="5"/>
    <n v="47.67"/>
    <n v="0.1"/>
    <n v="17.84"/>
    <n v="214.51500000000001"/>
    <n v="89.2"/>
    <n v="125.31500000000001"/>
    <n v="0.5841782625923595"/>
  </r>
  <r>
    <n v="3746"/>
    <d v="2026-12-22T00:00:00"/>
    <n v="2026"/>
    <x v="3"/>
    <n v="12"/>
    <x v="11"/>
    <x v="3"/>
    <x v="7"/>
    <x v="2"/>
    <s v="Business"/>
    <x v="0"/>
    <x v="4"/>
    <n v="2"/>
    <n v="50.96"/>
    <n v="0.15"/>
    <n v="22.59"/>
    <n v="86.632000000000005"/>
    <n v="45.18"/>
    <n v="41.452000000000005"/>
    <n v="0.47848370117277683"/>
  </r>
  <r>
    <n v="1198"/>
    <d v="2026-12-23T00:00:00"/>
    <n v="2026"/>
    <x v="3"/>
    <n v="12"/>
    <x v="11"/>
    <x v="3"/>
    <x v="7"/>
    <x v="2"/>
    <s v="New"/>
    <x v="2"/>
    <x v="9"/>
    <n v="5"/>
    <n v="47.69"/>
    <n v="0.05"/>
    <n v="18.23"/>
    <n v="226.52749999999997"/>
    <n v="91.15"/>
    <n v="135.37749999999997"/>
    <n v="0.59762059794064726"/>
  </r>
  <r>
    <n v="2123"/>
    <d v="2026-12-23T00:00:00"/>
    <n v="2026"/>
    <x v="3"/>
    <n v="12"/>
    <x v="11"/>
    <x v="3"/>
    <x v="8"/>
    <x v="0"/>
    <s v="Returning"/>
    <x v="1"/>
    <x v="1"/>
    <n v="1"/>
    <n v="91.08"/>
    <n v="0.2"/>
    <n v="46.14"/>
    <n v="72.864000000000004"/>
    <n v="46.14"/>
    <n v="26.724000000000004"/>
    <n v="0.36676548089591571"/>
  </r>
  <r>
    <n v="2586"/>
    <d v="2026-12-23T00:00:00"/>
    <n v="2026"/>
    <x v="3"/>
    <n v="12"/>
    <x v="11"/>
    <x v="1"/>
    <x v="14"/>
    <x v="2"/>
    <s v="New"/>
    <x v="1"/>
    <x v="3"/>
    <n v="1"/>
    <n v="143.84"/>
    <n v="0.15"/>
    <n v="78.17"/>
    <n v="122.264"/>
    <n v="78.17"/>
    <n v="44.093999999999994"/>
    <n v="0.360645815612118"/>
  </r>
  <r>
    <n v="3048"/>
    <d v="2026-12-23T00:00:00"/>
    <n v="2026"/>
    <x v="3"/>
    <n v="12"/>
    <x v="11"/>
    <x v="1"/>
    <x v="6"/>
    <x v="0"/>
    <s v="New"/>
    <x v="0"/>
    <x v="8"/>
    <n v="1"/>
    <n v="102.66"/>
    <n v="0.05"/>
    <n v="49.2"/>
    <n v="97.526999999999987"/>
    <n v="49.2"/>
    <n v="48.326999999999984"/>
    <n v="0.4955243163431664"/>
  </r>
  <r>
    <n v="3838"/>
    <d v="2026-12-23T00:00:00"/>
    <n v="2026"/>
    <x v="3"/>
    <n v="12"/>
    <x v="11"/>
    <x v="1"/>
    <x v="11"/>
    <x v="2"/>
    <s v="New"/>
    <x v="4"/>
    <x v="10"/>
    <n v="2"/>
    <n v="40.32"/>
    <n v="0"/>
    <n v="14.39"/>
    <n v="80.64"/>
    <n v="28.78"/>
    <n v="51.86"/>
    <n v="0.64310515873015872"/>
  </r>
  <r>
    <n v="4718"/>
    <d v="2026-12-23T00:00:00"/>
    <n v="2026"/>
    <x v="3"/>
    <n v="12"/>
    <x v="11"/>
    <x v="0"/>
    <x v="0"/>
    <x v="2"/>
    <s v="Returning"/>
    <x v="1"/>
    <x v="11"/>
    <n v="1"/>
    <n v="157.58000000000001"/>
    <n v="0.1"/>
    <n v="80.37"/>
    <n v="141.822"/>
    <n v="80.37"/>
    <n v="61.451999999999998"/>
    <n v="0.43330371874603374"/>
  </r>
  <r>
    <n v="4844"/>
    <d v="2026-12-23T00:00:00"/>
    <n v="2026"/>
    <x v="3"/>
    <n v="12"/>
    <x v="11"/>
    <x v="1"/>
    <x v="14"/>
    <x v="0"/>
    <s v="New"/>
    <x v="4"/>
    <x v="14"/>
    <n v="1"/>
    <n v="36.4"/>
    <n v="0"/>
    <n v="14.22"/>
    <n v="36.4"/>
    <n v="14.22"/>
    <n v="22.18"/>
    <n v="0.6093406593406594"/>
  </r>
  <r>
    <n v="678"/>
    <d v="2026-12-24T00:00:00"/>
    <n v="2026"/>
    <x v="3"/>
    <n v="12"/>
    <x v="11"/>
    <x v="1"/>
    <x v="11"/>
    <x v="0"/>
    <s v="Business"/>
    <x v="1"/>
    <x v="3"/>
    <n v="1"/>
    <n v="142.15"/>
    <n v="0.05"/>
    <n v="80.5"/>
    <n v="135.04249999999999"/>
    <n v="80.5"/>
    <n v="54.54249999999999"/>
    <n v="0.40389136753244342"/>
  </r>
  <r>
    <n v="1706"/>
    <d v="2026-12-24T00:00:00"/>
    <n v="2026"/>
    <x v="3"/>
    <n v="12"/>
    <x v="11"/>
    <x v="0"/>
    <x v="0"/>
    <x v="0"/>
    <s v="Returning"/>
    <x v="3"/>
    <x v="5"/>
    <n v="2"/>
    <n v="332.38"/>
    <n v="0.05"/>
    <n v="192.16"/>
    <n v="631.52199999999993"/>
    <n v="384.32"/>
    <n v="247.20199999999994"/>
    <n v="0.39143846136793331"/>
  </r>
  <r>
    <n v="3034"/>
    <d v="2026-12-24T00:00:00"/>
    <n v="2026"/>
    <x v="3"/>
    <n v="12"/>
    <x v="11"/>
    <x v="1"/>
    <x v="1"/>
    <x v="2"/>
    <s v="New"/>
    <x v="3"/>
    <x v="19"/>
    <n v="1"/>
    <n v="122.18"/>
    <n v="0.15"/>
    <n v="61.28"/>
    <n v="103.85300000000001"/>
    <n v="61.28"/>
    <n v="42.573000000000008"/>
    <n v="0.40993519686479934"/>
  </r>
  <r>
    <n v="3883"/>
    <d v="2026-12-24T00:00:00"/>
    <n v="2026"/>
    <x v="3"/>
    <n v="12"/>
    <x v="11"/>
    <x v="0"/>
    <x v="0"/>
    <x v="0"/>
    <s v="New"/>
    <x v="3"/>
    <x v="19"/>
    <n v="1"/>
    <n v="125.66"/>
    <n v="0.15"/>
    <n v="60.6"/>
    <n v="106.81099999999999"/>
    <n v="60.6"/>
    <n v="46.210999999999991"/>
    <n v="0.43264270533933763"/>
  </r>
  <r>
    <n v="4342"/>
    <d v="2026-12-24T00:00:00"/>
    <n v="2026"/>
    <x v="3"/>
    <n v="12"/>
    <x v="11"/>
    <x v="3"/>
    <x v="4"/>
    <x v="0"/>
    <s v="Returning"/>
    <x v="2"/>
    <x v="9"/>
    <n v="2"/>
    <n v="47.38"/>
    <n v="0.05"/>
    <n v="18.850000000000001"/>
    <n v="90.022000000000006"/>
    <n v="37.700000000000003"/>
    <n v="52.322000000000003"/>
    <n v="0.58121348114905247"/>
  </r>
  <r>
    <n v="4468"/>
    <d v="2026-12-24T00:00:00"/>
    <n v="2026"/>
    <x v="3"/>
    <n v="12"/>
    <x v="11"/>
    <x v="0"/>
    <x v="0"/>
    <x v="0"/>
    <s v="Business"/>
    <x v="3"/>
    <x v="13"/>
    <n v="1"/>
    <n v="80.8"/>
    <n v="0.05"/>
    <n v="38.33"/>
    <n v="76.759999999999991"/>
    <n v="38.33"/>
    <n v="38.429999999999993"/>
    <n v="0.50065138092756645"/>
  </r>
  <r>
    <n v="7"/>
    <d v="2026-12-25T00:00:00"/>
    <n v="2026"/>
    <x v="3"/>
    <n v="12"/>
    <x v="11"/>
    <x v="3"/>
    <x v="8"/>
    <x v="0"/>
    <s v="Returning"/>
    <x v="0"/>
    <x v="8"/>
    <n v="5"/>
    <n v="103.52"/>
    <n v="0.1"/>
    <n v="49.1"/>
    <n v="465.84000000000003"/>
    <n v="245.5"/>
    <n v="220.34000000000003"/>
    <n v="0.47299501974927016"/>
  </r>
  <r>
    <n v="658"/>
    <d v="2026-12-25T00:00:00"/>
    <n v="2026"/>
    <x v="3"/>
    <n v="12"/>
    <x v="11"/>
    <x v="1"/>
    <x v="6"/>
    <x v="2"/>
    <s v="Business"/>
    <x v="1"/>
    <x v="11"/>
    <n v="2"/>
    <n v="153.38999999999999"/>
    <n v="0.05"/>
    <n v="78.06"/>
    <n v="291.44099999999997"/>
    <n v="156.12"/>
    <n v="135.32099999999997"/>
    <n v="0.46431696295305047"/>
  </r>
  <r>
    <n v="1192"/>
    <d v="2026-12-25T00:00:00"/>
    <n v="2026"/>
    <x v="3"/>
    <n v="12"/>
    <x v="11"/>
    <x v="3"/>
    <x v="13"/>
    <x v="1"/>
    <s v="Business"/>
    <x v="4"/>
    <x v="10"/>
    <n v="6"/>
    <n v="39.49"/>
    <n v="0.05"/>
    <n v="14.49"/>
    <n v="225.09299999999999"/>
    <n v="86.94"/>
    <n v="138.15299999999999"/>
    <n v="0.61375964601298127"/>
  </r>
  <r>
    <n v="3852"/>
    <d v="2026-12-25T00:00:00"/>
    <n v="2026"/>
    <x v="3"/>
    <n v="12"/>
    <x v="11"/>
    <x v="2"/>
    <x v="2"/>
    <x v="2"/>
    <s v="Business"/>
    <x v="4"/>
    <x v="14"/>
    <n v="1"/>
    <n v="35.54"/>
    <n v="0.1"/>
    <n v="13.63"/>
    <n v="31.986000000000001"/>
    <n v="13.63"/>
    <n v="18.356000000000002"/>
    <n v="0.5738760707809667"/>
  </r>
  <r>
    <n v="4507"/>
    <d v="2026-12-25T00:00:00"/>
    <n v="2026"/>
    <x v="3"/>
    <n v="12"/>
    <x v="11"/>
    <x v="1"/>
    <x v="12"/>
    <x v="3"/>
    <s v="Returning"/>
    <x v="2"/>
    <x v="18"/>
    <n v="2"/>
    <n v="167.21"/>
    <n v="0.05"/>
    <n v="88.23"/>
    <n v="317.69900000000001"/>
    <n v="176.46"/>
    <n v="141.239"/>
    <n v="0.44456860109726504"/>
  </r>
  <r>
    <n v="260"/>
    <d v="2026-12-26T00:00:00"/>
    <n v="2026"/>
    <x v="3"/>
    <n v="12"/>
    <x v="11"/>
    <x v="2"/>
    <x v="2"/>
    <x v="0"/>
    <s v="Business"/>
    <x v="1"/>
    <x v="17"/>
    <n v="1"/>
    <n v="71.89"/>
    <n v="0.1"/>
    <n v="31.88"/>
    <n v="64.701000000000008"/>
    <n v="31.88"/>
    <n v="32.821000000000012"/>
    <n v="0.50727191233520363"/>
  </r>
  <r>
    <n v="1659"/>
    <d v="2026-12-26T00:00:00"/>
    <n v="2026"/>
    <x v="3"/>
    <n v="12"/>
    <x v="11"/>
    <x v="0"/>
    <x v="15"/>
    <x v="2"/>
    <s v="New"/>
    <x v="2"/>
    <x v="15"/>
    <n v="1"/>
    <n v="133.56"/>
    <n v="0.05"/>
    <n v="68.739999999999995"/>
    <n v="126.88199999999999"/>
    <n v="68.739999999999995"/>
    <n v="58.141999999999996"/>
    <n v="0.4582367869358932"/>
  </r>
  <r>
    <n v="3188"/>
    <d v="2026-12-26T00:00:00"/>
    <n v="2026"/>
    <x v="3"/>
    <n v="12"/>
    <x v="11"/>
    <x v="3"/>
    <x v="7"/>
    <x v="3"/>
    <s v="New"/>
    <x v="3"/>
    <x v="19"/>
    <n v="2"/>
    <n v="122.28"/>
    <n v="0.1"/>
    <n v="61.64"/>
    <n v="220.10400000000001"/>
    <n v="123.28"/>
    <n v="96.824000000000012"/>
    <n v="0.43990113764402283"/>
  </r>
  <r>
    <n v="3673"/>
    <d v="2026-12-26T00:00:00"/>
    <n v="2026"/>
    <x v="3"/>
    <n v="12"/>
    <x v="11"/>
    <x v="0"/>
    <x v="15"/>
    <x v="0"/>
    <s v="Business"/>
    <x v="4"/>
    <x v="10"/>
    <n v="1"/>
    <n v="40.619999999999997"/>
    <n v="0"/>
    <n v="14.62"/>
    <n v="40.619999999999997"/>
    <n v="14.62"/>
    <n v="26"/>
    <n v="0.64007877892663712"/>
  </r>
  <r>
    <n v="3805"/>
    <d v="2026-12-26T00:00:00"/>
    <n v="2026"/>
    <x v="3"/>
    <n v="12"/>
    <x v="11"/>
    <x v="3"/>
    <x v="4"/>
    <x v="1"/>
    <s v="Business"/>
    <x v="2"/>
    <x v="9"/>
    <n v="8"/>
    <n v="45.54"/>
    <n v="0.15"/>
    <n v="18.54"/>
    <n v="309.67199999999997"/>
    <n v="148.32"/>
    <n v="161.35199999999998"/>
    <n v="0.52104161822831896"/>
  </r>
  <r>
    <n v="3945"/>
    <d v="2026-12-26T00:00:00"/>
    <n v="2026"/>
    <x v="3"/>
    <n v="12"/>
    <x v="11"/>
    <x v="3"/>
    <x v="13"/>
    <x v="1"/>
    <s v="Business"/>
    <x v="0"/>
    <x v="4"/>
    <n v="4"/>
    <n v="50.96"/>
    <n v="0.1"/>
    <n v="22.14"/>
    <n v="183.45600000000002"/>
    <n v="88.56"/>
    <n v="94.896000000000015"/>
    <n v="0.51726844583987441"/>
  </r>
  <r>
    <n v="4266"/>
    <d v="2026-12-26T00:00:00"/>
    <n v="2026"/>
    <x v="3"/>
    <n v="12"/>
    <x v="11"/>
    <x v="1"/>
    <x v="1"/>
    <x v="0"/>
    <s v="New"/>
    <x v="0"/>
    <x v="6"/>
    <n v="4"/>
    <n v="40.19"/>
    <n v="0.15"/>
    <n v="16.55"/>
    <n v="136.64599999999999"/>
    <n v="66.2"/>
    <n v="70.445999999999984"/>
    <n v="0.51553649576277383"/>
  </r>
  <r>
    <n v="606"/>
    <d v="2026-12-27T00:00:00"/>
    <n v="2026"/>
    <x v="3"/>
    <n v="12"/>
    <x v="11"/>
    <x v="1"/>
    <x v="12"/>
    <x v="0"/>
    <s v="New"/>
    <x v="3"/>
    <x v="5"/>
    <n v="3"/>
    <n v="333.84"/>
    <n v="0"/>
    <n v="193.05"/>
    <n v="1001.52"/>
    <n v="579.15000000000009"/>
    <n v="422.36999999999989"/>
    <n v="0.42172897196261672"/>
  </r>
  <r>
    <n v="1166"/>
    <d v="2026-12-27T00:00:00"/>
    <n v="2026"/>
    <x v="3"/>
    <n v="12"/>
    <x v="11"/>
    <x v="2"/>
    <x v="16"/>
    <x v="3"/>
    <s v="Returning"/>
    <x v="3"/>
    <x v="7"/>
    <n v="2"/>
    <n v="198.94"/>
    <n v="0.15"/>
    <n v="102.32"/>
    <n v="338.19799999999998"/>
    <n v="204.64"/>
    <n v="133.55799999999999"/>
    <n v="0.39491067362905752"/>
  </r>
  <r>
    <n v="1913"/>
    <d v="2026-12-27T00:00:00"/>
    <n v="2026"/>
    <x v="3"/>
    <n v="12"/>
    <x v="11"/>
    <x v="2"/>
    <x v="5"/>
    <x v="3"/>
    <s v="New"/>
    <x v="4"/>
    <x v="14"/>
    <n v="3"/>
    <n v="35.979999999999997"/>
    <n v="0"/>
    <n v="13.6"/>
    <n v="107.94"/>
    <n v="40.799999999999997"/>
    <n v="67.14"/>
    <n v="0.62201222901612008"/>
  </r>
  <r>
    <n v="2402"/>
    <d v="2026-12-27T00:00:00"/>
    <n v="2026"/>
    <x v="3"/>
    <n v="12"/>
    <x v="11"/>
    <x v="1"/>
    <x v="14"/>
    <x v="3"/>
    <s v="New"/>
    <x v="2"/>
    <x v="15"/>
    <n v="6"/>
    <n v="133.4"/>
    <n v="0.1"/>
    <n v="66.3"/>
    <n v="720.36000000000013"/>
    <n v="397.79999999999995"/>
    <n v="322.56000000000017"/>
    <n v="0.44777611194402817"/>
  </r>
  <r>
    <n v="3192"/>
    <d v="2026-12-27T00:00:00"/>
    <n v="2026"/>
    <x v="3"/>
    <n v="12"/>
    <x v="11"/>
    <x v="3"/>
    <x v="7"/>
    <x v="0"/>
    <s v="Returning"/>
    <x v="1"/>
    <x v="1"/>
    <n v="2"/>
    <n v="93.45"/>
    <n v="0"/>
    <n v="45.75"/>
    <n v="186.9"/>
    <n v="91.5"/>
    <n v="95.4"/>
    <n v="0.5104333868378812"/>
  </r>
  <r>
    <n v="3721"/>
    <d v="2026-12-27T00:00:00"/>
    <n v="2026"/>
    <x v="3"/>
    <n v="12"/>
    <x v="11"/>
    <x v="2"/>
    <x v="5"/>
    <x v="3"/>
    <s v="New"/>
    <x v="4"/>
    <x v="16"/>
    <n v="1"/>
    <n v="49.79"/>
    <n v="0.2"/>
    <n v="21.87"/>
    <n v="39.832000000000001"/>
    <n v="21.87"/>
    <n v="17.962"/>
    <n v="0.45094396465153641"/>
  </r>
  <r>
    <n v="3882"/>
    <d v="2026-12-27T00:00:00"/>
    <n v="2026"/>
    <x v="3"/>
    <n v="12"/>
    <x v="11"/>
    <x v="3"/>
    <x v="8"/>
    <x v="3"/>
    <s v="Returning"/>
    <x v="1"/>
    <x v="17"/>
    <n v="3"/>
    <n v="70.430000000000007"/>
    <n v="0.1"/>
    <n v="32.869999999999997"/>
    <n v="190.16100000000003"/>
    <n v="98.609999999999985"/>
    <n v="91.551000000000045"/>
    <n v="0.48143941186678674"/>
  </r>
  <r>
    <n v="4945"/>
    <d v="2026-12-27T00:00:00"/>
    <n v="2026"/>
    <x v="3"/>
    <n v="12"/>
    <x v="11"/>
    <x v="2"/>
    <x v="2"/>
    <x v="0"/>
    <s v="Business"/>
    <x v="3"/>
    <x v="13"/>
    <n v="2"/>
    <n v="82.04"/>
    <n v="0.1"/>
    <n v="38.880000000000003"/>
    <n v="147.67200000000003"/>
    <n v="77.760000000000005"/>
    <n v="69.91200000000002"/>
    <n v="0.47342759629449055"/>
  </r>
  <r>
    <n v="5084"/>
    <d v="2026-12-27T00:00:00"/>
    <n v="2026"/>
    <x v="3"/>
    <n v="12"/>
    <x v="11"/>
    <x v="1"/>
    <x v="11"/>
    <x v="3"/>
    <s v="Returning"/>
    <x v="2"/>
    <x v="2"/>
    <n v="1"/>
    <n v="35.409999999999997"/>
    <n v="0.2"/>
    <n v="13.54"/>
    <n v="28.327999999999999"/>
    <n v="13.54"/>
    <n v="14.788"/>
    <n v="0.5220276757977973"/>
  </r>
  <r>
    <n v="246"/>
    <d v="2026-12-28T00:00:00"/>
    <n v="2026"/>
    <x v="3"/>
    <n v="12"/>
    <x v="11"/>
    <x v="3"/>
    <x v="7"/>
    <x v="3"/>
    <s v="Business"/>
    <x v="0"/>
    <x v="6"/>
    <n v="1"/>
    <n v="41.06"/>
    <n v="0.1"/>
    <n v="16.23"/>
    <n v="36.954000000000001"/>
    <n v="16.23"/>
    <n v="20.724"/>
    <n v="0.5608053255398604"/>
  </r>
  <r>
    <n v="537"/>
    <d v="2026-12-28T00:00:00"/>
    <n v="2026"/>
    <x v="3"/>
    <n v="12"/>
    <x v="11"/>
    <x v="3"/>
    <x v="8"/>
    <x v="1"/>
    <s v="Business"/>
    <x v="1"/>
    <x v="1"/>
    <n v="12"/>
    <n v="90.29"/>
    <n v="0.1"/>
    <n v="45.76"/>
    <n v="975.13200000000006"/>
    <n v="549.12"/>
    <n v="426.01200000000006"/>
    <n v="0.43687623829389255"/>
  </r>
  <r>
    <n v="968"/>
    <d v="2026-12-28T00:00:00"/>
    <n v="2026"/>
    <x v="3"/>
    <n v="12"/>
    <x v="11"/>
    <x v="1"/>
    <x v="12"/>
    <x v="2"/>
    <s v="New"/>
    <x v="0"/>
    <x v="8"/>
    <n v="1"/>
    <n v="103.13"/>
    <n v="0.15"/>
    <n v="50.06"/>
    <n v="87.660499999999999"/>
    <n v="50.06"/>
    <n v="37.600499999999997"/>
    <n v="0.42893321393329947"/>
  </r>
  <r>
    <n v="1234"/>
    <d v="2026-12-28T00:00:00"/>
    <n v="2026"/>
    <x v="3"/>
    <n v="12"/>
    <x v="11"/>
    <x v="3"/>
    <x v="13"/>
    <x v="0"/>
    <s v="Returning"/>
    <x v="0"/>
    <x v="0"/>
    <n v="1"/>
    <n v="81.39"/>
    <n v="0.05"/>
    <n v="43.54"/>
    <n v="77.320499999999996"/>
    <n v="43.54"/>
    <n v="33.780499999999996"/>
    <n v="0.43688931137279247"/>
  </r>
  <r>
    <n v="2061"/>
    <d v="2026-12-28T00:00:00"/>
    <n v="2026"/>
    <x v="3"/>
    <n v="12"/>
    <x v="11"/>
    <x v="0"/>
    <x v="15"/>
    <x v="3"/>
    <s v="Returning"/>
    <x v="3"/>
    <x v="5"/>
    <n v="2"/>
    <n v="342.78"/>
    <n v="0"/>
    <n v="197.89"/>
    <n v="685.56"/>
    <n v="395.78"/>
    <n v="289.77999999999997"/>
    <n v="0.4226909387945621"/>
  </r>
  <r>
    <n v="2219"/>
    <d v="2026-12-28T00:00:00"/>
    <n v="2026"/>
    <x v="3"/>
    <n v="12"/>
    <x v="11"/>
    <x v="1"/>
    <x v="14"/>
    <x v="0"/>
    <s v="Returning"/>
    <x v="1"/>
    <x v="3"/>
    <n v="1"/>
    <n v="147"/>
    <n v="0.15"/>
    <n v="79.58"/>
    <n v="124.95"/>
    <n v="79.58"/>
    <n v="45.370000000000005"/>
    <n v="0.36310524209683875"/>
  </r>
  <r>
    <n v="2651"/>
    <d v="2026-12-28T00:00:00"/>
    <n v="2026"/>
    <x v="3"/>
    <n v="12"/>
    <x v="11"/>
    <x v="0"/>
    <x v="15"/>
    <x v="0"/>
    <s v="New"/>
    <x v="2"/>
    <x v="9"/>
    <n v="1"/>
    <n v="45.69"/>
    <n v="0.2"/>
    <n v="18.829999999999998"/>
    <n v="36.552"/>
    <n v="18.829999999999998"/>
    <n v="17.722000000000001"/>
    <n v="0.48484351061501429"/>
  </r>
  <r>
    <n v="3173"/>
    <d v="2026-12-28T00:00:00"/>
    <n v="2026"/>
    <x v="3"/>
    <n v="12"/>
    <x v="11"/>
    <x v="1"/>
    <x v="12"/>
    <x v="3"/>
    <s v="Returning"/>
    <x v="0"/>
    <x v="6"/>
    <n v="1"/>
    <n v="39.69"/>
    <n v="0"/>
    <n v="17.09"/>
    <n v="39.69"/>
    <n v="17.09"/>
    <n v="22.599999999999998"/>
    <n v="0.56941295036533135"/>
  </r>
  <r>
    <n v="3409"/>
    <d v="2026-12-28T00:00:00"/>
    <n v="2026"/>
    <x v="3"/>
    <n v="12"/>
    <x v="11"/>
    <x v="3"/>
    <x v="4"/>
    <x v="0"/>
    <s v="New"/>
    <x v="3"/>
    <x v="19"/>
    <n v="5"/>
    <n v="122.42"/>
    <n v="0"/>
    <n v="60.8"/>
    <n v="612.1"/>
    <n v="304"/>
    <n v="308.10000000000002"/>
    <n v="0.50334912595981052"/>
  </r>
  <r>
    <n v="3535"/>
    <d v="2026-12-28T00:00:00"/>
    <n v="2026"/>
    <x v="3"/>
    <n v="12"/>
    <x v="11"/>
    <x v="1"/>
    <x v="6"/>
    <x v="2"/>
    <s v="New"/>
    <x v="2"/>
    <x v="2"/>
    <n v="1"/>
    <n v="37.03"/>
    <n v="0.15"/>
    <n v="13.53"/>
    <n v="31.4755"/>
    <n v="13.53"/>
    <n v="17.945500000000003"/>
    <n v="0.57014185636447401"/>
  </r>
  <r>
    <n v="5134"/>
    <d v="2026-12-28T00:00:00"/>
    <n v="2026"/>
    <x v="3"/>
    <n v="12"/>
    <x v="11"/>
    <x v="1"/>
    <x v="14"/>
    <x v="2"/>
    <s v="Returning"/>
    <x v="1"/>
    <x v="1"/>
    <n v="1"/>
    <n v="90.99"/>
    <n v="0.05"/>
    <n v="44.78"/>
    <n v="86.440499999999986"/>
    <n v="44.78"/>
    <n v="41.660499999999985"/>
    <n v="0.48195579618350187"/>
  </r>
  <r>
    <n v="2011"/>
    <d v="2026-12-29T00:00:00"/>
    <n v="2026"/>
    <x v="3"/>
    <n v="12"/>
    <x v="11"/>
    <x v="1"/>
    <x v="11"/>
    <x v="0"/>
    <s v="Returning"/>
    <x v="1"/>
    <x v="1"/>
    <n v="1"/>
    <n v="90.81"/>
    <n v="0.1"/>
    <n v="46.53"/>
    <n v="81.728999999999999"/>
    <n v="46.53"/>
    <n v="35.198999999999998"/>
    <n v="0.43067944059024332"/>
  </r>
  <r>
    <n v="2477"/>
    <d v="2026-12-29T00:00:00"/>
    <n v="2026"/>
    <x v="3"/>
    <n v="12"/>
    <x v="11"/>
    <x v="0"/>
    <x v="15"/>
    <x v="2"/>
    <s v="New"/>
    <x v="0"/>
    <x v="6"/>
    <n v="1"/>
    <n v="41.28"/>
    <n v="0.15"/>
    <n v="16.41"/>
    <n v="35.088000000000001"/>
    <n v="16.41"/>
    <n v="18.678000000000001"/>
    <n v="0.53231874145006841"/>
  </r>
  <r>
    <n v="2745"/>
    <d v="2026-12-29T00:00:00"/>
    <n v="2026"/>
    <x v="3"/>
    <n v="12"/>
    <x v="11"/>
    <x v="3"/>
    <x v="13"/>
    <x v="3"/>
    <s v="Business"/>
    <x v="2"/>
    <x v="9"/>
    <n v="1"/>
    <n v="46.07"/>
    <n v="0"/>
    <n v="18.420000000000002"/>
    <n v="46.07"/>
    <n v="18.420000000000002"/>
    <n v="27.65"/>
    <n v="0.60017364879531143"/>
  </r>
  <r>
    <n v="4427"/>
    <d v="2026-12-29T00:00:00"/>
    <n v="2026"/>
    <x v="3"/>
    <n v="12"/>
    <x v="11"/>
    <x v="1"/>
    <x v="12"/>
    <x v="2"/>
    <s v="Business"/>
    <x v="1"/>
    <x v="3"/>
    <n v="1"/>
    <n v="147.29"/>
    <n v="0.1"/>
    <n v="78.2"/>
    <n v="132.56100000000001"/>
    <n v="78.2"/>
    <n v="54.361000000000004"/>
    <n v="0.4100829052285363"/>
  </r>
  <r>
    <n v="377"/>
    <d v="2026-12-30T00:00:00"/>
    <n v="2026"/>
    <x v="3"/>
    <n v="12"/>
    <x v="11"/>
    <x v="3"/>
    <x v="13"/>
    <x v="0"/>
    <s v="New"/>
    <x v="0"/>
    <x v="6"/>
    <n v="1"/>
    <n v="40.82"/>
    <n v="0.1"/>
    <n v="17.2"/>
    <n v="36.738"/>
    <n v="17.2"/>
    <n v="19.538"/>
    <n v="0.53181991398551909"/>
  </r>
  <r>
    <n v="1530"/>
    <d v="2026-12-30T00:00:00"/>
    <n v="2026"/>
    <x v="3"/>
    <n v="12"/>
    <x v="11"/>
    <x v="3"/>
    <x v="7"/>
    <x v="0"/>
    <s v="New"/>
    <x v="4"/>
    <x v="16"/>
    <n v="3"/>
    <n v="50.72"/>
    <n v="0"/>
    <n v="22.3"/>
    <n v="152.16"/>
    <n v="66.900000000000006"/>
    <n v="85.259999999999991"/>
    <n v="0.56033123028391163"/>
  </r>
  <r>
    <n v="2135"/>
    <d v="2026-12-30T00:00:00"/>
    <n v="2026"/>
    <x v="3"/>
    <n v="12"/>
    <x v="11"/>
    <x v="1"/>
    <x v="12"/>
    <x v="3"/>
    <s v="Business"/>
    <x v="3"/>
    <x v="7"/>
    <n v="3"/>
    <n v="194.7"/>
    <n v="0.1"/>
    <n v="102.62"/>
    <n v="525.68999999999994"/>
    <n v="307.86"/>
    <n v="217.82999999999993"/>
    <n v="0.41436968555612613"/>
  </r>
  <r>
    <n v="2916"/>
    <d v="2026-12-30T00:00:00"/>
    <n v="2026"/>
    <x v="3"/>
    <n v="12"/>
    <x v="11"/>
    <x v="1"/>
    <x v="6"/>
    <x v="2"/>
    <s v="New"/>
    <x v="2"/>
    <x v="2"/>
    <n v="1"/>
    <n v="36.64"/>
    <n v="0.05"/>
    <n v="13.59"/>
    <n v="34.808"/>
    <n v="13.59"/>
    <n v="21.218"/>
    <n v="0.60957251206619167"/>
  </r>
  <r>
    <n v="3449"/>
    <d v="2026-12-30T00:00:00"/>
    <n v="2026"/>
    <x v="3"/>
    <n v="12"/>
    <x v="11"/>
    <x v="2"/>
    <x v="10"/>
    <x v="3"/>
    <s v="Returning"/>
    <x v="3"/>
    <x v="7"/>
    <n v="6"/>
    <n v="192.9"/>
    <n v="0.2"/>
    <n v="106.89"/>
    <n v="925.92000000000007"/>
    <n v="641.34"/>
    <n v="284.58000000000004"/>
    <n v="0.30734836702954899"/>
  </r>
  <r>
    <n v="3498"/>
    <d v="2026-12-30T00:00:00"/>
    <n v="2026"/>
    <x v="3"/>
    <n v="12"/>
    <x v="11"/>
    <x v="3"/>
    <x v="7"/>
    <x v="3"/>
    <s v="Returning"/>
    <x v="1"/>
    <x v="17"/>
    <n v="2"/>
    <n v="71.56"/>
    <n v="0.1"/>
    <n v="32.99"/>
    <n v="128.80800000000002"/>
    <n v="65.98"/>
    <n v="62.828000000000017"/>
    <n v="0.4877647351096206"/>
  </r>
  <r>
    <n v="4851"/>
    <d v="2026-12-30T00:00:00"/>
    <n v="2026"/>
    <x v="3"/>
    <n v="12"/>
    <x v="11"/>
    <x v="3"/>
    <x v="13"/>
    <x v="3"/>
    <s v="New"/>
    <x v="0"/>
    <x v="6"/>
    <n v="1"/>
    <n v="40.270000000000003"/>
    <n v="0.1"/>
    <n v="16.63"/>
    <n v="36.243000000000002"/>
    <n v="16.63"/>
    <n v="19.613000000000003"/>
    <n v="0.54115277432883602"/>
  </r>
  <r>
    <n v="4926"/>
    <d v="2026-12-30T00:00:00"/>
    <n v="2026"/>
    <x v="3"/>
    <n v="12"/>
    <x v="11"/>
    <x v="3"/>
    <x v="7"/>
    <x v="2"/>
    <s v="Business"/>
    <x v="0"/>
    <x v="0"/>
    <n v="6"/>
    <n v="81.180000000000007"/>
    <n v="0.05"/>
    <n v="43.3"/>
    <n v="462.726"/>
    <n v="259.79999999999995"/>
    <n v="202.92600000000004"/>
    <n v="0.43854462468069666"/>
  </r>
  <r>
    <n v="5035"/>
    <d v="2026-12-30T00:00:00"/>
    <n v="2026"/>
    <x v="3"/>
    <n v="12"/>
    <x v="11"/>
    <x v="1"/>
    <x v="12"/>
    <x v="0"/>
    <s v="New"/>
    <x v="0"/>
    <x v="8"/>
    <n v="2"/>
    <n v="101.73"/>
    <n v="0.1"/>
    <n v="49.3"/>
    <n v="183.114"/>
    <n v="98.6"/>
    <n v="84.51400000000001"/>
    <n v="0.46153762137247839"/>
  </r>
  <r>
    <n v="5135"/>
    <d v="2026-12-30T00:00:00"/>
    <n v="2026"/>
    <x v="3"/>
    <n v="12"/>
    <x v="11"/>
    <x v="2"/>
    <x v="10"/>
    <x v="0"/>
    <s v="New"/>
    <x v="0"/>
    <x v="4"/>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00D4DD-6F8A-4877-A6EF-B225597FEB45}" name="Country_Wise_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N7:O25" firstHeaderRow="1" firstDataRow="1" firstDataCol="1"/>
  <pivotFields count="20">
    <pivotField showAll="0"/>
    <pivotField numFmtId="164" showAll="0"/>
    <pivotField showAll="0"/>
    <pivotField showAll="0">
      <items count="5">
        <item x="0"/>
        <item x="1"/>
        <item x="2"/>
        <item x="3"/>
        <item t="default"/>
      </items>
    </pivotField>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3">
    <format dxfId="443">
      <pivotArea outline="0" collapsedLevelsAreSubtotals="1" fieldPosition="0"/>
    </format>
    <format dxfId="444">
      <pivotArea outline="0" collapsedLevelsAreSubtotals="1" fieldPosition="0"/>
    </format>
    <format dxfId="437">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372FEC-51BE-4218-86E9-CE06AEE6B0E4}" name="Region_Wise_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K7:L12" firstHeaderRow="1" firstDataRow="1" firstDataCol="1"/>
  <pivotFields count="20">
    <pivotField showAll="0"/>
    <pivotField numFmtId="164" showAll="0"/>
    <pivotField showAll="0"/>
    <pivotField showAll="0">
      <items count="5">
        <item x="0"/>
        <item x="1"/>
        <item x="2"/>
        <item x="3"/>
        <item t="default"/>
      </items>
    </pivotField>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3">
    <format dxfId="445">
      <pivotArea outline="0" collapsedLevelsAreSubtotals="1" fieldPosition="0"/>
    </format>
    <format dxfId="446">
      <pivotArea outline="0" collapsedLevelsAreSubtotals="1" fieldPosition="0"/>
    </format>
    <format dxfId="438">
      <pivotArea collapsedLevelsAreSubtotals="1" fieldPosition="0">
        <references count="1">
          <reference field="6"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FD6BFC-5D4A-4C75-AD0A-DD5EBEFD452E}" name="Sales+Channel_Wise_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location ref="H7:I12" firstHeaderRow="1" firstDataRow="1" firstDataCol="1"/>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3">
    <format dxfId="447">
      <pivotArea outline="0" collapsedLevelsAreSubtotals="1" fieldPosition="0"/>
    </format>
    <format dxfId="448">
      <pivotArea outline="0" collapsedLevelsAreSubtotals="1" fieldPosition="0"/>
    </format>
    <format dxfId="439">
      <pivotArea collapsedLevelsAreSubtotals="1" fieldPosition="0">
        <references count="1">
          <reference field="8"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AB270A-0104-4FD4-BD2F-0DA23A92DF54}" name="Top_5_Country_Wise_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ry">
  <location ref="E7:F13" firstHeaderRow="1" firstDataRow="1" firstDataCol="1"/>
  <pivotFields count="20">
    <pivotField showAll="0"/>
    <pivotField numFmtId="164" showAll="0"/>
    <pivotField showAll="0"/>
    <pivotField showAll="0">
      <items count="5">
        <item x="0"/>
        <item x="1"/>
        <item x="2"/>
        <item x="3"/>
        <item t="default"/>
      </items>
    </pivotField>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3">
    <format dxfId="449">
      <pivotArea outline="0" collapsedLevelsAreSubtotals="1" fieldPosition="0"/>
    </format>
    <format dxfId="450">
      <pivotArea outline="0" collapsedLevelsAreSubtotals="1" fieldPosition="0"/>
    </format>
    <format dxfId="440">
      <pivotArea collapsedLevelsAreSubtotals="1" fieldPosition="0">
        <references count="1">
          <reference field="7" count="5">
            <x v="5"/>
            <x v="6"/>
            <x v="8"/>
            <x v="13"/>
            <x v="16"/>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3789FC-CD96-4E69-9364-4B9B668D47B5}" name="Revenue_And_Profit_Wise_Month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Name">
  <location ref="A7:C20" firstHeaderRow="0" firstDataRow="1" firstDataCol="1"/>
  <pivotFields count="20">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4">
    <format dxfId="451">
      <pivotArea outline="0" collapsedLevelsAreSubtotals="1" fieldPosition="0"/>
    </format>
    <format dxfId="452">
      <pivotArea outline="0" collapsedLevelsAreSubtotals="1" fieldPosition="0"/>
    </format>
    <format dxfId="442">
      <pivotArea collapsedLevelsAreSubtotals="1" fieldPosition="0">
        <references count="2">
          <reference field="4294967294" count="1" selected="0">
            <x v="0"/>
          </reference>
          <reference field="5" count="0"/>
        </references>
      </pivotArea>
    </format>
    <format dxfId="441">
      <pivotArea collapsedLevelsAreSubtotals="1" fieldPosition="0">
        <references count="2">
          <reference field="4294967294" count="1" selected="0">
            <x v="1"/>
          </reference>
          <reference field="5" count="0"/>
        </references>
      </pivotArea>
    </format>
  </format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B94E96-88DB-4F98-9ADF-23B7F7F3D251}" name="Total_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2">
    <format dxfId="476">
      <pivotArea outline="0" collapsedLevelsAreSubtotals="1" fieldPosition="0"/>
    </format>
    <format dxfId="4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B90238-F701-491B-8688-85144390AF7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4">
    <format dxfId="480">
      <pivotArea outline="0" collapsedLevelsAreSubtotals="1" fieldPosition="0"/>
    </format>
    <format dxfId="479">
      <pivotArea outline="0" collapsedLevelsAreSubtotals="1" fieldPosition="0"/>
    </format>
    <format dxfId="478">
      <pivotArea outline="0" collapsedLevelsAreSubtotals="1" fieldPosition="0"/>
    </format>
    <format dxfId="4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BC9A18-9801-4772-BAB0-AEB8736CD71D}" name="Total_Transac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numFmtId="1"/>
  </dataFields>
  <formats count="2">
    <format dxfId="482">
      <pivotArea outline="0" collapsedLevelsAreSubtotals="1" fieldPosition="0"/>
    </format>
    <format dxfId="4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6839A4-28D9-4A53-9DF6-BB7C7063AE1C}" name="Total_Unit_Sold"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formats count="2">
    <format dxfId="484">
      <pivotArea outline="0" collapsedLevelsAreSubtotals="1" fieldPosition="0"/>
    </format>
    <format dxfId="4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C9E2EA-320E-453E-8DBE-99BA1288092B}" name="Gross_Profi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2">
    <format dxfId="486">
      <pivotArea outline="0" collapsedLevelsAreSubtotals="1" fieldPosition="0"/>
    </format>
    <format dxfId="4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4E88DC-8F0D-4A29-A583-64AFAF6E96B5}" sourceName="Product Category">
  <pivotTables>
    <pivotTable tabId="2" name="Top_5_Country_Wise_Revenue"/>
    <pivotTable tabId="2" name="Country_Wise_Revenue"/>
    <pivotTable tabId="2" name="Gross_Profit"/>
    <pivotTable tabId="2" name="PivotTable5"/>
    <pivotTable tabId="2" name="Region_Wise_Revenue"/>
    <pivotTable tabId="2" name="Revenue_And_Profit_Wise_Months"/>
    <pivotTable tabId="2" name="Sales+Channel_Wise_Revenue"/>
    <pivotTable tabId="2" name="Total_Revenue"/>
    <pivotTable tabId="2" name="Total_Transaction"/>
    <pivotTable tabId="2" name="Total_Unit_Sold"/>
  </pivotTables>
  <data>
    <tabular pivotCacheId="102709337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B7619A9-55E2-4073-9D15-5FF864A75F08}" sourceName="Country">
  <pivotTables>
    <pivotTable tabId="2" name="Revenue_And_Profit_Wise_Months"/>
    <pivotTable tabId="2" name="Country_Wise_Revenue"/>
    <pivotTable tabId="2" name="Gross_Profit"/>
    <pivotTable tabId="2" name="PivotTable5"/>
    <pivotTable tabId="2" name="Region_Wise_Revenue"/>
    <pivotTable tabId="2" name="Sales+Channel_Wise_Revenue"/>
    <pivotTable tabId="2" name="Top_5_Country_Wise_Revenue"/>
    <pivotTable tabId="2" name="Total_Revenue"/>
    <pivotTable tabId="2" name="Total_Transaction"/>
    <pivotTable tabId="2" name="Total_Unit_Sold"/>
  </pivotTables>
  <data>
    <tabular pivotCacheId="102709337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C9D4A5B-638A-4C85-A86D-485D67F153FC}" sourceName="Quarter">
  <pivotTables>
    <pivotTable tabId="2" name="Revenue_And_Profit_Wise_Months"/>
    <pivotTable tabId="2" name="Country_Wise_Revenue"/>
    <pivotTable tabId="2" name="Gross_Profit"/>
    <pivotTable tabId="2" name="PivotTable5"/>
    <pivotTable tabId="2" name="Region_Wise_Revenue"/>
    <pivotTable tabId="2" name="Sales+Channel_Wise_Revenue"/>
    <pivotTable tabId="2" name="Top_5_Country_Wise_Revenue"/>
    <pivotTable tabId="2" name="Total_Revenue"/>
    <pivotTable tabId="2" name="Total_Transaction"/>
    <pivotTable tabId="2" name="Total_Unit_Sold"/>
  </pivotTables>
  <data>
    <tabular pivotCacheId="102709337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F874846-003D-4431-B920-9C31A461B44C}" cache="Slicer_Product_Category" caption="Product Category" style="SlicerStyleDark1" rowHeight="274320"/>
  <slicer name="Country" xr10:uid="{6703F48E-847C-4684-A1C3-E9AE42AACEC2}" cache="Slicer_Country" caption="Country" style="SlicerStyleDark1" rowHeight="274320"/>
  <slicer name="Quarter" xr10:uid="{E737858D-DD02-4E2B-83CC-94A2332C4464}" cache="Slicer_Quarter" caption="Quarte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6F306-750F-4F58-9A44-84777271EA18}" name="SalesDataTable" displayName="SalesDataTable" ref="B2:U2709" totalsRowShown="0" headerRowDxfId="474" dataDxfId="473">
  <autoFilter ref="B2:U2709" xr:uid="{CF06F306-750F-4F58-9A44-84777271EA18}"/>
  <tableColumns count="20">
    <tableColumn id="1" xr3:uid="{179D01F3-A303-45FE-AC2E-8989AA1E7DDE}" name="ID" dataDxfId="472"/>
    <tableColumn id="2" xr3:uid="{430B1755-99BA-4F77-8E39-CCDBEDDD6CA1}" name="Order Date" dataDxfId="471"/>
    <tableColumn id="22" xr3:uid="{51E19AE8-A19B-46DF-87AA-00EC2A274DAE}" name="Year" dataDxfId="470">
      <calculatedColumnFormula>YEAR(SalesDataTable[[#This Row],[Order Date]])</calculatedColumnFormula>
    </tableColumn>
    <tableColumn id="27" xr3:uid="{E3EF2098-C452-4A15-907D-AF43B7287B0E}" name="Quarter" dataDxfId="469">
      <calculatedColumnFormula>"Q"&amp;ROUNDUP(MONTH(SalesDataTable[[#This Row],[Order Date]])/3,0)</calculatedColumnFormula>
    </tableColumn>
    <tableColumn id="23" xr3:uid="{E74E0713-237E-4738-9EA4-6E6D6DA78345}" name="Month Number" dataDxfId="468">
      <calculatedColumnFormula>MONTH(SalesDataTable[[#This Row],[Order Date]])</calculatedColumnFormula>
    </tableColumn>
    <tableColumn id="24" xr3:uid="{F68DD82D-7553-412C-B442-2DCCB212CE81}" name="Month Name" dataDxfId="467">
      <calculatedColumnFormula>TEXT(SalesDataTable[[#This Row],[Order Date]],"MMM")</calculatedColumnFormula>
    </tableColumn>
    <tableColumn id="3" xr3:uid="{142ED53E-92E8-4A4C-8BA9-8C2547A603C6}" name="Region" dataDxfId="466"/>
    <tableColumn id="4" xr3:uid="{BAD687A7-6F0D-41FA-8A3A-B17D5B7CCE85}" name="Country" dataDxfId="465"/>
    <tableColumn id="5" xr3:uid="{624120D6-A57D-49C9-BAF4-554F2FE5FC1A}" name="Sales Channel" dataDxfId="464"/>
    <tableColumn id="6" xr3:uid="{B90FF382-B608-4758-8115-974C450D09CB}" name="Customer Type" dataDxfId="463"/>
    <tableColumn id="7" xr3:uid="{FC6DB2F3-D464-4DA9-93C3-7E3092E18B4A}" name="Product Category" dataDxfId="462"/>
    <tableColumn id="8" xr3:uid="{9B0713A3-237D-4B7B-984F-7798C6B15B1C}" name="Product" dataDxfId="461"/>
    <tableColumn id="9" xr3:uid="{D6A00823-AE2A-4A4D-A5B4-9EE3BE3C477C}" name="Units Sold" dataDxfId="460"/>
    <tableColumn id="10" xr3:uid="{30022CAF-28F2-4EEB-A6D5-DDC80BA95180}" name="Unit Price" dataDxfId="459"/>
    <tableColumn id="11" xr3:uid="{F386E20B-6CF0-4E49-9603-AFDC79724069}" name="Discount %" dataDxfId="458"/>
    <tableColumn id="12" xr3:uid="{36146B8A-90D1-49B5-B83B-7C9DCEB0CA9F}" name="Unit Cost" dataDxfId="457"/>
    <tableColumn id="13" xr3:uid="{4E9C6BE5-7B44-47F1-878D-FBC3D8B0D7C2}" name="Revenue" dataDxfId="456"/>
    <tableColumn id="14" xr3:uid="{893B8405-8573-4779-9E6C-0B4048F9A6F1}" name="COGS" dataDxfId="455"/>
    <tableColumn id="15" xr3:uid="{A3E5D060-6B4A-4329-A8FA-08A0B9D1DC73}" name="Gross Profit" dataDxfId="454"/>
    <tableColumn id="16" xr3:uid="{8E47716C-8B3D-4CA6-BEC2-5992BDD35E98}" name="Gross Margin %" dataDxfId="45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5A2D6-E0E7-497F-B49E-E0070E1450BE}">
  <dimension ref="A3:R25"/>
  <sheetViews>
    <sheetView tabSelected="1" topLeftCell="H1" workbookViewId="0">
      <selection activeCell="AB8" sqref="AB8"/>
    </sheetView>
  </sheetViews>
  <sheetFormatPr defaultRowHeight="15"/>
  <cols>
    <col min="1" max="3" width="16.7109375" bestFit="1" customWidth="1"/>
    <col min="4" max="4" width="18.28515625" customWidth="1"/>
    <col min="5" max="5" width="15.42578125" bestFit="1" customWidth="1"/>
    <col min="6" max="6" width="16.7109375" bestFit="1" customWidth="1"/>
    <col min="8" max="9" width="16.7109375" bestFit="1" customWidth="1"/>
    <col min="10" max="10" width="10.85546875" bestFit="1" customWidth="1"/>
    <col min="11" max="11" width="16" bestFit="1" customWidth="1"/>
    <col min="12" max="12" width="16.7109375" bestFit="1" customWidth="1"/>
    <col min="14" max="14" width="15.42578125" bestFit="1" customWidth="1"/>
    <col min="15" max="15" width="16.7109375" bestFit="1" customWidth="1"/>
    <col min="17" max="17" width="15.42578125" bestFit="1" customWidth="1"/>
    <col min="18" max="18" width="14.7109375" bestFit="1" customWidth="1"/>
  </cols>
  <sheetData>
    <row r="3" spans="1:18">
      <c r="A3" t="s">
        <v>73</v>
      </c>
      <c r="C3" t="s">
        <v>74</v>
      </c>
      <c r="F3" t="s">
        <v>75</v>
      </c>
      <c r="H3" t="s">
        <v>76</v>
      </c>
      <c r="J3" t="s">
        <v>77</v>
      </c>
      <c r="L3" t="s">
        <v>78</v>
      </c>
    </row>
    <row r="4" spans="1:18" ht="26.25">
      <c r="A4" s="12">
        <v>645223.1794999995</v>
      </c>
      <c r="C4" s="12">
        <v>296384.2495000005</v>
      </c>
      <c r="D4" s="12"/>
      <c r="F4" s="13">
        <f>C4/A4</f>
        <v>0.45935152194884954</v>
      </c>
      <c r="H4" s="14">
        <v>6698</v>
      </c>
      <c r="J4" s="14">
        <v>2707</v>
      </c>
      <c r="L4" s="12">
        <v>348838.93000000058</v>
      </c>
    </row>
    <row r="7" spans="1:18">
      <c r="A7" s="16" t="s">
        <v>72</v>
      </c>
      <c r="B7" t="s">
        <v>92</v>
      </c>
      <c r="C7" t="s">
        <v>93</v>
      </c>
      <c r="E7" s="16" t="s">
        <v>3</v>
      </c>
      <c r="F7" t="s">
        <v>92</v>
      </c>
      <c r="H7" s="16" t="s">
        <v>4</v>
      </c>
      <c r="I7" t="s">
        <v>92</v>
      </c>
      <c r="K7" s="16" t="s">
        <v>2</v>
      </c>
      <c r="L7" t="s">
        <v>92</v>
      </c>
      <c r="N7" s="16" t="s">
        <v>94</v>
      </c>
      <c r="O7" t="s">
        <v>92</v>
      </c>
      <c r="Q7" s="15" t="str">
        <f>N7</f>
        <v>country</v>
      </c>
      <c r="R7" s="15" t="str">
        <f>O7</f>
        <v>Total Revenue</v>
      </c>
    </row>
    <row r="8" spans="1:18" ht="26.25">
      <c r="A8" s="17" t="s">
        <v>80</v>
      </c>
      <c r="B8" s="20">
        <v>39091.819499999998</v>
      </c>
      <c r="C8" s="20">
        <v>17596.939500000004</v>
      </c>
      <c r="D8" s="12"/>
      <c r="E8" s="17" t="s">
        <v>65</v>
      </c>
      <c r="F8" s="20">
        <v>55102.048500000012</v>
      </c>
      <c r="H8" s="17" t="s">
        <v>26</v>
      </c>
      <c r="I8" s="20">
        <v>179633.50449999995</v>
      </c>
      <c r="K8" s="17" t="s">
        <v>24</v>
      </c>
      <c r="L8" s="20">
        <v>191158.65549999985</v>
      </c>
      <c r="N8" s="17" t="s">
        <v>45</v>
      </c>
      <c r="O8" s="20">
        <v>32754.26549999999</v>
      </c>
      <c r="Q8" s="17" t="str">
        <f>N8</f>
        <v>Austria</v>
      </c>
      <c r="R8" s="20">
        <f>O8</f>
        <v>32754.26549999999</v>
      </c>
    </row>
    <row r="9" spans="1:18" ht="26.25">
      <c r="A9" s="17" t="s">
        <v>81</v>
      </c>
      <c r="B9" s="20">
        <v>35647.71699999999</v>
      </c>
      <c r="C9" s="20">
        <v>16561.507000000001</v>
      </c>
      <c r="D9" s="12"/>
      <c r="E9" s="17" t="s">
        <v>61</v>
      </c>
      <c r="F9" s="20">
        <v>70034.105500000005</v>
      </c>
      <c r="H9" s="17" t="s">
        <v>46</v>
      </c>
      <c r="I9" s="20">
        <v>92836.006999999969</v>
      </c>
      <c r="K9" s="17" t="s">
        <v>29</v>
      </c>
      <c r="L9" s="20">
        <v>131488.62350000007</v>
      </c>
      <c r="N9" s="17" t="s">
        <v>39</v>
      </c>
      <c r="O9" s="20">
        <v>26318.221999999987</v>
      </c>
      <c r="Q9" s="17" t="str">
        <f t="shared" ref="Q9:Q24" si="0">N9</f>
        <v>Belgium</v>
      </c>
      <c r="R9" s="20">
        <f t="shared" ref="R9:R24" si="1">O9</f>
        <v>26318.221999999987</v>
      </c>
    </row>
    <row r="10" spans="1:18" ht="26.25">
      <c r="A10" s="17" t="s">
        <v>82</v>
      </c>
      <c r="B10" s="20">
        <v>44696.898499999996</v>
      </c>
      <c r="C10" s="20">
        <v>21465.038499999991</v>
      </c>
      <c r="D10" s="12"/>
      <c r="E10" s="17" t="s">
        <v>68</v>
      </c>
      <c r="F10" s="20">
        <v>50319.473499999986</v>
      </c>
      <c r="H10" s="17" t="s">
        <v>20</v>
      </c>
      <c r="I10" s="20">
        <v>260307.05699999991</v>
      </c>
      <c r="K10" s="17" t="s">
        <v>18</v>
      </c>
      <c r="L10" s="20">
        <v>124535.48550000002</v>
      </c>
      <c r="N10" s="17" t="s">
        <v>25</v>
      </c>
      <c r="O10" s="20">
        <v>23348.653999999995</v>
      </c>
      <c r="Q10" s="17" t="str">
        <f t="shared" si="0"/>
        <v>Czechia</v>
      </c>
      <c r="R10" s="20">
        <f t="shared" si="1"/>
        <v>23348.653999999995</v>
      </c>
    </row>
    <row r="11" spans="1:18" ht="26.25">
      <c r="A11" s="17" t="s">
        <v>83</v>
      </c>
      <c r="B11" s="20">
        <v>54688.639000000017</v>
      </c>
      <c r="C11" s="20">
        <v>25283.649000000012</v>
      </c>
      <c r="D11" s="12"/>
      <c r="E11" s="17" t="s">
        <v>19</v>
      </c>
      <c r="F11" s="20">
        <v>46624.590999999986</v>
      </c>
      <c r="H11" s="17" t="s">
        <v>37</v>
      </c>
      <c r="I11" s="20">
        <v>112446.61100000008</v>
      </c>
      <c r="K11" s="17" t="s">
        <v>38</v>
      </c>
      <c r="L11" s="20">
        <v>198040.41499999989</v>
      </c>
      <c r="N11" s="17" t="s">
        <v>43</v>
      </c>
      <c r="O11" s="20">
        <v>28462.138000000006</v>
      </c>
      <c r="Q11" s="17" t="str">
        <f t="shared" si="0"/>
        <v>Denmark</v>
      </c>
      <c r="R11" s="20">
        <f t="shared" si="1"/>
        <v>28462.138000000006</v>
      </c>
    </row>
    <row r="12" spans="1:18" ht="26.25">
      <c r="A12" s="17" t="s">
        <v>84</v>
      </c>
      <c r="B12" s="20">
        <v>58235.185000000005</v>
      </c>
      <c r="C12" s="20">
        <v>27301.534999999993</v>
      </c>
      <c r="D12" s="12"/>
      <c r="E12" s="17" t="s">
        <v>51</v>
      </c>
      <c r="F12" s="20">
        <v>74427.368000000002</v>
      </c>
      <c r="H12" s="17" t="s">
        <v>79</v>
      </c>
      <c r="I12" s="12">
        <v>645223.17949999985</v>
      </c>
      <c r="K12" s="17" t="s">
        <v>79</v>
      </c>
      <c r="L12" s="12">
        <v>645223.17949999985</v>
      </c>
      <c r="N12" s="17" t="s">
        <v>57</v>
      </c>
      <c r="O12" s="20">
        <v>24075.482</v>
      </c>
      <c r="Q12" s="17" t="str">
        <f t="shared" si="0"/>
        <v>Finland</v>
      </c>
      <c r="R12" s="20">
        <f t="shared" si="1"/>
        <v>24075.482</v>
      </c>
    </row>
    <row r="13" spans="1:18" ht="26.25">
      <c r="A13" s="17" t="s">
        <v>85</v>
      </c>
      <c r="B13" s="20">
        <v>69504.337000000014</v>
      </c>
      <c r="C13" s="20">
        <v>31109.926999999985</v>
      </c>
      <c r="D13" s="12"/>
      <c r="E13" s="17" t="s">
        <v>79</v>
      </c>
      <c r="F13" s="12">
        <v>296507.58649999998</v>
      </c>
      <c r="N13" s="17" t="s">
        <v>65</v>
      </c>
      <c r="O13" s="20">
        <v>55102.048500000012</v>
      </c>
      <c r="Q13" s="17" t="str">
        <f t="shared" si="0"/>
        <v>France</v>
      </c>
      <c r="R13" s="20">
        <f t="shared" si="1"/>
        <v>55102.048500000012</v>
      </c>
    </row>
    <row r="14" spans="1:18" ht="26.25">
      <c r="A14" s="17" t="s">
        <v>86</v>
      </c>
      <c r="B14" s="20">
        <v>66442.23599999999</v>
      </c>
      <c r="C14" s="20">
        <v>31035.085999999967</v>
      </c>
      <c r="D14" s="12"/>
      <c r="N14" s="17" t="s">
        <v>61</v>
      </c>
      <c r="O14" s="20">
        <v>70034.105500000005</v>
      </c>
      <c r="Q14" s="17" t="str">
        <f t="shared" si="0"/>
        <v>Germany</v>
      </c>
      <c r="R14" s="20">
        <f t="shared" si="1"/>
        <v>70034.105500000005</v>
      </c>
    </row>
    <row r="15" spans="1:18" ht="26.25">
      <c r="A15" s="17" t="s">
        <v>87</v>
      </c>
      <c r="B15" s="20">
        <v>57609.044499999975</v>
      </c>
      <c r="C15" s="20">
        <v>27126.764499999972</v>
      </c>
      <c r="D15" s="12"/>
      <c r="N15" s="17" t="s">
        <v>36</v>
      </c>
      <c r="O15" s="20">
        <v>16596.517499999994</v>
      </c>
      <c r="Q15" s="17" t="str">
        <f t="shared" si="0"/>
        <v>Ireland</v>
      </c>
      <c r="R15" s="20">
        <f t="shared" si="1"/>
        <v>16596.517499999994</v>
      </c>
    </row>
    <row r="16" spans="1:18" ht="26.25">
      <c r="A16" s="17" t="s">
        <v>88</v>
      </c>
      <c r="B16" s="20">
        <v>53609.278500000037</v>
      </c>
      <c r="C16" s="20">
        <v>25001.058499999999</v>
      </c>
      <c r="D16" s="12"/>
      <c r="N16" s="17" t="s">
        <v>68</v>
      </c>
      <c r="O16" s="20">
        <v>50319.473499999986</v>
      </c>
      <c r="Q16" s="17" t="str">
        <f t="shared" si="0"/>
        <v>Italy</v>
      </c>
      <c r="R16" s="20">
        <f t="shared" si="1"/>
        <v>50319.473499999986</v>
      </c>
    </row>
    <row r="17" spans="1:18" ht="26.25">
      <c r="A17" s="17" t="s">
        <v>89</v>
      </c>
      <c r="B17" s="20">
        <v>49147.535000000003</v>
      </c>
      <c r="C17" s="20">
        <v>22793.035</v>
      </c>
      <c r="D17" s="12"/>
      <c r="N17" s="17" t="s">
        <v>49</v>
      </c>
      <c r="O17" s="20">
        <v>42192.776500000007</v>
      </c>
      <c r="Q17" s="17" t="str">
        <f t="shared" si="0"/>
        <v>Netherlands</v>
      </c>
      <c r="R17" s="20">
        <f t="shared" si="1"/>
        <v>42192.776500000007</v>
      </c>
    </row>
    <row r="18" spans="1:18" ht="26.25">
      <c r="A18" s="17" t="s">
        <v>90</v>
      </c>
      <c r="B18" s="20">
        <v>65523.639499999968</v>
      </c>
      <c r="C18" s="20">
        <v>28666.869500000012</v>
      </c>
      <c r="D18" s="12"/>
      <c r="N18" s="17" t="s">
        <v>70</v>
      </c>
      <c r="O18" s="20">
        <v>26376.673999999999</v>
      </c>
      <c r="Q18" s="17" t="str">
        <f t="shared" si="0"/>
        <v>Norway</v>
      </c>
      <c r="R18" s="20">
        <f t="shared" si="1"/>
        <v>26376.673999999999</v>
      </c>
    </row>
    <row r="19" spans="1:18" ht="26.25">
      <c r="A19" s="17" t="s">
        <v>91</v>
      </c>
      <c r="B19" s="20">
        <v>51026.850000000006</v>
      </c>
      <c r="C19" s="20">
        <v>22442.840000000007</v>
      </c>
      <c r="D19" s="12"/>
      <c r="N19" s="17" t="s">
        <v>67</v>
      </c>
      <c r="O19" s="20">
        <v>40290.002</v>
      </c>
      <c r="Q19" s="17" t="str">
        <f t="shared" si="0"/>
        <v>Poland</v>
      </c>
      <c r="R19" s="20">
        <f t="shared" si="1"/>
        <v>40290.002</v>
      </c>
    </row>
    <row r="20" spans="1:18" ht="26.25">
      <c r="A20" s="17" t="s">
        <v>79</v>
      </c>
      <c r="B20" s="12">
        <v>645223.17949999985</v>
      </c>
      <c r="C20" s="12">
        <v>296384.24949999998</v>
      </c>
      <c r="D20" s="12"/>
      <c r="N20" s="17" t="s">
        <v>54</v>
      </c>
      <c r="O20" s="20">
        <v>27591.421000000006</v>
      </c>
      <c r="Q20" s="17" t="str">
        <f t="shared" si="0"/>
        <v>Portugal</v>
      </c>
      <c r="R20" s="20">
        <f t="shared" si="1"/>
        <v>27591.421000000006</v>
      </c>
    </row>
    <row r="21" spans="1:18" ht="26.25">
      <c r="N21" s="17" t="s">
        <v>19</v>
      </c>
      <c r="O21" s="20">
        <v>46624.590999999986</v>
      </c>
      <c r="Q21" s="17" t="str">
        <f t="shared" si="0"/>
        <v>Spain</v>
      </c>
      <c r="R21" s="20">
        <f t="shared" si="1"/>
        <v>46624.590999999986</v>
      </c>
    </row>
    <row r="22" spans="1:18" ht="26.25">
      <c r="N22" s="17" t="s">
        <v>30</v>
      </c>
      <c r="O22" s="20">
        <v>35977.811999999991</v>
      </c>
      <c r="Q22" s="17" t="str">
        <f t="shared" si="0"/>
        <v>Sweden</v>
      </c>
      <c r="R22" s="20">
        <f t="shared" si="1"/>
        <v>35977.811999999991</v>
      </c>
    </row>
    <row r="23" spans="1:18" ht="26.25">
      <c r="N23" s="17" t="s">
        <v>59</v>
      </c>
      <c r="O23" s="20">
        <v>24731.628500000003</v>
      </c>
      <c r="Q23" s="17" t="str">
        <f t="shared" si="0"/>
        <v>Switzerland</v>
      </c>
      <c r="R23" s="20">
        <f t="shared" si="1"/>
        <v>24731.628500000003</v>
      </c>
    </row>
    <row r="24" spans="1:18" ht="26.25">
      <c r="N24" s="17" t="s">
        <v>51</v>
      </c>
      <c r="O24" s="20">
        <v>74427.368000000002</v>
      </c>
      <c r="Q24" s="17" t="str">
        <f t="shared" si="0"/>
        <v>United Kingdom</v>
      </c>
      <c r="R24" s="20">
        <f t="shared" si="1"/>
        <v>74427.368000000002</v>
      </c>
    </row>
    <row r="25" spans="1:18" ht="26.25">
      <c r="N25" s="17" t="s">
        <v>79</v>
      </c>
      <c r="O25" s="12">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C5DC-FE35-4557-ADDB-A48F0205A58F}">
  <dimension ref="A1:Y59"/>
  <sheetViews>
    <sheetView showGridLines="0" zoomScale="105" workbookViewId="0">
      <selection activeCell="AC18" sqref="AC18"/>
    </sheetView>
  </sheetViews>
  <sheetFormatPr defaultRowHeight="15"/>
  <sheetData>
    <row r="1" spans="1:25">
      <c r="A1" s="11"/>
      <c r="B1" s="11"/>
      <c r="C1" s="11"/>
      <c r="D1" s="11"/>
      <c r="E1" s="11"/>
      <c r="F1" s="11"/>
      <c r="G1" s="11"/>
      <c r="H1" s="11"/>
      <c r="I1" s="11"/>
      <c r="J1" s="11"/>
      <c r="K1" s="11"/>
      <c r="L1" s="11"/>
      <c r="M1" s="11"/>
      <c r="N1" s="11"/>
      <c r="O1" s="11"/>
      <c r="P1" s="11"/>
      <c r="Q1" s="11"/>
      <c r="R1" s="11"/>
      <c r="S1" s="11"/>
      <c r="T1" s="11"/>
      <c r="U1" s="11"/>
      <c r="V1" s="11"/>
      <c r="W1" s="11"/>
      <c r="X1" s="11"/>
      <c r="Y1" s="11"/>
    </row>
    <row r="2" spans="1:25">
      <c r="A2" s="11"/>
      <c r="B2" s="11"/>
      <c r="C2" s="11"/>
      <c r="D2" s="11"/>
      <c r="E2" s="11"/>
      <c r="F2" s="11"/>
      <c r="G2" s="11"/>
      <c r="H2" s="11"/>
      <c r="I2" s="11"/>
      <c r="J2" s="11"/>
      <c r="K2" s="11"/>
      <c r="L2" s="11"/>
      <c r="M2" s="11"/>
      <c r="N2" s="11"/>
      <c r="O2" s="11"/>
      <c r="P2" s="11"/>
      <c r="Q2" s="11"/>
      <c r="R2" s="11"/>
      <c r="S2" s="11"/>
      <c r="T2" s="11"/>
      <c r="U2" s="11"/>
      <c r="V2" s="11"/>
      <c r="W2" s="11"/>
      <c r="X2" s="11"/>
      <c r="Y2" s="11"/>
    </row>
    <row r="3" spans="1:25">
      <c r="A3" s="11"/>
      <c r="B3" s="11"/>
      <c r="C3" s="11"/>
      <c r="D3" s="11"/>
      <c r="E3" s="11"/>
      <c r="F3" s="11"/>
      <c r="G3" s="11"/>
      <c r="H3" s="11"/>
      <c r="I3" s="11"/>
      <c r="J3" s="11"/>
      <c r="K3" s="11"/>
      <c r="L3" s="11"/>
      <c r="M3" s="11"/>
      <c r="N3" s="11"/>
      <c r="O3" s="11"/>
      <c r="P3" s="11"/>
      <c r="Q3" s="11"/>
      <c r="R3" s="11"/>
      <c r="S3" s="11"/>
      <c r="T3" s="11"/>
      <c r="U3" s="11"/>
      <c r="V3" s="11"/>
      <c r="W3" s="11"/>
      <c r="X3" s="11"/>
      <c r="Y3" s="11"/>
    </row>
    <row r="4" spans="1:25">
      <c r="A4" s="11"/>
      <c r="B4" s="11"/>
      <c r="C4" s="11"/>
      <c r="D4" s="11"/>
      <c r="E4" s="11"/>
      <c r="F4" s="11"/>
      <c r="G4" s="11"/>
      <c r="H4" s="11"/>
      <c r="I4" s="11"/>
      <c r="J4" s="11"/>
      <c r="K4" s="11"/>
      <c r="L4" s="11"/>
      <c r="M4" s="11"/>
      <c r="N4" s="11"/>
      <c r="O4" s="11"/>
      <c r="P4" s="11"/>
      <c r="Q4" s="11"/>
      <c r="R4" s="11"/>
      <c r="S4" s="11"/>
      <c r="T4" s="11"/>
      <c r="U4" s="11"/>
      <c r="V4" s="11"/>
      <c r="W4" s="11"/>
      <c r="X4" s="11"/>
      <c r="Y4" s="11"/>
    </row>
    <row r="5" spans="1:25">
      <c r="A5" s="11"/>
      <c r="B5" s="11"/>
      <c r="C5" s="11"/>
      <c r="D5" s="11"/>
      <c r="E5" s="11"/>
      <c r="F5" s="11"/>
      <c r="G5" s="11"/>
      <c r="H5" s="11"/>
      <c r="I5" s="11"/>
      <c r="J5" s="11"/>
      <c r="K5" s="11"/>
      <c r="L5" s="11"/>
      <c r="M5" s="11"/>
      <c r="N5" s="11"/>
      <c r="O5" s="11"/>
      <c r="P5" s="11"/>
      <c r="Q5" s="11"/>
      <c r="R5" s="11"/>
      <c r="S5" s="11"/>
      <c r="T5" s="11"/>
      <c r="U5" s="11"/>
      <c r="V5" s="11"/>
      <c r="W5" s="11"/>
      <c r="X5" s="11"/>
      <c r="Y5" s="11"/>
    </row>
    <row r="6" spans="1:25">
      <c r="A6" s="11"/>
      <c r="B6" s="11"/>
      <c r="C6" s="11"/>
      <c r="D6" s="11"/>
      <c r="E6" s="11"/>
      <c r="F6" s="11"/>
      <c r="G6" s="11"/>
      <c r="H6" s="11"/>
      <c r="I6" s="11"/>
      <c r="J6" s="11"/>
      <c r="K6" s="11"/>
      <c r="L6" s="11"/>
      <c r="M6" s="11"/>
      <c r="N6" s="11"/>
      <c r="O6" s="11"/>
      <c r="P6" s="11"/>
      <c r="Q6" s="11"/>
      <c r="R6" s="11"/>
      <c r="S6" s="11"/>
      <c r="T6" s="11"/>
      <c r="U6" s="11"/>
      <c r="V6" s="11"/>
      <c r="W6" s="11"/>
      <c r="X6" s="11"/>
      <c r="Y6" s="11"/>
    </row>
    <row r="7" spans="1:25">
      <c r="A7" s="11"/>
      <c r="B7" s="11"/>
      <c r="C7" s="11"/>
      <c r="D7" s="11"/>
      <c r="E7" s="11"/>
      <c r="F7" s="11"/>
      <c r="G7" s="11"/>
      <c r="H7" s="11"/>
      <c r="I7" s="11"/>
      <c r="J7" s="11"/>
      <c r="K7" s="11"/>
      <c r="L7" s="11"/>
      <c r="M7" s="11"/>
      <c r="N7" s="11"/>
      <c r="O7" s="11"/>
      <c r="P7" s="11"/>
      <c r="Q7" s="11"/>
      <c r="R7" s="11"/>
      <c r="S7" s="11"/>
      <c r="T7" s="11"/>
      <c r="U7" s="11"/>
      <c r="V7" s="11"/>
      <c r="W7" s="11"/>
      <c r="X7" s="11"/>
      <c r="Y7" s="11"/>
    </row>
    <row r="8" spans="1:25">
      <c r="A8" s="11"/>
      <c r="B8" s="11"/>
      <c r="C8" s="11"/>
      <c r="D8" s="11"/>
      <c r="E8" s="11"/>
      <c r="F8" s="11"/>
      <c r="G8" s="11"/>
      <c r="H8" s="11"/>
      <c r="I8" s="11"/>
      <c r="J8" s="11"/>
      <c r="K8" s="11"/>
      <c r="L8" s="11"/>
      <c r="M8" s="11"/>
      <c r="N8" s="11"/>
      <c r="O8" s="11"/>
      <c r="P8" s="11"/>
      <c r="Q8" s="11"/>
      <c r="R8" s="11"/>
      <c r="S8" s="11"/>
      <c r="T8" s="11"/>
      <c r="U8" s="11"/>
      <c r="V8" s="11"/>
      <c r="W8" s="11"/>
      <c r="X8" s="11"/>
      <c r="Y8" s="11"/>
    </row>
    <row r="9" spans="1:25">
      <c r="A9" s="11"/>
      <c r="B9" s="11"/>
      <c r="C9" s="11"/>
      <c r="D9" s="11"/>
      <c r="E9" s="11"/>
      <c r="F9" s="11"/>
      <c r="G9" s="11"/>
      <c r="H9" s="11"/>
      <c r="I9" s="11"/>
      <c r="J9" s="11"/>
      <c r="K9" s="11"/>
      <c r="L9" s="11"/>
      <c r="M9" s="11"/>
      <c r="N9" s="11"/>
      <c r="O9" s="11"/>
      <c r="P9" s="11"/>
      <c r="Q9" s="11"/>
      <c r="R9" s="11"/>
      <c r="S9" s="11"/>
      <c r="T9" s="11"/>
      <c r="U9" s="11"/>
      <c r="V9" s="11"/>
      <c r="W9" s="11"/>
      <c r="X9" s="11"/>
      <c r="Y9" s="11"/>
    </row>
    <row r="10" spans="1:25">
      <c r="A10" s="18"/>
      <c r="B10" s="18"/>
      <c r="C10" s="18"/>
      <c r="D10" s="18"/>
      <c r="E10" s="18"/>
      <c r="F10" s="18"/>
      <c r="G10" s="18"/>
      <c r="H10" s="18"/>
      <c r="I10" s="18"/>
      <c r="J10" s="18"/>
      <c r="K10" s="18"/>
      <c r="L10" s="18"/>
      <c r="M10" s="18"/>
      <c r="N10" s="18"/>
      <c r="O10" s="18"/>
      <c r="P10" s="18"/>
      <c r="Q10" s="18"/>
      <c r="R10" s="18"/>
      <c r="S10" s="18"/>
      <c r="T10" s="18"/>
      <c r="U10" s="18"/>
      <c r="V10" s="18"/>
      <c r="W10" s="18"/>
      <c r="X10" s="11"/>
      <c r="Y10" s="11"/>
    </row>
    <row r="11" spans="1:25">
      <c r="A11" s="18"/>
      <c r="B11" s="18"/>
      <c r="C11" s="18"/>
      <c r="D11" s="18"/>
      <c r="E11" s="18"/>
      <c r="F11" s="18"/>
      <c r="G11" s="18"/>
      <c r="H11" s="18"/>
      <c r="I11" s="18"/>
      <c r="J11" s="18"/>
      <c r="K11" s="18"/>
      <c r="L11" s="18"/>
      <c r="M11" s="18"/>
      <c r="N11" s="18"/>
      <c r="O11" s="18"/>
      <c r="P11" s="18"/>
      <c r="Q11" s="18"/>
      <c r="R11" s="18"/>
      <c r="S11" s="18"/>
      <c r="T11" s="18"/>
      <c r="U11" s="18"/>
      <c r="V11" s="18"/>
      <c r="W11" s="18"/>
      <c r="X11" s="11"/>
      <c r="Y11" s="11"/>
    </row>
    <row r="12" spans="1:25">
      <c r="A12" s="18"/>
      <c r="B12" s="18"/>
      <c r="C12" s="18"/>
      <c r="D12" s="18"/>
      <c r="E12" s="18"/>
      <c r="F12" s="18"/>
      <c r="G12" s="18"/>
      <c r="H12" s="18"/>
      <c r="I12" s="18"/>
      <c r="J12" s="18"/>
      <c r="K12" s="18"/>
      <c r="L12" s="18"/>
      <c r="M12" s="18"/>
      <c r="N12" s="18"/>
      <c r="O12" s="18"/>
      <c r="P12" s="18"/>
      <c r="Q12" s="18"/>
      <c r="R12" s="18"/>
      <c r="S12" s="18"/>
      <c r="T12" s="18"/>
      <c r="U12" s="18"/>
      <c r="V12" s="18"/>
      <c r="W12" s="18"/>
      <c r="X12" s="11"/>
      <c r="Y12" s="11"/>
    </row>
    <row r="13" spans="1:25">
      <c r="A13" s="18"/>
      <c r="B13" s="18"/>
      <c r="C13" s="18"/>
      <c r="D13" s="18"/>
      <c r="E13" s="18"/>
      <c r="F13" s="18"/>
      <c r="G13" s="18"/>
      <c r="H13" s="18"/>
      <c r="I13" s="18"/>
      <c r="J13" s="18"/>
      <c r="K13" s="18"/>
      <c r="L13" s="18"/>
      <c r="M13" s="18"/>
      <c r="N13" s="18"/>
      <c r="O13" s="18"/>
      <c r="P13" s="18"/>
      <c r="Q13" s="18"/>
      <c r="R13" s="18"/>
      <c r="S13" s="18"/>
      <c r="T13" s="18"/>
      <c r="U13" s="18"/>
      <c r="V13" s="18"/>
      <c r="W13" s="18"/>
      <c r="X13" s="11"/>
      <c r="Y13" s="11"/>
    </row>
    <row r="14" spans="1:25">
      <c r="A14" s="18"/>
      <c r="B14" s="18"/>
      <c r="C14" s="18"/>
      <c r="D14" s="18"/>
      <c r="E14" s="18"/>
      <c r="F14" s="18"/>
      <c r="G14" s="18"/>
      <c r="H14" s="18"/>
      <c r="I14" s="18"/>
      <c r="J14" s="18"/>
      <c r="K14" s="18"/>
      <c r="L14" s="18"/>
      <c r="M14" s="18"/>
      <c r="N14" s="18"/>
      <c r="O14" s="18"/>
      <c r="P14" s="18"/>
      <c r="Q14" s="18"/>
      <c r="R14" s="18"/>
      <c r="S14" s="18"/>
      <c r="T14" s="18"/>
      <c r="U14" s="18"/>
      <c r="V14" s="18"/>
      <c r="W14" s="18"/>
      <c r="X14" s="11"/>
      <c r="Y14" s="11"/>
    </row>
    <row r="15" spans="1:25">
      <c r="A15" s="18"/>
      <c r="B15" s="18"/>
      <c r="C15" s="18"/>
      <c r="D15" s="18"/>
      <c r="E15" s="18"/>
      <c r="F15" s="18"/>
      <c r="G15" s="18"/>
      <c r="H15" s="18"/>
      <c r="I15" s="18"/>
      <c r="J15" s="18"/>
      <c r="K15" s="18"/>
      <c r="L15" s="18"/>
      <c r="M15" s="18"/>
      <c r="N15" s="18"/>
      <c r="O15" s="18"/>
      <c r="P15" s="18"/>
      <c r="Q15" s="18"/>
      <c r="R15" s="18"/>
      <c r="S15" s="18"/>
      <c r="T15" s="18"/>
      <c r="U15" s="18"/>
      <c r="V15" s="18"/>
      <c r="W15" s="18"/>
      <c r="X15" s="11"/>
      <c r="Y15" s="11"/>
    </row>
    <row r="16" spans="1:25">
      <c r="A16" s="18"/>
      <c r="B16" s="18"/>
      <c r="C16" s="18"/>
      <c r="D16" s="18"/>
      <c r="E16" s="18"/>
      <c r="F16" s="18"/>
      <c r="G16" s="18"/>
      <c r="H16" s="18"/>
      <c r="I16" s="18"/>
      <c r="J16" s="18"/>
      <c r="K16" s="18"/>
      <c r="L16" s="18"/>
      <c r="M16" s="18"/>
      <c r="N16" s="18"/>
      <c r="O16" s="18"/>
      <c r="P16" s="18"/>
      <c r="Q16" s="18"/>
      <c r="R16" s="18"/>
      <c r="S16" s="18"/>
      <c r="T16" s="18"/>
      <c r="U16" s="18"/>
      <c r="V16" s="18"/>
      <c r="W16" s="18"/>
      <c r="X16" s="11"/>
      <c r="Y16" s="11"/>
    </row>
    <row r="17" spans="1:25">
      <c r="A17" s="18"/>
      <c r="B17" s="18"/>
      <c r="C17" s="18"/>
      <c r="D17" s="18"/>
      <c r="E17" s="18"/>
      <c r="F17" s="18"/>
      <c r="G17" s="18"/>
      <c r="H17" s="18"/>
      <c r="I17" s="18"/>
      <c r="J17" s="18"/>
      <c r="K17" s="18"/>
      <c r="L17" s="18"/>
      <c r="M17" s="18"/>
      <c r="N17" s="18"/>
      <c r="O17" s="18"/>
      <c r="P17" s="18"/>
      <c r="Q17" s="18"/>
      <c r="R17" s="18"/>
      <c r="S17" s="18"/>
      <c r="T17" s="18"/>
      <c r="U17" s="18"/>
      <c r="V17" s="18"/>
      <c r="W17" s="18"/>
      <c r="X17" s="11"/>
      <c r="Y17" s="11"/>
    </row>
    <row r="18" spans="1:25">
      <c r="A18" s="18"/>
      <c r="B18" s="18"/>
      <c r="C18" s="18"/>
      <c r="D18" s="18"/>
      <c r="E18" s="18"/>
      <c r="F18" s="18"/>
      <c r="G18" s="18"/>
      <c r="H18" s="18"/>
      <c r="I18" s="18"/>
      <c r="J18" s="18"/>
      <c r="K18" s="18"/>
      <c r="L18" s="18"/>
      <c r="M18" s="18"/>
      <c r="N18" s="18"/>
      <c r="O18" s="18"/>
      <c r="P18" s="18"/>
      <c r="Q18" s="18"/>
      <c r="R18" s="18"/>
      <c r="S18" s="18"/>
      <c r="T18" s="18"/>
      <c r="U18" s="18"/>
      <c r="V18" s="18"/>
      <c r="W18" s="18"/>
      <c r="X18" s="11"/>
      <c r="Y18" s="11"/>
    </row>
    <row r="19" spans="1:25">
      <c r="A19" s="18"/>
      <c r="B19" s="18"/>
      <c r="C19" s="18"/>
      <c r="D19" s="18"/>
      <c r="E19" s="18"/>
      <c r="F19" s="18"/>
      <c r="G19" s="18"/>
      <c r="H19" s="18"/>
      <c r="I19" s="18"/>
      <c r="J19" s="18"/>
      <c r="K19" s="18"/>
      <c r="L19" s="18"/>
      <c r="M19" s="18"/>
      <c r="N19" s="18"/>
      <c r="O19" s="18"/>
      <c r="P19" s="18"/>
      <c r="Q19" s="18"/>
      <c r="R19" s="18"/>
      <c r="S19" s="18"/>
      <c r="T19" s="18"/>
      <c r="U19" s="18"/>
      <c r="V19" s="18"/>
      <c r="W19" s="18"/>
      <c r="X19" s="11"/>
      <c r="Y19" s="11"/>
    </row>
    <row r="20" spans="1:25">
      <c r="A20" s="18"/>
      <c r="B20" s="18"/>
      <c r="C20" s="18"/>
      <c r="D20" s="18"/>
      <c r="E20" s="18"/>
      <c r="F20" s="18"/>
      <c r="G20" s="18"/>
      <c r="H20" s="18"/>
      <c r="I20" s="18"/>
      <c r="J20" s="18"/>
      <c r="K20" s="18"/>
      <c r="L20" s="18"/>
      <c r="M20" s="18"/>
      <c r="N20" s="18"/>
      <c r="O20" s="18"/>
      <c r="P20" s="18"/>
      <c r="Q20" s="18"/>
      <c r="R20" s="18"/>
      <c r="S20" s="18"/>
      <c r="T20" s="18"/>
      <c r="U20" s="18"/>
      <c r="V20" s="18"/>
      <c r="W20" s="18"/>
      <c r="X20" s="11"/>
      <c r="Y20" s="11"/>
    </row>
    <row r="21" spans="1:25">
      <c r="A21" s="18"/>
      <c r="B21" s="18"/>
      <c r="C21" s="18"/>
      <c r="D21" s="18"/>
      <c r="E21" s="18"/>
      <c r="F21" s="18"/>
      <c r="G21" s="18"/>
      <c r="H21" s="18"/>
      <c r="I21" s="18"/>
      <c r="J21" s="18"/>
      <c r="K21" s="18"/>
      <c r="L21" s="18"/>
      <c r="M21" s="18"/>
      <c r="N21" s="18"/>
      <c r="O21" s="18"/>
      <c r="P21" s="18"/>
      <c r="Q21" s="18"/>
      <c r="R21" s="18"/>
      <c r="S21" s="18"/>
      <c r="T21" s="18"/>
      <c r="U21" s="18"/>
      <c r="V21" s="18"/>
      <c r="W21" s="18"/>
      <c r="X21" s="11"/>
      <c r="Y21" s="11"/>
    </row>
    <row r="22" spans="1:25">
      <c r="A22" s="18"/>
      <c r="B22" s="18"/>
      <c r="C22" s="18"/>
      <c r="D22" s="18"/>
      <c r="E22" s="18"/>
      <c r="F22" s="18"/>
      <c r="G22" s="18"/>
      <c r="H22" s="18"/>
      <c r="I22" s="18"/>
      <c r="J22" s="18"/>
      <c r="K22" s="18"/>
      <c r="L22" s="18"/>
      <c r="M22" s="18"/>
      <c r="N22" s="18"/>
      <c r="O22" s="18"/>
      <c r="P22" s="18"/>
      <c r="Q22" s="18"/>
      <c r="R22" s="18"/>
      <c r="S22" s="18"/>
      <c r="T22" s="18"/>
      <c r="U22" s="18"/>
      <c r="V22" s="18"/>
      <c r="W22" s="18"/>
      <c r="X22" s="11"/>
      <c r="Y22" s="11"/>
    </row>
    <row r="23" spans="1:25">
      <c r="A23" s="18"/>
      <c r="B23" s="18"/>
      <c r="C23" s="18"/>
      <c r="D23" s="18"/>
      <c r="E23" s="18"/>
      <c r="F23" s="18"/>
      <c r="G23" s="18"/>
      <c r="H23" s="18"/>
      <c r="I23" s="18"/>
      <c r="J23" s="18"/>
      <c r="K23" s="18"/>
      <c r="L23" s="18"/>
      <c r="M23" s="18"/>
      <c r="N23" s="18"/>
      <c r="O23" s="18"/>
      <c r="P23" s="18"/>
      <c r="Q23" s="18"/>
      <c r="R23" s="18"/>
      <c r="S23" s="18"/>
      <c r="T23" s="18"/>
      <c r="U23" s="18"/>
      <c r="V23" s="18"/>
      <c r="W23" s="18"/>
      <c r="X23" s="11"/>
      <c r="Y23" s="11"/>
    </row>
    <row r="24" spans="1:25">
      <c r="A24" s="18"/>
      <c r="B24" s="18"/>
      <c r="C24" s="18"/>
      <c r="D24" s="18"/>
      <c r="E24" s="18"/>
      <c r="F24" s="18"/>
      <c r="G24" s="18"/>
      <c r="H24" s="18"/>
      <c r="I24" s="18"/>
      <c r="J24" s="18"/>
      <c r="K24" s="18"/>
      <c r="L24" s="18"/>
      <c r="M24" s="18"/>
      <c r="N24" s="18"/>
      <c r="O24" s="18"/>
      <c r="P24" s="18"/>
      <c r="Q24" s="18"/>
      <c r="R24" s="18"/>
      <c r="S24" s="18"/>
      <c r="T24" s="18"/>
      <c r="U24" s="18"/>
      <c r="V24" s="18"/>
      <c r="W24" s="18"/>
      <c r="X24" s="11"/>
      <c r="Y24" s="11"/>
    </row>
    <row r="25" spans="1:25">
      <c r="A25" s="18"/>
      <c r="B25" s="18"/>
      <c r="C25" s="18"/>
      <c r="D25" s="18"/>
      <c r="E25" s="18"/>
      <c r="F25" s="18"/>
      <c r="G25" s="18"/>
      <c r="H25" s="18"/>
      <c r="I25" s="18"/>
      <c r="J25" s="18"/>
      <c r="K25" s="18"/>
      <c r="L25" s="18"/>
      <c r="M25" s="18"/>
      <c r="N25" s="18"/>
      <c r="O25" s="18"/>
      <c r="P25" s="18"/>
      <c r="Q25" s="18"/>
      <c r="R25" s="18"/>
      <c r="S25" s="18"/>
      <c r="T25" s="18"/>
      <c r="U25" s="18"/>
      <c r="V25" s="18"/>
      <c r="W25" s="18"/>
      <c r="X25" s="11"/>
      <c r="Y25" s="11"/>
    </row>
    <row r="26" spans="1:25">
      <c r="A26" s="18"/>
      <c r="B26" s="18"/>
      <c r="C26" s="18"/>
      <c r="D26" s="18"/>
      <c r="E26" s="18"/>
      <c r="F26" s="18"/>
      <c r="G26" s="18"/>
      <c r="H26" s="18"/>
      <c r="I26" s="18"/>
      <c r="J26" s="18"/>
      <c r="K26" s="18"/>
      <c r="L26" s="18"/>
      <c r="M26" s="18"/>
      <c r="N26" s="18"/>
      <c r="O26" s="18"/>
      <c r="P26" s="18"/>
      <c r="Q26" s="18"/>
      <c r="R26" s="18"/>
      <c r="S26" s="18"/>
      <c r="T26" s="18"/>
      <c r="U26" s="18"/>
      <c r="V26" s="18"/>
      <c r="W26" s="18"/>
      <c r="X26" s="11"/>
      <c r="Y26" s="11"/>
    </row>
    <row r="27" spans="1:25">
      <c r="A27" s="18"/>
      <c r="B27" s="18"/>
      <c r="C27" s="18"/>
      <c r="D27" s="18"/>
      <c r="E27" s="18"/>
      <c r="F27" s="18"/>
      <c r="G27" s="18"/>
      <c r="H27" s="18"/>
      <c r="I27" s="18"/>
      <c r="J27" s="18"/>
      <c r="K27" s="18"/>
      <c r="L27" s="18"/>
      <c r="M27" s="18"/>
      <c r="N27" s="18"/>
      <c r="O27" s="18"/>
      <c r="P27" s="18"/>
      <c r="Q27" s="18"/>
      <c r="R27" s="18"/>
      <c r="S27" s="18"/>
      <c r="T27" s="18"/>
      <c r="U27" s="18"/>
      <c r="V27" s="18"/>
      <c r="W27" s="18"/>
      <c r="X27" s="11"/>
      <c r="Y27" s="11"/>
    </row>
    <row r="28" spans="1:25">
      <c r="A28" s="18"/>
      <c r="B28" s="18"/>
      <c r="C28" s="18"/>
      <c r="D28" s="18"/>
      <c r="E28" s="18"/>
      <c r="F28" s="18"/>
      <c r="G28" s="18"/>
      <c r="H28" s="18"/>
      <c r="I28" s="18"/>
      <c r="J28" s="18"/>
      <c r="K28" s="18"/>
      <c r="L28" s="18"/>
      <c r="M28" s="18"/>
      <c r="N28" s="18"/>
      <c r="O28" s="18"/>
      <c r="P28" s="18"/>
      <c r="Q28" s="18"/>
      <c r="R28" s="18"/>
      <c r="S28" s="18"/>
      <c r="T28" s="18"/>
      <c r="U28" s="18"/>
      <c r="V28" s="18"/>
      <c r="W28" s="18"/>
      <c r="X28" s="11"/>
      <c r="Y28" s="11"/>
    </row>
    <row r="29" spans="1:25">
      <c r="A29" s="18"/>
      <c r="B29" s="18"/>
      <c r="C29" s="18"/>
      <c r="D29" s="18"/>
      <c r="E29" s="18"/>
      <c r="F29" s="18"/>
      <c r="G29" s="18"/>
      <c r="H29" s="18"/>
      <c r="I29" s="18"/>
      <c r="J29" s="18"/>
      <c r="K29" s="18"/>
      <c r="L29" s="18"/>
      <c r="M29" s="18"/>
      <c r="N29" s="18"/>
      <c r="O29" s="18"/>
      <c r="P29" s="18"/>
      <c r="Q29" s="18"/>
      <c r="R29" s="18"/>
      <c r="S29" s="18"/>
      <c r="T29" s="18"/>
      <c r="U29" s="18"/>
      <c r="V29" s="18"/>
      <c r="W29" s="18"/>
      <c r="X29" s="11"/>
      <c r="Y29" s="11"/>
    </row>
    <row r="30" spans="1:25">
      <c r="A30" s="18"/>
      <c r="B30" s="18"/>
      <c r="C30" s="18"/>
      <c r="D30" s="18"/>
      <c r="E30" s="18"/>
      <c r="F30" s="18"/>
      <c r="G30" s="18"/>
      <c r="H30" s="18"/>
      <c r="I30" s="18"/>
      <c r="J30" s="18"/>
      <c r="K30" s="18"/>
      <c r="L30" s="18"/>
      <c r="M30" s="18"/>
      <c r="N30" s="18"/>
      <c r="O30" s="18"/>
      <c r="P30" s="18"/>
      <c r="Q30" s="18"/>
      <c r="R30" s="18"/>
      <c r="S30" s="18"/>
      <c r="T30" s="18"/>
      <c r="U30" s="18"/>
      <c r="V30" s="18"/>
      <c r="W30" s="18"/>
      <c r="X30" s="11"/>
      <c r="Y30" s="11"/>
    </row>
    <row r="31" spans="1:25">
      <c r="A31" s="18"/>
      <c r="B31" s="18"/>
      <c r="C31" s="18"/>
      <c r="D31" s="18"/>
      <c r="E31" s="18"/>
      <c r="F31" s="18"/>
      <c r="G31" s="18"/>
      <c r="H31" s="18"/>
      <c r="I31" s="18"/>
      <c r="J31" s="18"/>
      <c r="K31" s="18"/>
      <c r="L31" s="18"/>
      <c r="M31" s="18"/>
      <c r="N31" s="18"/>
      <c r="O31" s="18"/>
      <c r="P31" s="18"/>
      <c r="Q31" s="18"/>
      <c r="R31" s="18"/>
      <c r="S31" s="18"/>
      <c r="T31" s="18"/>
      <c r="U31" s="18"/>
      <c r="V31" s="18"/>
      <c r="W31" s="18"/>
      <c r="X31" s="11"/>
      <c r="Y31" s="11"/>
    </row>
    <row r="32" spans="1:25">
      <c r="A32" s="18"/>
      <c r="B32" s="18"/>
      <c r="C32" s="18"/>
      <c r="D32" s="18"/>
      <c r="E32" s="18"/>
      <c r="F32" s="18"/>
      <c r="G32" s="18"/>
      <c r="H32" s="18"/>
      <c r="I32" s="18"/>
      <c r="J32" s="18"/>
      <c r="K32" s="18"/>
      <c r="L32" s="18"/>
      <c r="M32" s="18"/>
      <c r="N32" s="18"/>
      <c r="O32" s="18"/>
      <c r="P32" s="18"/>
      <c r="Q32" s="18"/>
      <c r="R32" s="18"/>
      <c r="S32" s="18"/>
      <c r="T32" s="18"/>
      <c r="U32" s="18"/>
      <c r="V32" s="18"/>
      <c r="W32" s="18"/>
      <c r="X32" s="11"/>
      <c r="Y32" s="11"/>
    </row>
    <row r="33" spans="1:25">
      <c r="A33" s="18"/>
      <c r="B33" s="18"/>
      <c r="C33" s="18"/>
      <c r="D33" s="18"/>
      <c r="E33" s="18"/>
      <c r="F33" s="18"/>
      <c r="G33" s="18"/>
      <c r="H33" s="18"/>
      <c r="I33" s="18"/>
      <c r="J33" s="18"/>
      <c r="K33" s="18"/>
      <c r="L33" s="18"/>
      <c r="M33" s="18"/>
      <c r="N33" s="18"/>
      <c r="O33" s="18"/>
      <c r="P33" s="18"/>
      <c r="Q33" s="18"/>
      <c r="R33" s="18"/>
      <c r="S33" s="18"/>
      <c r="T33" s="18"/>
      <c r="U33" s="18"/>
      <c r="V33" s="18"/>
      <c r="W33" s="18"/>
      <c r="X33" s="11"/>
      <c r="Y33" s="11"/>
    </row>
    <row r="34" spans="1:25">
      <c r="A34" s="18"/>
      <c r="B34" s="18"/>
      <c r="C34" s="18"/>
      <c r="D34" s="18"/>
      <c r="E34" s="18"/>
      <c r="F34" s="18"/>
      <c r="G34" s="18"/>
      <c r="H34" s="18"/>
      <c r="I34" s="18"/>
      <c r="J34" s="18"/>
      <c r="K34" s="18"/>
      <c r="L34" s="18"/>
      <c r="M34" s="18"/>
      <c r="N34" s="18"/>
      <c r="O34" s="18"/>
      <c r="P34" s="18"/>
      <c r="Q34" s="18"/>
      <c r="R34" s="18"/>
      <c r="S34" s="18"/>
      <c r="T34" s="18"/>
      <c r="U34" s="18"/>
      <c r="V34" s="18"/>
      <c r="W34" s="18"/>
      <c r="X34" s="11"/>
      <c r="Y34" s="11"/>
    </row>
    <row r="35" spans="1:25">
      <c r="A35" s="18"/>
      <c r="B35" s="18"/>
      <c r="C35" s="18"/>
      <c r="D35" s="18"/>
      <c r="E35" s="18"/>
      <c r="F35" s="18"/>
      <c r="G35" s="18"/>
      <c r="H35" s="18"/>
      <c r="I35" s="18"/>
      <c r="J35" s="18"/>
      <c r="K35" s="18"/>
      <c r="L35" s="18"/>
      <c r="M35" s="18"/>
      <c r="N35" s="18"/>
      <c r="O35" s="18"/>
      <c r="P35" s="18"/>
      <c r="Q35" s="18"/>
      <c r="R35" s="18"/>
      <c r="S35" s="18"/>
      <c r="T35" s="18"/>
      <c r="U35" s="18"/>
      <c r="V35" s="18"/>
      <c r="W35" s="18"/>
      <c r="X35" s="11"/>
      <c r="Y35" s="11"/>
    </row>
    <row r="36" spans="1:25">
      <c r="A36" s="18"/>
      <c r="B36" s="18"/>
      <c r="C36" s="18"/>
      <c r="D36" s="18"/>
      <c r="E36" s="18"/>
      <c r="F36" s="18"/>
      <c r="G36" s="18"/>
      <c r="H36" s="18"/>
      <c r="I36" s="18"/>
      <c r="J36" s="18"/>
      <c r="K36" s="18"/>
      <c r="L36" s="18"/>
      <c r="M36" s="18"/>
      <c r="N36" s="18"/>
      <c r="O36" s="18"/>
      <c r="P36" s="18"/>
      <c r="Q36" s="18"/>
      <c r="R36" s="18"/>
      <c r="S36" s="18"/>
      <c r="T36" s="18"/>
      <c r="U36" s="18"/>
      <c r="V36" s="18"/>
      <c r="W36" s="18"/>
      <c r="X36" s="11"/>
      <c r="Y36" s="11"/>
    </row>
    <row r="37" spans="1:25">
      <c r="A37" s="18"/>
      <c r="B37" s="18"/>
      <c r="C37" s="18"/>
      <c r="D37" s="18"/>
      <c r="E37" s="18"/>
      <c r="F37" s="18"/>
      <c r="G37" s="18"/>
      <c r="H37" s="18"/>
      <c r="I37" s="18"/>
      <c r="J37" s="18"/>
      <c r="K37" s="18"/>
      <c r="L37" s="18"/>
      <c r="M37" s="18"/>
      <c r="N37" s="18"/>
      <c r="O37" s="18"/>
      <c r="P37" s="18"/>
      <c r="Q37" s="18"/>
      <c r="R37" s="18"/>
      <c r="S37" s="18"/>
      <c r="T37" s="18"/>
      <c r="U37" s="18"/>
      <c r="V37" s="18"/>
      <c r="W37" s="18"/>
      <c r="X37" s="11"/>
      <c r="Y37" s="11"/>
    </row>
    <row r="38" spans="1:25">
      <c r="A38" s="18"/>
      <c r="B38" s="18"/>
      <c r="C38" s="18"/>
      <c r="D38" s="18"/>
      <c r="E38" s="18"/>
      <c r="F38" s="18"/>
      <c r="G38" s="18"/>
      <c r="H38" s="18"/>
      <c r="I38" s="18"/>
      <c r="J38" s="18"/>
      <c r="K38" s="18"/>
      <c r="L38" s="18"/>
      <c r="M38" s="18"/>
      <c r="N38" s="18"/>
      <c r="O38" s="18"/>
      <c r="P38" s="18"/>
      <c r="Q38" s="18"/>
      <c r="R38" s="18"/>
      <c r="S38" s="18"/>
      <c r="T38" s="18"/>
      <c r="U38" s="18"/>
      <c r="V38" s="18"/>
      <c r="W38" s="18"/>
      <c r="X38" s="11"/>
      <c r="Y38" s="11"/>
    </row>
    <row r="39" spans="1:25">
      <c r="A39" s="18"/>
      <c r="B39" s="18"/>
      <c r="C39" s="18"/>
      <c r="D39" s="18"/>
      <c r="E39" s="18"/>
      <c r="F39" s="18"/>
      <c r="G39" s="18"/>
      <c r="H39" s="18"/>
      <c r="I39" s="18"/>
      <c r="J39" s="18"/>
      <c r="K39" s="18"/>
      <c r="L39" s="18"/>
      <c r="M39" s="18"/>
      <c r="N39" s="18"/>
      <c r="O39" s="18"/>
      <c r="P39" s="18"/>
      <c r="Q39" s="18"/>
      <c r="R39" s="18"/>
      <c r="S39" s="18"/>
      <c r="T39" s="18"/>
      <c r="U39" s="18"/>
      <c r="V39" s="18"/>
      <c r="W39" s="18"/>
      <c r="X39" s="11"/>
      <c r="Y39" s="11"/>
    </row>
    <row r="40" spans="1:25">
      <c r="A40" s="18"/>
      <c r="B40" s="18"/>
      <c r="C40" s="18"/>
      <c r="D40" s="18"/>
      <c r="E40" s="18"/>
      <c r="F40" s="18"/>
      <c r="G40" s="18"/>
      <c r="H40" s="18"/>
      <c r="I40" s="18"/>
      <c r="J40" s="18"/>
      <c r="K40" s="18"/>
      <c r="L40" s="18"/>
      <c r="M40" s="18"/>
      <c r="N40" s="18"/>
      <c r="O40" s="18"/>
      <c r="P40" s="18"/>
      <c r="Q40" s="18"/>
      <c r="R40" s="18"/>
      <c r="S40" s="18"/>
      <c r="T40" s="18"/>
      <c r="U40" s="18"/>
      <c r="V40" s="18"/>
      <c r="W40" s="18"/>
      <c r="X40" s="11"/>
      <c r="Y40" s="11"/>
    </row>
    <row r="41" spans="1:25">
      <c r="A41" s="18"/>
      <c r="B41" s="18"/>
      <c r="C41" s="18"/>
      <c r="D41" s="18"/>
      <c r="E41" s="18"/>
      <c r="F41" s="18"/>
      <c r="G41" s="18"/>
      <c r="H41" s="18"/>
      <c r="I41" s="18"/>
      <c r="J41" s="18"/>
      <c r="K41" s="18"/>
      <c r="L41" s="18"/>
      <c r="M41" s="18"/>
      <c r="N41" s="18"/>
      <c r="O41" s="18"/>
      <c r="P41" s="18"/>
      <c r="Q41" s="18"/>
      <c r="R41" s="18"/>
      <c r="S41" s="18"/>
      <c r="T41" s="18"/>
      <c r="U41" s="18"/>
      <c r="V41" s="18"/>
      <c r="W41" s="18"/>
      <c r="X41" s="11"/>
      <c r="Y41" s="11"/>
    </row>
    <row r="42" spans="1:25">
      <c r="A42" s="18"/>
      <c r="B42" s="18"/>
      <c r="C42" s="18"/>
      <c r="D42" s="18"/>
      <c r="E42" s="18"/>
      <c r="F42" s="18"/>
      <c r="G42" s="18"/>
      <c r="H42" s="18"/>
      <c r="I42" s="18"/>
      <c r="J42" s="18"/>
      <c r="K42" s="18"/>
      <c r="L42" s="18"/>
      <c r="M42" s="18"/>
      <c r="N42" s="18"/>
      <c r="O42" s="18"/>
      <c r="P42" s="18"/>
      <c r="Q42" s="18"/>
      <c r="R42" s="18"/>
      <c r="S42" s="18"/>
      <c r="T42" s="18"/>
      <c r="U42" s="18"/>
      <c r="V42" s="18"/>
      <c r="W42" s="18"/>
      <c r="X42" s="11"/>
      <c r="Y42" s="11"/>
    </row>
    <row r="43" spans="1:25">
      <c r="A43" s="18"/>
      <c r="B43" s="18"/>
      <c r="C43" s="18"/>
      <c r="D43" s="18"/>
      <c r="E43" s="18"/>
      <c r="F43" s="18"/>
      <c r="G43" s="18"/>
      <c r="H43" s="18"/>
      <c r="I43" s="18"/>
      <c r="J43" s="18"/>
      <c r="K43" s="18"/>
      <c r="L43" s="18"/>
      <c r="M43" s="18"/>
      <c r="N43" s="18"/>
      <c r="O43" s="18"/>
      <c r="P43" s="18"/>
      <c r="Q43" s="18"/>
      <c r="R43" s="18"/>
      <c r="S43" s="18"/>
      <c r="T43" s="18"/>
      <c r="U43" s="18"/>
      <c r="V43" s="18"/>
      <c r="W43" s="18"/>
      <c r="X43" s="11"/>
      <c r="Y43" s="11"/>
    </row>
    <row r="44" spans="1:25">
      <c r="A44" s="18"/>
      <c r="B44" s="18"/>
      <c r="C44" s="18"/>
      <c r="D44" s="18"/>
      <c r="E44" s="18"/>
      <c r="F44" s="18"/>
      <c r="G44" s="18"/>
      <c r="H44" s="18"/>
      <c r="I44" s="18"/>
      <c r="J44" s="18"/>
      <c r="K44" s="18"/>
      <c r="L44" s="18"/>
      <c r="M44" s="18"/>
      <c r="N44" s="18"/>
      <c r="O44" s="18"/>
      <c r="P44" s="18"/>
      <c r="Q44" s="18"/>
      <c r="R44" s="18"/>
      <c r="S44" s="18"/>
      <c r="T44" s="18"/>
      <c r="U44" s="18"/>
      <c r="V44" s="18"/>
      <c r="W44" s="18"/>
      <c r="X44" s="11"/>
      <c r="Y44" s="11"/>
    </row>
    <row r="45" spans="1:25">
      <c r="A45" s="18"/>
      <c r="B45" s="18"/>
      <c r="C45" s="18"/>
      <c r="D45" s="18"/>
      <c r="E45" s="18"/>
      <c r="F45" s="18"/>
      <c r="G45" s="18"/>
      <c r="H45" s="18"/>
      <c r="I45" s="18"/>
      <c r="J45" s="18"/>
      <c r="K45" s="18"/>
      <c r="L45" s="18"/>
      <c r="M45" s="18"/>
      <c r="N45" s="18"/>
      <c r="O45" s="18"/>
      <c r="P45" s="18"/>
      <c r="Q45" s="18"/>
      <c r="R45" s="18"/>
      <c r="S45" s="18"/>
      <c r="T45" s="18"/>
      <c r="U45" s="18"/>
      <c r="V45" s="18"/>
      <c r="W45" s="18"/>
      <c r="X45" s="11"/>
      <c r="Y45" s="11"/>
    </row>
    <row r="46" spans="1:25">
      <c r="A46" s="18"/>
      <c r="B46" s="18"/>
      <c r="C46" s="18"/>
      <c r="D46" s="18"/>
      <c r="E46" s="18"/>
      <c r="F46" s="18"/>
      <c r="G46" s="18"/>
      <c r="H46" s="18"/>
      <c r="I46" s="18"/>
      <c r="J46" s="18"/>
      <c r="K46" s="18"/>
      <c r="L46" s="18"/>
      <c r="M46" s="18"/>
      <c r="N46" s="18"/>
      <c r="O46" s="18"/>
      <c r="P46" s="18"/>
      <c r="Q46" s="18"/>
      <c r="R46" s="18"/>
      <c r="S46" s="18"/>
      <c r="T46" s="18"/>
      <c r="U46" s="18"/>
      <c r="V46" s="18"/>
      <c r="W46" s="18"/>
      <c r="X46" s="11"/>
      <c r="Y46" s="11"/>
    </row>
    <row r="47" spans="1:25">
      <c r="A47" s="18"/>
      <c r="B47" s="18"/>
      <c r="C47" s="18"/>
      <c r="D47" s="18"/>
      <c r="E47" s="18"/>
      <c r="F47" s="18"/>
      <c r="G47" s="18"/>
      <c r="H47" s="18"/>
      <c r="I47" s="18"/>
      <c r="J47" s="18"/>
      <c r="K47" s="18"/>
      <c r="L47" s="18"/>
      <c r="M47" s="18"/>
      <c r="N47" s="18"/>
      <c r="O47" s="18"/>
      <c r="P47" s="18"/>
      <c r="Q47" s="18"/>
      <c r="R47" s="18"/>
      <c r="S47" s="18"/>
      <c r="T47" s="18"/>
      <c r="U47" s="18"/>
      <c r="V47" s="18"/>
      <c r="W47" s="18"/>
      <c r="X47" s="11"/>
      <c r="Y47" s="11"/>
    </row>
    <row r="48" spans="1:25">
      <c r="A48" s="18"/>
      <c r="B48" s="18"/>
      <c r="C48" s="18"/>
      <c r="D48" s="18"/>
      <c r="E48" s="18"/>
      <c r="F48" s="18"/>
      <c r="G48" s="18"/>
      <c r="H48" s="18"/>
      <c r="I48" s="18"/>
      <c r="J48" s="18"/>
      <c r="K48" s="18"/>
      <c r="L48" s="18"/>
      <c r="M48" s="18"/>
      <c r="N48" s="18"/>
      <c r="O48" s="18"/>
      <c r="P48" s="18"/>
      <c r="Q48" s="18"/>
      <c r="R48" s="18"/>
      <c r="S48" s="18"/>
      <c r="T48" s="18"/>
      <c r="U48" s="18"/>
      <c r="V48" s="18"/>
      <c r="W48" s="18"/>
      <c r="X48" s="11"/>
      <c r="Y48" s="11"/>
    </row>
    <row r="49" spans="1:25">
      <c r="A49" s="18"/>
      <c r="B49" s="18"/>
      <c r="C49" s="18"/>
      <c r="D49" s="18"/>
      <c r="E49" s="18"/>
      <c r="F49" s="18"/>
      <c r="G49" s="18"/>
      <c r="H49" s="18"/>
      <c r="I49" s="18"/>
      <c r="J49" s="18"/>
      <c r="K49" s="18"/>
      <c r="L49" s="18"/>
      <c r="M49" s="18"/>
      <c r="N49" s="18"/>
      <c r="O49" s="18"/>
      <c r="P49" s="18"/>
      <c r="Q49" s="18"/>
      <c r="R49" s="18"/>
      <c r="S49" s="18"/>
      <c r="T49" s="18"/>
      <c r="U49" s="18"/>
      <c r="V49" s="18"/>
      <c r="W49" s="18"/>
      <c r="X49" s="11"/>
      <c r="Y49" s="11"/>
    </row>
    <row r="50" spans="1:25">
      <c r="A50" s="18"/>
      <c r="B50" s="18"/>
      <c r="C50" s="18"/>
      <c r="D50" s="18"/>
      <c r="E50" s="18"/>
      <c r="F50" s="18"/>
      <c r="G50" s="18"/>
      <c r="H50" s="18"/>
      <c r="I50" s="18"/>
      <c r="J50" s="18"/>
      <c r="K50" s="18"/>
      <c r="L50" s="18"/>
      <c r="M50" s="18"/>
      <c r="N50" s="18"/>
      <c r="O50" s="18"/>
      <c r="P50" s="18"/>
      <c r="Q50" s="18"/>
      <c r="R50" s="18"/>
      <c r="S50" s="18"/>
      <c r="T50" s="18"/>
      <c r="U50" s="18"/>
      <c r="V50" s="18"/>
      <c r="W50" s="18"/>
      <c r="X50" s="11"/>
      <c r="Y50" s="11"/>
    </row>
    <row r="51" spans="1:25">
      <c r="A51" s="18"/>
      <c r="B51" s="18"/>
      <c r="C51" s="18"/>
      <c r="D51" s="18"/>
      <c r="E51" s="18"/>
      <c r="F51" s="18"/>
      <c r="G51" s="18"/>
      <c r="H51" s="18"/>
      <c r="I51" s="18"/>
      <c r="J51" s="18"/>
      <c r="K51" s="18"/>
      <c r="L51" s="18"/>
      <c r="M51" s="18"/>
      <c r="N51" s="18"/>
      <c r="O51" s="18"/>
      <c r="P51" s="18"/>
      <c r="Q51" s="18"/>
      <c r="R51" s="18"/>
      <c r="S51" s="18"/>
      <c r="T51" s="18"/>
      <c r="U51" s="18"/>
      <c r="V51" s="18"/>
      <c r="W51" s="18"/>
      <c r="X51" s="11"/>
      <c r="Y51" s="11"/>
    </row>
    <row r="52" spans="1:25">
      <c r="A52" s="18"/>
      <c r="B52" s="18"/>
      <c r="C52" s="18"/>
      <c r="D52" s="18"/>
      <c r="E52" s="18"/>
      <c r="F52" s="18"/>
      <c r="G52" s="18"/>
      <c r="H52" s="18"/>
      <c r="I52" s="18"/>
      <c r="J52" s="18"/>
      <c r="K52" s="18"/>
      <c r="L52" s="18"/>
      <c r="M52" s="18"/>
      <c r="N52" s="18"/>
      <c r="O52" s="18"/>
      <c r="P52" s="18"/>
      <c r="Q52" s="18"/>
      <c r="R52" s="18"/>
      <c r="S52" s="18"/>
      <c r="T52" s="18"/>
      <c r="U52" s="18"/>
      <c r="V52" s="18"/>
      <c r="W52" s="18"/>
      <c r="X52" s="11"/>
      <c r="Y52" s="11"/>
    </row>
    <row r="53" spans="1:25">
      <c r="A53" s="19"/>
      <c r="B53" s="19"/>
      <c r="C53" s="19"/>
      <c r="D53" s="19"/>
      <c r="E53" s="19"/>
      <c r="F53" s="19"/>
      <c r="G53" s="19"/>
      <c r="H53" s="19"/>
      <c r="I53" s="19"/>
      <c r="J53" s="19"/>
      <c r="K53" s="19"/>
      <c r="L53" s="19"/>
      <c r="M53" s="19"/>
      <c r="N53" s="19"/>
      <c r="O53" s="19"/>
      <c r="P53" s="19"/>
      <c r="Q53" s="19"/>
      <c r="R53" s="19"/>
      <c r="S53" s="19"/>
      <c r="T53" s="19"/>
      <c r="U53" s="19"/>
    </row>
    <row r="54" spans="1:25">
      <c r="A54" s="19"/>
      <c r="B54" s="19"/>
      <c r="C54" s="19"/>
      <c r="D54" s="19"/>
      <c r="E54" s="19"/>
      <c r="F54" s="19"/>
      <c r="G54" s="19"/>
      <c r="H54" s="19"/>
      <c r="I54" s="19"/>
      <c r="J54" s="19"/>
      <c r="K54" s="19"/>
      <c r="L54" s="19"/>
      <c r="M54" s="19"/>
      <c r="N54" s="19"/>
      <c r="O54" s="19"/>
      <c r="P54" s="19"/>
      <c r="Q54" s="19"/>
      <c r="R54" s="19"/>
      <c r="S54" s="19"/>
      <c r="T54" s="19"/>
      <c r="U54" s="19"/>
    </row>
    <row r="55" spans="1:25">
      <c r="A55" s="19"/>
      <c r="B55" s="19"/>
      <c r="C55" s="19"/>
      <c r="D55" s="19"/>
      <c r="E55" s="19"/>
      <c r="F55" s="19"/>
      <c r="G55" s="19"/>
      <c r="H55" s="19"/>
      <c r="I55" s="19"/>
      <c r="J55" s="19"/>
      <c r="K55" s="19"/>
      <c r="L55" s="19"/>
      <c r="M55" s="19"/>
      <c r="N55" s="19"/>
      <c r="O55" s="19"/>
      <c r="P55" s="19"/>
      <c r="Q55" s="19"/>
      <c r="R55" s="19"/>
      <c r="S55" s="19"/>
      <c r="T55" s="19"/>
      <c r="U55" s="19"/>
    </row>
    <row r="56" spans="1:25">
      <c r="A56" s="19"/>
      <c r="B56" s="19"/>
      <c r="C56" s="19"/>
      <c r="D56" s="19"/>
      <c r="E56" s="19"/>
      <c r="F56" s="19"/>
      <c r="G56" s="19"/>
      <c r="H56" s="19"/>
      <c r="I56" s="19"/>
      <c r="J56" s="19"/>
      <c r="K56" s="19"/>
      <c r="L56" s="19"/>
      <c r="M56" s="19"/>
      <c r="N56" s="19"/>
      <c r="O56" s="19"/>
      <c r="P56" s="19"/>
      <c r="Q56" s="19"/>
      <c r="R56" s="19"/>
      <c r="S56" s="19"/>
      <c r="T56" s="19"/>
      <c r="U56" s="19"/>
    </row>
    <row r="57" spans="1:25">
      <c r="A57" s="19"/>
      <c r="B57" s="19"/>
      <c r="C57" s="19"/>
      <c r="D57" s="19"/>
      <c r="E57" s="19"/>
      <c r="F57" s="19"/>
      <c r="G57" s="19"/>
      <c r="H57" s="19"/>
      <c r="I57" s="19"/>
      <c r="J57" s="19"/>
      <c r="K57" s="19"/>
      <c r="L57" s="19"/>
      <c r="M57" s="19"/>
      <c r="N57" s="19"/>
      <c r="O57" s="19"/>
      <c r="P57" s="19"/>
      <c r="Q57" s="19"/>
      <c r="R57" s="19"/>
      <c r="S57" s="19"/>
      <c r="T57" s="19"/>
      <c r="U57" s="19"/>
    </row>
    <row r="58" spans="1:25">
      <c r="A58" s="19"/>
      <c r="B58" s="19"/>
      <c r="C58" s="19"/>
      <c r="D58" s="19"/>
      <c r="E58" s="19"/>
      <c r="F58" s="19"/>
      <c r="G58" s="19"/>
      <c r="H58" s="19"/>
      <c r="I58" s="19"/>
      <c r="J58" s="19"/>
      <c r="K58" s="19"/>
      <c r="L58" s="19"/>
      <c r="M58" s="19"/>
      <c r="N58" s="19"/>
      <c r="O58" s="19"/>
      <c r="P58" s="19"/>
      <c r="Q58" s="19"/>
      <c r="R58" s="19"/>
      <c r="S58" s="19"/>
      <c r="T58" s="19"/>
      <c r="U58" s="19"/>
    </row>
    <row r="59" spans="1:25">
      <c r="A59" s="19"/>
      <c r="B59" s="19"/>
      <c r="C59" s="19"/>
      <c r="D59" s="19"/>
      <c r="E59" s="19"/>
      <c r="F59" s="19"/>
      <c r="G59" s="19"/>
      <c r="H59" s="19"/>
      <c r="I59" s="19"/>
      <c r="J59" s="19"/>
      <c r="K59" s="19"/>
      <c r="L59" s="19"/>
      <c r="M59" s="19"/>
      <c r="N59" s="19"/>
      <c r="O59" s="19"/>
      <c r="P59" s="19"/>
      <c r="Q59" s="19"/>
      <c r="R59" s="19"/>
      <c r="S59" s="19"/>
      <c r="T59" s="19"/>
      <c r="U59"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F4FB-21CA-45C9-A7C3-6955F029ADD8}">
  <dimension ref="B2:U2709"/>
  <sheetViews>
    <sheetView workbookViewId="0"/>
  </sheetViews>
  <sheetFormatPr defaultRowHeight="15"/>
  <cols>
    <col min="2" max="2" width="7.5703125" bestFit="1" customWidth="1"/>
    <col min="3" max="3" width="16.42578125" bestFit="1" customWidth="1"/>
    <col min="4" max="4" width="16.42578125" customWidth="1"/>
    <col min="5" max="5" width="16.42578125" style="3" customWidth="1"/>
    <col min="6" max="6" width="21" bestFit="1" customWidth="1"/>
    <col min="7" max="7" width="21" customWidth="1"/>
    <col min="8" max="8" width="16.28515625" bestFit="1" customWidth="1"/>
    <col min="9" max="9" width="15.85546875" bestFit="1" customWidth="1"/>
    <col min="10" max="10" width="19" bestFit="1" customWidth="1"/>
    <col min="11" max="11" width="20.28515625" bestFit="1" customWidth="1"/>
    <col min="12" max="12" width="23" bestFit="1" customWidth="1"/>
    <col min="13" max="13" width="22.140625" bestFit="1" customWidth="1"/>
    <col min="14" max="14" width="15.42578125" bestFit="1" customWidth="1"/>
    <col min="15" max="15" width="15.140625" bestFit="1" customWidth="1"/>
    <col min="16" max="16" width="16.42578125" bestFit="1" customWidth="1"/>
    <col min="17" max="17" width="14.42578125" bestFit="1" customWidth="1"/>
    <col min="18" max="18" width="14" bestFit="1" customWidth="1"/>
    <col min="19" max="19" width="10.85546875" bestFit="1" customWidth="1"/>
    <col min="20" max="20" width="17" bestFit="1" customWidth="1"/>
    <col min="21" max="21" width="20.85546875" bestFit="1" customWidth="1"/>
  </cols>
  <sheetData>
    <row r="2" spans="2:21" ht="15.75">
      <c r="B2" s="1" t="s">
        <v>0</v>
      </c>
      <c r="C2" s="1" t="s">
        <v>1</v>
      </c>
      <c r="D2" s="1" t="s">
        <v>16</v>
      </c>
      <c r="E2" s="2" t="s">
        <v>17</v>
      </c>
      <c r="F2" s="1" t="s">
        <v>71</v>
      </c>
      <c r="G2" s="1" t="s">
        <v>72</v>
      </c>
      <c r="H2" s="1" t="s">
        <v>2</v>
      </c>
      <c r="I2" s="1" t="s">
        <v>3</v>
      </c>
      <c r="J2" s="1" t="s">
        <v>4</v>
      </c>
      <c r="K2" s="1" t="s">
        <v>5</v>
      </c>
      <c r="L2" s="1" t="s">
        <v>6</v>
      </c>
      <c r="M2" s="1" t="s">
        <v>7</v>
      </c>
      <c r="N2" s="1" t="s">
        <v>8</v>
      </c>
      <c r="O2" s="1" t="s">
        <v>9</v>
      </c>
      <c r="P2" s="1" t="s">
        <v>10</v>
      </c>
      <c r="Q2" s="1" t="s">
        <v>11</v>
      </c>
      <c r="R2" s="1" t="s">
        <v>12</v>
      </c>
      <c r="S2" s="1" t="s">
        <v>13</v>
      </c>
      <c r="T2" s="1" t="s">
        <v>14</v>
      </c>
      <c r="U2" s="1" t="s">
        <v>15</v>
      </c>
    </row>
    <row r="3" spans="2:21" ht="15.75">
      <c r="B3" s="4">
        <v>3392</v>
      </c>
      <c r="C3" s="5">
        <v>46023</v>
      </c>
      <c r="D3" s="6">
        <f>YEAR(SalesDataTable[[#This Row],[Order Date]])</f>
        <v>2026</v>
      </c>
      <c r="E3" s="6" t="str">
        <f>"Q"&amp;ROUNDUP(MONTH(SalesDataTable[[#This Row],[Order Date]])/3,0)</f>
        <v>Q1</v>
      </c>
      <c r="F3" s="6">
        <f>MONTH(SalesDataTable[[#This Row],[Order Date]])</f>
        <v>1</v>
      </c>
      <c r="G3" s="6" t="str">
        <f>TEXT(SalesDataTable[[#This Row],[Order Date]],"MMM")</f>
        <v>Jan</v>
      </c>
      <c r="H3" s="6" t="s">
        <v>18</v>
      </c>
      <c r="I3" s="6" t="s">
        <v>19</v>
      </c>
      <c r="J3" s="6" t="s">
        <v>20</v>
      </c>
      <c r="K3" s="6" t="s">
        <v>21</v>
      </c>
      <c r="L3" s="6" t="s">
        <v>22</v>
      </c>
      <c r="M3" s="6" t="s">
        <v>23</v>
      </c>
      <c r="N3" s="7">
        <v>2</v>
      </c>
      <c r="O3" s="8">
        <v>82.06</v>
      </c>
      <c r="P3" s="9">
        <v>0</v>
      </c>
      <c r="Q3" s="8">
        <v>42.94</v>
      </c>
      <c r="R3" s="8">
        <v>164.12</v>
      </c>
      <c r="S3" s="8">
        <v>85.88</v>
      </c>
      <c r="T3" s="8">
        <v>78.240000000000009</v>
      </c>
      <c r="U3" s="10">
        <v>0.476724348038021</v>
      </c>
    </row>
    <row r="4" spans="2:21" ht="15.75">
      <c r="B4" s="4">
        <v>4836</v>
      </c>
      <c r="C4" s="5">
        <v>46024</v>
      </c>
      <c r="D4" s="6">
        <f>YEAR(SalesDataTable[[#This Row],[Order Date]])</f>
        <v>2026</v>
      </c>
      <c r="E4" s="6" t="str">
        <f>"Q"&amp;ROUNDUP(MONTH(SalesDataTable[[#This Row],[Order Date]])/3,0)</f>
        <v>Q1</v>
      </c>
      <c r="F4" s="6">
        <f>MONTH(SalesDataTable[[#This Row],[Order Date]])</f>
        <v>1</v>
      </c>
      <c r="G4" s="6" t="str">
        <f>TEXT(SalesDataTable[[#This Row],[Order Date]],"MMM")</f>
        <v>Jan</v>
      </c>
      <c r="H4" s="6" t="s">
        <v>24</v>
      </c>
      <c r="I4" s="6" t="s">
        <v>25</v>
      </c>
      <c r="J4" s="6" t="s">
        <v>26</v>
      </c>
      <c r="K4" s="6" t="s">
        <v>21</v>
      </c>
      <c r="L4" s="6" t="s">
        <v>27</v>
      </c>
      <c r="M4" s="6" t="s">
        <v>28</v>
      </c>
      <c r="N4" s="7">
        <v>4</v>
      </c>
      <c r="O4" s="8">
        <v>94.18</v>
      </c>
      <c r="P4" s="9">
        <v>0.15</v>
      </c>
      <c r="Q4" s="8">
        <v>45.03</v>
      </c>
      <c r="R4" s="8">
        <v>320.21199999999999</v>
      </c>
      <c r="S4" s="8">
        <v>180.12</v>
      </c>
      <c r="T4" s="8">
        <v>140.09199999999998</v>
      </c>
      <c r="U4" s="10">
        <v>0.43749765780170635</v>
      </c>
    </row>
    <row r="5" spans="2:21" ht="15.75">
      <c r="B5" s="4">
        <v>163</v>
      </c>
      <c r="C5" s="5">
        <v>46025</v>
      </c>
      <c r="D5" s="6">
        <f>YEAR(SalesDataTable[[#This Row],[Order Date]])</f>
        <v>2026</v>
      </c>
      <c r="E5" s="6" t="str">
        <f>"Q"&amp;ROUNDUP(MONTH(SalesDataTable[[#This Row],[Order Date]])/3,0)</f>
        <v>Q1</v>
      </c>
      <c r="F5" s="6">
        <f>MONTH(SalesDataTable[[#This Row],[Order Date]])</f>
        <v>1</v>
      </c>
      <c r="G5" s="6" t="str">
        <f>TEXT(SalesDataTable[[#This Row],[Order Date]],"MMM")</f>
        <v>Jan</v>
      </c>
      <c r="H5" s="6" t="s">
        <v>29</v>
      </c>
      <c r="I5" s="6" t="s">
        <v>30</v>
      </c>
      <c r="J5" s="6" t="s">
        <v>20</v>
      </c>
      <c r="K5" s="6" t="s">
        <v>31</v>
      </c>
      <c r="L5" s="6" t="s">
        <v>32</v>
      </c>
      <c r="M5" s="6" t="s">
        <v>33</v>
      </c>
      <c r="N5" s="7">
        <v>2</v>
      </c>
      <c r="O5" s="8">
        <v>36.72</v>
      </c>
      <c r="P5" s="9">
        <v>0.05</v>
      </c>
      <c r="Q5" s="8">
        <v>13.76</v>
      </c>
      <c r="R5" s="8">
        <v>69.768000000000001</v>
      </c>
      <c r="S5" s="8">
        <v>27.52</v>
      </c>
      <c r="T5" s="8">
        <v>42.248000000000005</v>
      </c>
      <c r="U5" s="10">
        <v>0.60554982226808862</v>
      </c>
    </row>
    <row r="6" spans="2:21" ht="15.75">
      <c r="B6" s="4">
        <v>542</v>
      </c>
      <c r="C6" s="5">
        <v>46025</v>
      </c>
      <c r="D6" s="6">
        <f>YEAR(SalesDataTable[[#This Row],[Order Date]])</f>
        <v>2026</v>
      </c>
      <c r="E6" s="6" t="str">
        <f>"Q"&amp;ROUNDUP(MONTH(SalesDataTable[[#This Row],[Order Date]])/3,0)</f>
        <v>Q1</v>
      </c>
      <c r="F6" s="6">
        <f>MONTH(SalesDataTable[[#This Row],[Order Date]])</f>
        <v>1</v>
      </c>
      <c r="G6" s="6" t="str">
        <f>TEXT(SalesDataTable[[#This Row],[Order Date]],"MMM")</f>
        <v>Jan</v>
      </c>
      <c r="H6" s="6" t="s">
        <v>18</v>
      </c>
      <c r="I6" s="6" t="s">
        <v>19</v>
      </c>
      <c r="J6" s="6" t="s">
        <v>26</v>
      </c>
      <c r="K6" s="6" t="s">
        <v>34</v>
      </c>
      <c r="L6" s="6" t="s">
        <v>27</v>
      </c>
      <c r="M6" s="6" t="s">
        <v>35</v>
      </c>
      <c r="N6" s="7">
        <v>4</v>
      </c>
      <c r="O6" s="8">
        <v>143.66999999999999</v>
      </c>
      <c r="P6" s="9">
        <v>0.1</v>
      </c>
      <c r="Q6" s="8">
        <v>81.22</v>
      </c>
      <c r="R6" s="8">
        <v>517.21199999999999</v>
      </c>
      <c r="S6" s="8">
        <v>324.88</v>
      </c>
      <c r="T6" s="8">
        <v>192.33199999999999</v>
      </c>
      <c r="U6" s="10">
        <v>0.37186298848441257</v>
      </c>
    </row>
    <row r="7" spans="2:21" ht="15.75">
      <c r="B7" s="4">
        <v>2002</v>
      </c>
      <c r="C7" s="5">
        <v>46025</v>
      </c>
      <c r="D7" s="6">
        <f>YEAR(SalesDataTable[[#This Row],[Order Date]])</f>
        <v>2026</v>
      </c>
      <c r="E7" s="6" t="str">
        <f>"Q"&amp;ROUNDUP(MONTH(SalesDataTable[[#This Row],[Order Date]])/3,0)</f>
        <v>Q1</v>
      </c>
      <c r="F7" s="6">
        <f>MONTH(SalesDataTable[[#This Row],[Order Date]])</f>
        <v>1</v>
      </c>
      <c r="G7" s="6" t="str">
        <f>TEXT(SalesDataTable[[#This Row],[Order Date]],"MMM")</f>
        <v>Jan</v>
      </c>
      <c r="H7" s="6" t="s">
        <v>18</v>
      </c>
      <c r="I7" s="6" t="s">
        <v>19</v>
      </c>
      <c r="J7" s="6" t="s">
        <v>26</v>
      </c>
      <c r="K7" s="6" t="s">
        <v>34</v>
      </c>
      <c r="L7" s="6" t="s">
        <v>32</v>
      </c>
      <c r="M7" s="6" t="s">
        <v>33</v>
      </c>
      <c r="N7" s="7">
        <v>3</v>
      </c>
      <c r="O7" s="8">
        <v>36.53</v>
      </c>
      <c r="P7" s="9">
        <v>0.15</v>
      </c>
      <c r="Q7" s="8">
        <v>13.67</v>
      </c>
      <c r="R7" s="8">
        <v>93.151499999999999</v>
      </c>
      <c r="S7" s="8">
        <v>41.01</v>
      </c>
      <c r="T7" s="8">
        <v>52.141500000000001</v>
      </c>
      <c r="U7" s="10">
        <v>0.55974944042769037</v>
      </c>
    </row>
    <row r="8" spans="2:21" ht="15.75">
      <c r="B8" s="4">
        <v>2005</v>
      </c>
      <c r="C8" s="5">
        <v>46025</v>
      </c>
      <c r="D8" s="6">
        <f>YEAR(SalesDataTable[[#This Row],[Order Date]])</f>
        <v>2026</v>
      </c>
      <c r="E8" s="6" t="str">
        <f>"Q"&amp;ROUNDUP(MONTH(SalesDataTable[[#This Row],[Order Date]])/3,0)</f>
        <v>Q1</v>
      </c>
      <c r="F8" s="6">
        <f>MONTH(SalesDataTable[[#This Row],[Order Date]])</f>
        <v>1</v>
      </c>
      <c r="G8" s="6" t="str">
        <f>TEXT(SalesDataTable[[#This Row],[Order Date]],"MMM")</f>
        <v>Jan</v>
      </c>
      <c r="H8" s="6" t="s">
        <v>29</v>
      </c>
      <c r="I8" s="6" t="s">
        <v>36</v>
      </c>
      <c r="J8" s="6" t="s">
        <v>37</v>
      </c>
      <c r="K8" s="6" t="s">
        <v>31</v>
      </c>
      <c r="L8" s="6" t="s">
        <v>32</v>
      </c>
      <c r="M8" s="6" t="s">
        <v>33</v>
      </c>
      <c r="N8" s="7">
        <v>1</v>
      </c>
      <c r="O8" s="8">
        <v>35.340000000000003</v>
      </c>
      <c r="P8" s="9">
        <v>0</v>
      </c>
      <c r="Q8" s="8">
        <v>13.37</v>
      </c>
      <c r="R8" s="8">
        <v>35.340000000000003</v>
      </c>
      <c r="S8" s="8">
        <v>13.37</v>
      </c>
      <c r="T8" s="8">
        <v>21.970000000000006</v>
      </c>
      <c r="U8" s="10">
        <v>0.62167515563101317</v>
      </c>
    </row>
    <row r="9" spans="2:21" ht="15.75">
      <c r="B9" s="4">
        <v>2937</v>
      </c>
      <c r="C9" s="5">
        <v>46025</v>
      </c>
      <c r="D9" s="6">
        <f>YEAR(SalesDataTable[[#This Row],[Order Date]])</f>
        <v>2026</v>
      </c>
      <c r="E9" s="6" t="str">
        <f>"Q"&amp;ROUNDUP(MONTH(SalesDataTable[[#This Row],[Order Date]])/3,0)</f>
        <v>Q1</v>
      </c>
      <c r="F9" s="6">
        <f>MONTH(SalesDataTable[[#This Row],[Order Date]])</f>
        <v>1</v>
      </c>
      <c r="G9" s="6" t="str">
        <f>TEXT(SalesDataTable[[#This Row],[Order Date]],"MMM")</f>
        <v>Jan</v>
      </c>
      <c r="H9" s="6" t="s">
        <v>38</v>
      </c>
      <c r="I9" s="6" t="s">
        <v>39</v>
      </c>
      <c r="J9" s="6" t="s">
        <v>26</v>
      </c>
      <c r="K9" s="6" t="s">
        <v>21</v>
      </c>
      <c r="L9" s="6" t="s">
        <v>22</v>
      </c>
      <c r="M9" s="6" t="s">
        <v>40</v>
      </c>
      <c r="N9" s="7">
        <v>8</v>
      </c>
      <c r="O9" s="8">
        <v>49.6</v>
      </c>
      <c r="P9" s="9">
        <v>0.1</v>
      </c>
      <c r="Q9" s="8">
        <v>23.05</v>
      </c>
      <c r="R9" s="8">
        <v>357.12</v>
      </c>
      <c r="S9" s="8">
        <v>184.4</v>
      </c>
      <c r="T9" s="8">
        <v>172.72</v>
      </c>
      <c r="U9" s="10">
        <v>0.4836469534050179</v>
      </c>
    </row>
    <row r="10" spans="2:21" ht="15.75">
      <c r="B10" s="4">
        <v>3326</v>
      </c>
      <c r="C10" s="5">
        <v>46025</v>
      </c>
      <c r="D10" s="6">
        <f>YEAR(SalesDataTable[[#This Row],[Order Date]])</f>
        <v>2026</v>
      </c>
      <c r="E10" s="6" t="str">
        <f>"Q"&amp;ROUNDUP(MONTH(SalesDataTable[[#This Row],[Order Date]])/3,0)</f>
        <v>Q1</v>
      </c>
      <c r="F10" s="6">
        <f>MONTH(SalesDataTable[[#This Row],[Order Date]])</f>
        <v>1</v>
      </c>
      <c r="G10" s="6" t="str">
        <f>TEXT(SalesDataTable[[#This Row],[Order Date]],"MMM")</f>
        <v>Jan</v>
      </c>
      <c r="H10" s="6" t="s">
        <v>18</v>
      </c>
      <c r="I10" s="6" t="s">
        <v>19</v>
      </c>
      <c r="J10" s="6" t="s">
        <v>37</v>
      </c>
      <c r="K10" s="6" t="s">
        <v>31</v>
      </c>
      <c r="L10" s="6" t="s">
        <v>41</v>
      </c>
      <c r="M10" s="6" t="s">
        <v>42</v>
      </c>
      <c r="N10" s="7">
        <v>2</v>
      </c>
      <c r="O10" s="8">
        <v>347.51</v>
      </c>
      <c r="P10" s="9">
        <v>0</v>
      </c>
      <c r="Q10" s="8">
        <v>190.16</v>
      </c>
      <c r="R10" s="8">
        <v>695.02</v>
      </c>
      <c r="S10" s="8">
        <v>380.32</v>
      </c>
      <c r="T10" s="8">
        <v>314.7</v>
      </c>
      <c r="U10" s="10">
        <v>0.4527927253891974</v>
      </c>
    </row>
    <row r="11" spans="2:21" ht="15.75">
      <c r="B11" s="4">
        <v>3863</v>
      </c>
      <c r="C11" s="5">
        <v>46025</v>
      </c>
      <c r="D11" s="6">
        <f>YEAR(SalesDataTable[[#This Row],[Order Date]])</f>
        <v>2026</v>
      </c>
      <c r="E11" s="6" t="str">
        <f>"Q"&amp;ROUNDUP(MONTH(SalesDataTable[[#This Row],[Order Date]])/3,0)</f>
        <v>Q1</v>
      </c>
      <c r="F11" s="6">
        <f>MONTH(SalesDataTable[[#This Row],[Order Date]])</f>
        <v>1</v>
      </c>
      <c r="G11" s="6" t="str">
        <f>TEXT(SalesDataTable[[#This Row],[Order Date]],"MMM")</f>
        <v>Jan</v>
      </c>
      <c r="H11" s="6" t="s">
        <v>29</v>
      </c>
      <c r="I11" s="6" t="s">
        <v>43</v>
      </c>
      <c r="J11" s="6" t="s">
        <v>26</v>
      </c>
      <c r="K11" s="6" t="s">
        <v>21</v>
      </c>
      <c r="L11" s="6" t="s">
        <v>22</v>
      </c>
      <c r="M11" s="6" t="s">
        <v>44</v>
      </c>
      <c r="N11" s="7">
        <v>12</v>
      </c>
      <c r="O11" s="8">
        <v>41.22</v>
      </c>
      <c r="P11" s="9">
        <v>0.1</v>
      </c>
      <c r="Q11" s="8">
        <v>16.64</v>
      </c>
      <c r="R11" s="8">
        <v>445.17599999999999</v>
      </c>
      <c r="S11" s="8">
        <v>199.68</v>
      </c>
      <c r="T11" s="8">
        <v>245.49599999999998</v>
      </c>
      <c r="U11" s="10">
        <v>0.55145829963879456</v>
      </c>
    </row>
    <row r="12" spans="2:21" ht="15.75">
      <c r="B12" s="4">
        <v>4910</v>
      </c>
      <c r="C12" s="5">
        <v>46025</v>
      </c>
      <c r="D12" s="6">
        <f>YEAR(SalesDataTable[[#This Row],[Order Date]])</f>
        <v>2026</v>
      </c>
      <c r="E12" s="6" t="str">
        <f>"Q"&amp;ROUNDUP(MONTH(SalesDataTable[[#This Row],[Order Date]])/3,0)</f>
        <v>Q1</v>
      </c>
      <c r="F12" s="6">
        <f>MONTH(SalesDataTable[[#This Row],[Order Date]])</f>
        <v>1</v>
      </c>
      <c r="G12" s="6" t="str">
        <f>TEXT(SalesDataTable[[#This Row],[Order Date]],"MMM")</f>
        <v>Jan</v>
      </c>
      <c r="H12" s="6" t="s">
        <v>29</v>
      </c>
      <c r="I12" s="6" t="s">
        <v>36</v>
      </c>
      <c r="J12" s="6" t="s">
        <v>37</v>
      </c>
      <c r="K12" s="6" t="s">
        <v>34</v>
      </c>
      <c r="L12" s="6" t="s">
        <v>41</v>
      </c>
      <c r="M12" s="6" t="s">
        <v>42</v>
      </c>
      <c r="N12" s="7">
        <v>1</v>
      </c>
      <c r="O12" s="8">
        <v>332.18</v>
      </c>
      <c r="P12" s="9">
        <v>0</v>
      </c>
      <c r="Q12" s="8">
        <v>195.33</v>
      </c>
      <c r="R12" s="8">
        <v>332.18</v>
      </c>
      <c r="S12" s="8">
        <v>195.33</v>
      </c>
      <c r="T12" s="8">
        <v>136.85</v>
      </c>
      <c r="U12" s="10">
        <v>0.41197543500511768</v>
      </c>
    </row>
    <row r="13" spans="2:21" ht="15.75">
      <c r="B13" s="4">
        <v>5188</v>
      </c>
      <c r="C13" s="5">
        <v>46025</v>
      </c>
      <c r="D13" s="6">
        <f>YEAR(SalesDataTable[[#This Row],[Order Date]])</f>
        <v>2026</v>
      </c>
      <c r="E13" s="6" t="str">
        <f>"Q"&amp;ROUNDUP(MONTH(SalesDataTable[[#This Row],[Order Date]])/3,0)</f>
        <v>Q1</v>
      </c>
      <c r="F13" s="6">
        <f>MONTH(SalesDataTable[[#This Row],[Order Date]])</f>
        <v>1</v>
      </c>
      <c r="G13" s="6" t="str">
        <f>TEXT(SalesDataTable[[#This Row],[Order Date]],"MMM")</f>
        <v>Jan</v>
      </c>
      <c r="H13" s="6" t="s">
        <v>24</v>
      </c>
      <c r="I13" s="6" t="s">
        <v>45</v>
      </c>
      <c r="J13" s="6" t="s">
        <v>46</v>
      </c>
      <c r="K13" s="6" t="s">
        <v>21</v>
      </c>
      <c r="L13" s="6" t="s">
        <v>22</v>
      </c>
      <c r="M13" s="6" t="s">
        <v>40</v>
      </c>
      <c r="N13" s="7">
        <v>1</v>
      </c>
      <c r="O13" s="8">
        <v>49.71</v>
      </c>
      <c r="P13" s="9">
        <v>0</v>
      </c>
      <c r="Q13" s="8">
        <v>23.15</v>
      </c>
      <c r="R13" s="8">
        <v>49.71</v>
      </c>
      <c r="S13" s="8">
        <v>23.15</v>
      </c>
      <c r="T13" s="8">
        <v>26.560000000000002</v>
      </c>
      <c r="U13" s="10">
        <v>0.53429893381613358</v>
      </c>
    </row>
    <row r="14" spans="2:21" ht="15.75">
      <c r="B14" s="4">
        <v>845</v>
      </c>
      <c r="C14" s="5">
        <v>46026</v>
      </c>
      <c r="D14" s="6">
        <f>YEAR(SalesDataTable[[#This Row],[Order Date]])</f>
        <v>2026</v>
      </c>
      <c r="E14" s="6" t="str">
        <f>"Q"&amp;ROUNDUP(MONTH(SalesDataTable[[#This Row],[Order Date]])/3,0)</f>
        <v>Q1</v>
      </c>
      <c r="F14" s="6">
        <f>MONTH(SalesDataTable[[#This Row],[Order Date]])</f>
        <v>1</v>
      </c>
      <c r="G14" s="6" t="str">
        <f>TEXT(SalesDataTable[[#This Row],[Order Date]],"MMM")</f>
        <v>Jan</v>
      </c>
      <c r="H14" s="6" t="s">
        <v>29</v>
      </c>
      <c r="I14" s="6" t="s">
        <v>36</v>
      </c>
      <c r="J14" s="6" t="s">
        <v>20</v>
      </c>
      <c r="K14" s="6" t="s">
        <v>31</v>
      </c>
      <c r="L14" s="6" t="s">
        <v>41</v>
      </c>
      <c r="M14" s="6" t="s">
        <v>47</v>
      </c>
      <c r="N14" s="7">
        <v>2</v>
      </c>
      <c r="O14" s="8">
        <v>194.35</v>
      </c>
      <c r="P14" s="9">
        <v>0</v>
      </c>
      <c r="Q14" s="8">
        <v>104.22</v>
      </c>
      <c r="R14" s="8">
        <v>388.7</v>
      </c>
      <c r="S14" s="8">
        <v>208.44</v>
      </c>
      <c r="T14" s="8">
        <v>180.26</v>
      </c>
      <c r="U14" s="10">
        <v>0.46375096475430921</v>
      </c>
    </row>
    <row r="15" spans="2:21" ht="15.75">
      <c r="B15" s="4">
        <v>1077</v>
      </c>
      <c r="C15" s="5">
        <v>46026</v>
      </c>
      <c r="D15" s="6">
        <f>YEAR(SalesDataTable[[#This Row],[Order Date]])</f>
        <v>2026</v>
      </c>
      <c r="E15" s="6" t="str">
        <f>"Q"&amp;ROUNDUP(MONTH(SalesDataTable[[#This Row],[Order Date]])/3,0)</f>
        <v>Q1</v>
      </c>
      <c r="F15" s="6">
        <f>MONTH(SalesDataTable[[#This Row],[Order Date]])</f>
        <v>1</v>
      </c>
      <c r="G15" s="6" t="str">
        <f>TEXT(SalesDataTable[[#This Row],[Order Date]],"MMM")</f>
        <v>Jan</v>
      </c>
      <c r="H15" s="6" t="s">
        <v>24</v>
      </c>
      <c r="I15" s="6" t="s">
        <v>45</v>
      </c>
      <c r="J15" s="6" t="s">
        <v>20</v>
      </c>
      <c r="K15" s="6" t="s">
        <v>31</v>
      </c>
      <c r="L15" s="6" t="s">
        <v>22</v>
      </c>
      <c r="M15" s="6" t="s">
        <v>48</v>
      </c>
      <c r="N15" s="7">
        <v>3</v>
      </c>
      <c r="O15" s="8">
        <v>102.12</v>
      </c>
      <c r="P15" s="9">
        <v>0.1</v>
      </c>
      <c r="Q15" s="8">
        <v>51.28</v>
      </c>
      <c r="R15" s="8">
        <v>275.72400000000005</v>
      </c>
      <c r="S15" s="8">
        <v>153.84</v>
      </c>
      <c r="T15" s="8">
        <v>121.88400000000004</v>
      </c>
      <c r="U15" s="10">
        <v>0.44205074639857256</v>
      </c>
    </row>
    <row r="16" spans="2:21" ht="15.75">
      <c r="B16" s="4">
        <v>1237</v>
      </c>
      <c r="C16" s="5">
        <v>46026</v>
      </c>
      <c r="D16" s="6">
        <f>YEAR(SalesDataTable[[#This Row],[Order Date]])</f>
        <v>2026</v>
      </c>
      <c r="E16" s="6" t="str">
        <f>"Q"&amp;ROUNDUP(MONTH(SalesDataTable[[#This Row],[Order Date]])/3,0)</f>
        <v>Q1</v>
      </c>
      <c r="F16" s="6">
        <f>MONTH(SalesDataTable[[#This Row],[Order Date]])</f>
        <v>1</v>
      </c>
      <c r="G16" s="6" t="str">
        <f>TEXT(SalesDataTable[[#This Row],[Order Date]],"MMM")</f>
        <v>Jan</v>
      </c>
      <c r="H16" s="6" t="s">
        <v>38</v>
      </c>
      <c r="I16" s="6" t="s">
        <v>49</v>
      </c>
      <c r="J16" s="6" t="s">
        <v>37</v>
      </c>
      <c r="K16" s="6" t="s">
        <v>34</v>
      </c>
      <c r="L16" s="6" t="s">
        <v>32</v>
      </c>
      <c r="M16" s="6" t="s">
        <v>50</v>
      </c>
      <c r="N16" s="7">
        <v>1</v>
      </c>
      <c r="O16" s="8">
        <v>46.99</v>
      </c>
      <c r="P16" s="9">
        <v>0.05</v>
      </c>
      <c r="Q16" s="8">
        <v>18.11</v>
      </c>
      <c r="R16" s="8">
        <v>44.640500000000003</v>
      </c>
      <c r="S16" s="8">
        <v>18.11</v>
      </c>
      <c r="T16" s="8">
        <v>26.530500000000004</v>
      </c>
      <c r="U16" s="10">
        <v>0.59431457980981395</v>
      </c>
    </row>
    <row r="17" spans="2:21" ht="15.75">
      <c r="B17" s="4">
        <v>1908</v>
      </c>
      <c r="C17" s="5">
        <v>46026</v>
      </c>
      <c r="D17" s="6">
        <f>YEAR(SalesDataTable[[#This Row],[Order Date]])</f>
        <v>2026</v>
      </c>
      <c r="E17" s="6" t="str">
        <f>"Q"&amp;ROUNDUP(MONTH(SalesDataTable[[#This Row],[Order Date]])/3,0)</f>
        <v>Q1</v>
      </c>
      <c r="F17" s="6">
        <f>MONTH(SalesDataTable[[#This Row],[Order Date]])</f>
        <v>1</v>
      </c>
      <c r="G17" s="6" t="str">
        <f>TEXT(SalesDataTable[[#This Row],[Order Date]],"MMM")</f>
        <v>Jan</v>
      </c>
      <c r="H17" s="6" t="s">
        <v>38</v>
      </c>
      <c r="I17" s="6" t="s">
        <v>51</v>
      </c>
      <c r="J17" s="6" t="s">
        <v>20</v>
      </c>
      <c r="K17" s="6" t="s">
        <v>31</v>
      </c>
      <c r="L17" s="6" t="s">
        <v>52</v>
      </c>
      <c r="M17" s="6" t="s">
        <v>53</v>
      </c>
      <c r="N17" s="7">
        <v>1</v>
      </c>
      <c r="O17" s="8">
        <v>40</v>
      </c>
      <c r="P17" s="9">
        <v>0</v>
      </c>
      <c r="Q17" s="8">
        <v>15.04</v>
      </c>
      <c r="R17" s="8">
        <v>40</v>
      </c>
      <c r="S17" s="8">
        <v>15.04</v>
      </c>
      <c r="T17" s="8">
        <v>24.96</v>
      </c>
      <c r="U17" s="10">
        <v>0.624</v>
      </c>
    </row>
    <row r="18" spans="2:21" ht="15.75">
      <c r="B18" s="4">
        <v>2245</v>
      </c>
      <c r="C18" s="5">
        <v>46026</v>
      </c>
      <c r="D18" s="6">
        <f>YEAR(SalesDataTable[[#This Row],[Order Date]])</f>
        <v>2026</v>
      </c>
      <c r="E18" s="6" t="str">
        <f>"Q"&amp;ROUNDUP(MONTH(SalesDataTable[[#This Row],[Order Date]])/3,0)</f>
        <v>Q1</v>
      </c>
      <c r="F18" s="6">
        <f>MONTH(SalesDataTable[[#This Row],[Order Date]])</f>
        <v>1</v>
      </c>
      <c r="G18" s="6" t="str">
        <f>TEXT(SalesDataTable[[#This Row],[Order Date]],"MMM")</f>
        <v>Jan</v>
      </c>
      <c r="H18" s="6" t="s">
        <v>18</v>
      </c>
      <c r="I18" s="6" t="s">
        <v>54</v>
      </c>
      <c r="J18" s="6" t="s">
        <v>20</v>
      </c>
      <c r="K18" s="6" t="s">
        <v>31</v>
      </c>
      <c r="L18" s="6" t="s">
        <v>27</v>
      </c>
      <c r="M18" s="6" t="s">
        <v>55</v>
      </c>
      <c r="N18" s="7">
        <v>1</v>
      </c>
      <c r="O18" s="8">
        <v>153.38999999999999</v>
      </c>
      <c r="P18" s="9">
        <v>0</v>
      </c>
      <c r="Q18" s="8">
        <v>78.59</v>
      </c>
      <c r="R18" s="8">
        <v>153.38999999999999</v>
      </c>
      <c r="S18" s="8">
        <v>78.59</v>
      </c>
      <c r="T18" s="8">
        <v>74.799999999999983</v>
      </c>
      <c r="U18" s="10">
        <v>0.48764587000456344</v>
      </c>
    </row>
    <row r="19" spans="2:21" ht="15.75">
      <c r="B19" s="4">
        <v>2928</v>
      </c>
      <c r="C19" s="5">
        <v>46026</v>
      </c>
      <c r="D19" s="6">
        <f>YEAR(SalesDataTable[[#This Row],[Order Date]])</f>
        <v>2026</v>
      </c>
      <c r="E19" s="6" t="str">
        <f>"Q"&amp;ROUNDUP(MONTH(SalesDataTable[[#This Row],[Order Date]])/3,0)</f>
        <v>Q1</v>
      </c>
      <c r="F19" s="6">
        <f>MONTH(SalesDataTable[[#This Row],[Order Date]])</f>
        <v>1</v>
      </c>
      <c r="G19" s="6" t="str">
        <f>TEXT(SalesDataTable[[#This Row],[Order Date]],"MMM")</f>
        <v>Jan</v>
      </c>
      <c r="H19" s="6" t="s">
        <v>24</v>
      </c>
      <c r="I19" s="6" t="s">
        <v>45</v>
      </c>
      <c r="J19" s="6" t="s">
        <v>20</v>
      </c>
      <c r="K19" s="6" t="s">
        <v>21</v>
      </c>
      <c r="L19" s="6" t="s">
        <v>52</v>
      </c>
      <c r="M19" s="6" t="s">
        <v>56</v>
      </c>
      <c r="N19" s="7">
        <v>2</v>
      </c>
      <c r="O19" s="8">
        <v>124.97</v>
      </c>
      <c r="P19" s="9">
        <v>0.1</v>
      </c>
      <c r="Q19" s="8">
        <v>67.36</v>
      </c>
      <c r="R19" s="8">
        <v>224.946</v>
      </c>
      <c r="S19" s="8">
        <v>134.72</v>
      </c>
      <c r="T19" s="8">
        <v>90.225999999999999</v>
      </c>
      <c r="U19" s="10">
        <v>0.40110070861451191</v>
      </c>
    </row>
    <row r="20" spans="2:21" ht="15.75">
      <c r="B20" s="4">
        <v>4249</v>
      </c>
      <c r="C20" s="5">
        <v>46026</v>
      </c>
      <c r="D20" s="6">
        <f>YEAR(SalesDataTable[[#This Row],[Order Date]])</f>
        <v>2026</v>
      </c>
      <c r="E20" s="6" t="str">
        <f>"Q"&amp;ROUNDUP(MONTH(SalesDataTable[[#This Row],[Order Date]])/3,0)</f>
        <v>Q1</v>
      </c>
      <c r="F20" s="6">
        <f>MONTH(SalesDataTable[[#This Row],[Order Date]])</f>
        <v>1</v>
      </c>
      <c r="G20" s="6" t="str">
        <f>TEXT(SalesDataTable[[#This Row],[Order Date]],"MMM")</f>
        <v>Jan</v>
      </c>
      <c r="H20" s="6" t="s">
        <v>38</v>
      </c>
      <c r="I20" s="6" t="s">
        <v>39</v>
      </c>
      <c r="J20" s="6" t="s">
        <v>46</v>
      </c>
      <c r="K20" s="6" t="s">
        <v>31</v>
      </c>
      <c r="L20" s="6" t="s">
        <v>22</v>
      </c>
      <c r="M20" s="6" t="s">
        <v>48</v>
      </c>
      <c r="N20" s="7">
        <v>2</v>
      </c>
      <c r="O20" s="8">
        <v>100.12</v>
      </c>
      <c r="P20" s="9">
        <v>0.1</v>
      </c>
      <c r="Q20" s="8">
        <v>49.67</v>
      </c>
      <c r="R20" s="8">
        <v>180.21600000000001</v>
      </c>
      <c r="S20" s="8">
        <v>99.34</v>
      </c>
      <c r="T20" s="8">
        <v>80.876000000000005</v>
      </c>
      <c r="U20" s="10">
        <v>0.44877258401029874</v>
      </c>
    </row>
    <row r="21" spans="2:21" ht="15.75">
      <c r="B21" s="4">
        <v>1734</v>
      </c>
      <c r="C21" s="5">
        <v>46027</v>
      </c>
      <c r="D21" s="6">
        <f>YEAR(SalesDataTable[[#This Row],[Order Date]])</f>
        <v>2026</v>
      </c>
      <c r="E21" s="6" t="str">
        <f>"Q"&amp;ROUNDUP(MONTH(SalesDataTable[[#This Row],[Order Date]])/3,0)</f>
        <v>Q1</v>
      </c>
      <c r="F21" s="6">
        <f>MONTH(SalesDataTable[[#This Row],[Order Date]])</f>
        <v>1</v>
      </c>
      <c r="G21" s="6" t="str">
        <f>TEXT(SalesDataTable[[#This Row],[Order Date]],"MMM")</f>
        <v>Jan</v>
      </c>
      <c r="H21" s="6" t="s">
        <v>38</v>
      </c>
      <c r="I21" s="6" t="s">
        <v>51</v>
      </c>
      <c r="J21" s="6" t="s">
        <v>46</v>
      </c>
      <c r="K21" s="6" t="s">
        <v>21</v>
      </c>
      <c r="L21" s="6" t="s">
        <v>52</v>
      </c>
      <c r="M21" s="6" t="s">
        <v>53</v>
      </c>
      <c r="N21" s="7">
        <v>1</v>
      </c>
      <c r="O21" s="8">
        <v>40.6</v>
      </c>
      <c r="P21" s="9">
        <v>0.15</v>
      </c>
      <c r="Q21" s="8">
        <v>14.61</v>
      </c>
      <c r="R21" s="8">
        <v>34.51</v>
      </c>
      <c r="S21" s="8">
        <v>14.61</v>
      </c>
      <c r="T21" s="8">
        <v>19.899999999999999</v>
      </c>
      <c r="U21" s="10">
        <v>0.57664445088380178</v>
      </c>
    </row>
    <row r="22" spans="2:21" ht="15.75">
      <c r="B22" s="4">
        <v>2331</v>
      </c>
      <c r="C22" s="5">
        <v>46027</v>
      </c>
      <c r="D22" s="6">
        <f>YEAR(SalesDataTable[[#This Row],[Order Date]])</f>
        <v>2026</v>
      </c>
      <c r="E22" s="6" t="str">
        <f>"Q"&amp;ROUNDUP(MONTH(SalesDataTable[[#This Row],[Order Date]])/3,0)</f>
        <v>Q1</v>
      </c>
      <c r="F22" s="6">
        <f>MONTH(SalesDataTable[[#This Row],[Order Date]])</f>
        <v>1</v>
      </c>
      <c r="G22" s="6" t="str">
        <f>TEXT(SalesDataTable[[#This Row],[Order Date]],"MMM")</f>
        <v>Jan</v>
      </c>
      <c r="H22" s="6" t="s">
        <v>38</v>
      </c>
      <c r="I22" s="6" t="s">
        <v>51</v>
      </c>
      <c r="J22" s="6" t="s">
        <v>20</v>
      </c>
      <c r="K22" s="6" t="s">
        <v>31</v>
      </c>
      <c r="L22" s="6" t="s">
        <v>22</v>
      </c>
      <c r="M22" s="6" t="s">
        <v>48</v>
      </c>
      <c r="N22" s="7">
        <v>1</v>
      </c>
      <c r="O22" s="8">
        <v>104.23</v>
      </c>
      <c r="P22" s="9">
        <v>0.1</v>
      </c>
      <c r="Q22" s="8">
        <v>51.6</v>
      </c>
      <c r="R22" s="8">
        <v>93.807000000000002</v>
      </c>
      <c r="S22" s="8">
        <v>51.6</v>
      </c>
      <c r="T22" s="8">
        <v>42.207000000000001</v>
      </c>
      <c r="U22" s="10">
        <v>0.44993443986056475</v>
      </c>
    </row>
    <row r="23" spans="2:21" ht="15.75">
      <c r="B23" s="4">
        <v>2475</v>
      </c>
      <c r="C23" s="5">
        <v>46027</v>
      </c>
      <c r="D23" s="6">
        <f>YEAR(SalesDataTable[[#This Row],[Order Date]])</f>
        <v>2026</v>
      </c>
      <c r="E23" s="6" t="str">
        <f>"Q"&amp;ROUNDUP(MONTH(SalesDataTable[[#This Row],[Order Date]])/3,0)</f>
        <v>Q1</v>
      </c>
      <c r="F23" s="6">
        <f>MONTH(SalesDataTable[[#This Row],[Order Date]])</f>
        <v>1</v>
      </c>
      <c r="G23" s="6" t="str">
        <f>TEXT(SalesDataTable[[#This Row],[Order Date]],"MMM")</f>
        <v>Jan</v>
      </c>
      <c r="H23" s="6" t="s">
        <v>24</v>
      </c>
      <c r="I23" s="6" t="s">
        <v>25</v>
      </c>
      <c r="J23" s="6" t="s">
        <v>37</v>
      </c>
      <c r="K23" s="6" t="s">
        <v>21</v>
      </c>
      <c r="L23" s="6" t="s">
        <v>52</v>
      </c>
      <c r="M23" s="6" t="s">
        <v>56</v>
      </c>
      <c r="N23" s="7">
        <v>5</v>
      </c>
      <c r="O23" s="8">
        <v>122.87</v>
      </c>
      <c r="P23" s="9">
        <v>0.05</v>
      </c>
      <c r="Q23" s="8">
        <v>69.67</v>
      </c>
      <c r="R23" s="8">
        <v>583.63250000000005</v>
      </c>
      <c r="S23" s="8">
        <v>348.35</v>
      </c>
      <c r="T23" s="8">
        <v>235.28250000000003</v>
      </c>
      <c r="U23" s="10">
        <v>0.40313467807224584</v>
      </c>
    </row>
    <row r="24" spans="2:21" ht="15.75">
      <c r="B24" s="4">
        <v>1433</v>
      </c>
      <c r="C24" s="5">
        <v>46028</v>
      </c>
      <c r="D24" s="6">
        <f>YEAR(SalesDataTable[[#This Row],[Order Date]])</f>
        <v>2026</v>
      </c>
      <c r="E24" s="6" t="str">
        <f>"Q"&amp;ROUNDUP(MONTH(SalesDataTable[[#This Row],[Order Date]])/3,0)</f>
        <v>Q1</v>
      </c>
      <c r="F24" s="6">
        <f>MONTH(SalesDataTable[[#This Row],[Order Date]])</f>
        <v>1</v>
      </c>
      <c r="G24" s="6" t="str">
        <f>TEXT(SalesDataTable[[#This Row],[Order Date]],"MMM")</f>
        <v>Jan</v>
      </c>
      <c r="H24" s="6" t="s">
        <v>29</v>
      </c>
      <c r="I24" s="6" t="s">
        <v>57</v>
      </c>
      <c r="J24" s="6" t="s">
        <v>20</v>
      </c>
      <c r="K24" s="6" t="s">
        <v>31</v>
      </c>
      <c r="L24" s="6" t="s">
        <v>32</v>
      </c>
      <c r="M24" s="6" t="s">
        <v>33</v>
      </c>
      <c r="N24" s="7">
        <v>2</v>
      </c>
      <c r="O24" s="8">
        <v>36.619999999999997</v>
      </c>
      <c r="P24" s="9">
        <v>0.05</v>
      </c>
      <c r="Q24" s="8">
        <v>13.87</v>
      </c>
      <c r="R24" s="8">
        <v>69.577999999999989</v>
      </c>
      <c r="S24" s="8">
        <v>27.74</v>
      </c>
      <c r="T24" s="8">
        <v>41.837999999999994</v>
      </c>
      <c r="U24" s="10">
        <v>0.60131075914800658</v>
      </c>
    </row>
    <row r="25" spans="2:21" ht="15.75">
      <c r="B25" s="4">
        <v>3624</v>
      </c>
      <c r="C25" s="5">
        <v>46028</v>
      </c>
      <c r="D25" s="6">
        <f>YEAR(SalesDataTable[[#This Row],[Order Date]])</f>
        <v>2026</v>
      </c>
      <c r="E25" s="6" t="str">
        <f>"Q"&amp;ROUNDUP(MONTH(SalesDataTable[[#This Row],[Order Date]])/3,0)</f>
        <v>Q1</v>
      </c>
      <c r="F25" s="6">
        <f>MONTH(SalesDataTable[[#This Row],[Order Date]])</f>
        <v>1</v>
      </c>
      <c r="G25" s="6" t="str">
        <f>TEXT(SalesDataTable[[#This Row],[Order Date]],"MMM")</f>
        <v>Jan</v>
      </c>
      <c r="H25" s="6" t="s">
        <v>38</v>
      </c>
      <c r="I25" s="6" t="s">
        <v>49</v>
      </c>
      <c r="J25" s="6" t="s">
        <v>20</v>
      </c>
      <c r="K25" s="6" t="s">
        <v>31</v>
      </c>
      <c r="L25" s="6" t="s">
        <v>27</v>
      </c>
      <c r="M25" s="6" t="s">
        <v>28</v>
      </c>
      <c r="N25" s="7">
        <v>1</v>
      </c>
      <c r="O25" s="8">
        <v>93.4</v>
      </c>
      <c r="P25" s="9">
        <v>0</v>
      </c>
      <c r="Q25" s="8">
        <v>46.11</v>
      </c>
      <c r="R25" s="8">
        <v>93.4</v>
      </c>
      <c r="S25" s="8">
        <v>46.11</v>
      </c>
      <c r="T25" s="8">
        <v>47.290000000000006</v>
      </c>
      <c r="U25" s="10">
        <v>0.50631691648822275</v>
      </c>
    </row>
    <row r="26" spans="2:21" ht="15.75">
      <c r="B26" s="4">
        <v>4680</v>
      </c>
      <c r="C26" s="5">
        <v>46028</v>
      </c>
      <c r="D26" s="6">
        <f>YEAR(SalesDataTable[[#This Row],[Order Date]])</f>
        <v>2026</v>
      </c>
      <c r="E26" s="6" t="str">
        <f>"Q"&amp;ROUNDUP(MONTH(SalesDataTable[[#This Row],[Order Date]])/3,0)</f>
        <v>Q1</v>
      </c>
      <c r="F26" s="6">
        <f>MONTH(SalesDataTable[[#This Row],[Order Date]])</f>
        <v>1</v>
      </c>
      <c r="G26" s="6" t="str">
        <f>TEXT(SalesDataTable[[#This Row],[Order Date]],"MMM")</f>
        <v>Jan</v>
      </c>
      <c r="H26" s="6" t="s">
        <v>24</v>
      </c>
      <c r="I26" s="6" t="s">
        <v>25</v>
      </c>
      <c r="J26" s="6" t="s">
        <v>46</v>
      </c>
      <c r="K26" s="6" t="s">
        <v>31</v>
      </c>
      <c r="L26" s="6" t="s">
        <v>41</v>
      </c>
      <c r="M26" s="6" t="s">
        <v>58</v>
      </c>
      <c r="N26" s="7">
        <v>2</v>
      </c>
      <c r="O26" s="8">
        <v>81.260000000000005</v>
      </c>
      <c r="P26" s="9">
        <v>0</v>
      </c>
      <c r="Q26" s="8">
        <v>39.119999999999997</v>
      </c>
      <c r="R26" s="8">
        <v>162.52000000000001</v>
      </c>
      <c r="S26" s="8">
        <v>78.239999999999995</v>
      </c>
      <c r="T26" s="8">
        <v>84.280000000000015</v>
      </c>
      <c r="U26" s="10">
        <v>0.51858232832882112</v>
      </c>
    </row>
    <row r="27" spans="2:21" ht="15.75">
      <c r="B27" s="4">
        <v>4803</v>
      </c>
      <c r="C27" s="5">
        <v>46028</v>
      </c>
      <c r="D27" s="6">
        <f>YEAR(SalesDataTable[[#This Row],[Order Date]])</f>
        <v>2026</v>
      </c>
      <c r="E27" s="6" t="str">
        <f>"Q"&amp;ROUNDUP(MONTH(SalesDataTable[[#This Row],[Order Date]])/3,0)</f>
        <v>Q1</v>
      </c>
      <c r="F27" s="6">
        <f>MONTH(SalesDataTable[[#This Row],[Order Date]])</f>
        <v>1</v>
      </c>
      <c r="G27" s="6" t="str">
        <f>TEXT(SalesDataTable[[#This Row],[Order Date]],"MMM")</f>
        <v>Jan</v>
      </c>
      <c r="H27" s="6" t="s">
        <v>24</v>
      </c>
      <c r="I27" s="6" t="s">
        <v>59</v>
      </c>
      <c r="J27" s="6" t="s">
        <v>46</v>
      </c>
      <c r="K27" s="6" t="s">
        <v>31</v>
      </c>
      <c r="L27" s="6" t="s">
        <v>52</v>
      </c>
      <c r="M27" s="6" t="s">
        <v>60</v>
      </c>
      <c r="N27" s="7">
        <v>2</v>
      </c>
      <c r="O27" s="8">
        <v>35.78</v>
      </c>
      <c r="P27" s="9">
        <v>0</v>
      </c>
      <c r="Q27" s="8">
        <v>13.84</v>
      </c>
      <c r="R27" s="8">
        <v>71.56</v>
      </c>
      <c r="S27" s="8">
        <v>27.68</v>
      </c>
      <c r="T27" s="8">
        <v>43.88</v>
      </c>
      <c r="U27" s="10">
        <v>0.61319172722191173</v>
      </c>
    </row>
    <row r="28" spans="2:21" ht="15.75">
      <c r="B28" s="4">
        <v>248</v>
      </c>
      <c r="C28" s="5">
        <v>46029</v>
      </c>
      <c r="D28" s="6">
        <f>YEAR(SalesDataTable[[#This Row],[Order Date]])</f>
        <v>2026</v>
      </c>
      <c r="E28" s="6" t="str">
        <f>"Q"&amp;ROUNDUP(MONTH(SalesDataTable[[#This Row],[Order Date]])/3,0)</f>
        <v>Q1</v>
      </c>
      <c r="F28" s="6">
        <f>MONTH(SalesDataTable[[#This Row],[Order Date]])</f>
        <v>1</v>
      </c>
      <c r="G28" s="6" t="str">
        <f>TEXT(SalesDataTable[[#This Row],[Order Date]],"MMM")</f>
        <v>Jan</v>
      </c>
      <c r="H28" s="6" t="s">
        <v>24</v>
      </c>
      <c r="I28" s="6" t="s">
        <v>61</v>
      </c>
      <c r="J28" s="6" t="s">
        <v>46</v>
      </c>
      <c r="K28" s="6" t="s">
        <v>31</v>
      </c>
      <c r="L28" s="6" t="s">
        <v>22</v>
      </c>
      <c r="M28" s="6" t="s">
        <v>23</v>
      </c>
      <c r="N28" s="7">
        <v>3</v>
      </c>
      <c r="O28" s="8">
        <v>81.64</v>
      </c>
      <c r="P28" s="9">
        <v>0</v>
      </c>
      <c r="Q28" s="8">
        <v>43.84</v>
      </c>
      <c r="R28" s="8">
        <v>244.92000000000002</v>
      </c>
      <c r="S28" s="8">
        <v>131.52000000000001</v>
      </c>
      <c r="T28" s="8">
        <v>113.4</v>
      </c>
      <c r="U28" s="10">
        <v>0.46300832925036745</v>
      </c>
    </row>
    <row r="29" spans="2:21" ht="15.75">
      <c r="B29" s="4">
        <v>1118</v>
      </c>
      <c r="C29" s="5">
        <v>46029</v>
      </c>
      <c r="D29" s="6">
        <f>YEAR(SalesDataTable[[#This Row],[Order Date]])</f>
        <v>2026</v>
      </c>
      <c r="E29" s="6" t="str">
        <f>"Q"&amp;ROUNDUP(MONTH(SalesDataTable[[#This Row],[Order Date]])/3,0)</f>
        <v>Q1</v>
      </c>
      <c r="F29" s="6">
        <f>MONTH(SalesDataTable[[#This Row],[Order Date]])</f>
        <v>1</v>
      </c>
      <c r="G29" s="6" t="str">
        <f>TEXT(SalesDataTable[[#This Row],[Order Date]],"MMM")</f>
        <v>Jan</v>
      </c>
      <c r="H29" s="6" t="s">
        <v>24</v>
      </c>
      <c r="I29" s="6" t="s">
        <v>61</v>
      </c>
      <c r="J29" s="6" t="s">
        <v>20</v>
      </c>
      <c r="K29" s="6" t="s">
        <v>21</v>
      </c>
      <c r="L29" s="6" t="s">
        <v>32</v>
      </c>
      <c r="M29" s="6" t="s">
        <v>62</v>
      </c>
      <c r="N29" s="7">
        <v>2</v>
      </c>
      <c r="O29" s="8">
        <v>131.63999999999999</v>
      </c>
      <c r="P29" s="9">
        <v>0.05</v>
      </c>
      <c r="Q29" s="8">
        <v>69.02</v>
      </c>
      <c r="R29" s="8">
        <v>250.11599999999996</v>
      </c>
      <c r="S29" s="8">
        <v>138.04</v>
      </c>
      <c r="T29" s="8">
        <v>112.07599999999996</v>
      </c>
      <c r="U29" s="10">
        <v>0.44809608341729429</v>
      </c>
    </row>
    <row r="30" spans="2:21" ht="15.75">
      <c r="B30" s="4">
        <v>3023</v>
      </c>
      <c r="C30" s="5">
        <v>46029</v>
      </c>
      <c r="D30" s="6">
        <f>YEAR(SalesDataTable[[#This Row],[Order Date]])</f>
        <v>2026</v>
      </c>
      <c r="E30" s="6" t="str">
        <f>"Q"&amp;ROUNDUP(MONTH(SalesDataTable[[#This Row],[Order Date]])/3,0)</f>
        <v>Q1</v>
      </c>
      <c r="F30" s="6">
        <f>MONTH(SalesDataTable[[#This Row],[Order Date]])</f>
        <v>1</v>
      </c>
      <c r="G30" s="6" t="str">
        <f>TEXT(SalesDataTable[[#This Row],[Order Date]],"MMM")</f>
        <v>Jan</v>
      </c>
      <c r="H30" s="6" t="s">
        <v>29</v>
      </c>
      <c r="I30" s="6" t="s">
        <v>36</v>
      </c>
      <c r="J30" s="6" t="s">
        <v>46</v>
      </c>
      <c r="K30" s="6" t="s">
        <v>31</v>
      </c>
      <c r="L30" s="6" t="s">
        <v>27</v>
      </c>
      <c r="M30" s="6" t="s">
        <v>55</v>
      </c>
      <c r="N30" s="7">
        <v>2</v>
      </c>
      <c r="O30" s="8">
        <v>155.35</v>
      </c>
      <c r="P30" s="9">
        <v>0</v>
      </c>
      <c r="Q30" s="8">
        <v>80.790000000000006</v>
      </c>
      <c r="R30" s="8">
        <v>310.7</v>
      </c>
      <c r="S30" s="8">
        <v>161.58000000000001</v>
      </c>
      <c r="T30" s="8">
        <v>149.11999999999998</v>
      </c>
      <c r="U30" s="10">
        <v>0.47994850337946565</v>
      </c>
    </row>
    <row r="31" spans="2:21" ht="15.75">
      <c r="B31" s="4">
        <v>3903</v>
      </c>
      <c r="C31" s="5">
        <v>46029</v>
      </c>
      <c r="D31" s="6">
        <f>YEAR(SalesDataTable[[#This Row],[Order Date]])</f>
        <v>2026</v>
      </c>
      <c r="E31" s="6" t="str">
        <f>"Q"&amp;ROUNDUP(MONTH(SalesDataTable[[#This Row],[Order Date]])/3,0)</f>
        <v>Q1</v>
      </c>
      <c r="F31" s="6">
        <f>MONTH(SalesDataTable[[#This Row],[Order Date]])</f>
        <v>1</v>
      </c>
      <c r="G31" s="6" t="str">
        <f>TEXT(SalesDataTable[[#This Row],[Order Date]],"MMM")</f>
        <v>Jan</v>
      </c>
      <c r="H31" s="6" t="s">
        <v>38</v>
      </c>
      <c r="I31" s="6" t="s">
        <v>51</v>
      </c>
      <c r="J31" s="6" t="s">
        <v>20</v>
      </c>
      <c r="K31" s="6" t="s">
        <v>21</v>
      </c>
      <c r="L31" s="6" t="s">
        <v>52</v>
      </c>
      <c r="M31" s="6" t="s">
        <v>63</v>
      </c>
      <c r="N31" s="7">
        <v>2</v>
      </c>
      <c r="O31" s="8">
        <v>51.56</v>
      </c>
      <c r="P31" s="9">
        <v>0.05</v>
      </c>
      <c r="Q31" s="8">
        <v>22.26</v>
      </c>
      <c r="R31" s="8">
        <v>97.963999999999999</v>
      </c>
      <c r="S31" s="8">
        <v>44.52</v>
      </c>
      <c r="T31" s="8">
        <v>53.443999999999996</v>
      </c>
      <c r="U31" s="10">
        <v>0.54554734392225712</v>
      </c>
    </row>
    <row r="32" spans="2:21" ht="15.75">
      <c r="B32" s="4">
        <v>62</v>
      </c>
      <c r="C32" s="5">
        <v>46030</v>
      </c>
      <c r="D32" s="6">
        <f>YEAR(SalesDataTable[[#This Row],[Order Date]])</f>
        <v>2026</v>
      </c>
      <c r="E32" s="6" t="str">
        <f>"Q"&amp;ROUNDUP(MONTH(SalesDataTable[[#This Row],[Order Date]])/3,0)</f>
        <v>Q1</v>
      </c>
      <c r="F32" s="6">
        <f>MONTH(SalesDataTable[[#This Row],[Order Date]])</f>
        <v>1</v>
      </c>
      <c r="G32" s="6" t="str">
        <f>TEXT(SalesDataTable[[#This Row],[Order Date]],"MMM")</f>
        <v>Jan</v>
      </c>
      <c r="H32" s="6" t="s">
        <v>24</v>
      </c>
      <c r="I32" s="6" t="s">
        <v>61</v>
      </c>
      <c r="J32" s="6" t="s">
        <v>20</v>
      </c>
      <c r="K32" s="6" t="s">
        <v>31</v>
      </c>
      <c r="L32" s="6" t="s">
        <v>22</v>
      </c>
      <c r="M32" s="6" t="s">
        <v>40</v>
      </c>
      <c r="N32" s="7">
        <v>2</v>
      </c>
      <c r="O32" s="8">
        <v>51.63</v>
      </c>
      <c r="P32" s="9">
        <v>0</v>
      </c>
      <c r="Q32" s="8">
        <v>22.54</v>
      </c>
      <c r="R32" s="8">
        <v>103.26</v>
      </c>
      <c r="S32" s="8">
        <v>45.08</v>
      </c>
      <c r="T32" s="8">
        <v>58.180000000000007</v>
      </c>
      <c r="U32" s="10">
        <v>0.5634321131125315</v>
      </c>
    </row>
    <row r="33" spans="2:21" ht="15.75">
      <c r="B33" s="4">
        <v>142</v>
      </c>
      <c r="C33" s="5">
        <v>46030</v>
      </c>
      <c r="D33" s="6">
        <f>YEAR(SalesDataTable[[#This Row],[Order Date]])</f>
        <v>2026</v>
      </c>
      <c r="E33" s="6" t="str">
        <f>"Q"&amp;ROUNDUP(MONTH(SalesDataTable[[#This Row],[Order Date]])/3,0)</f>
        <v>Q1</v>
      </c>
      <c r="F33" s="6">
        <f>MONTH(SalesDataTable[[#This Row],[Order Date]])</f>
        <v>1</v>
      </c>
      <c r="G33" s="6" t="str">
        <f>TEXT(SalesDataTable[[#This Row],[Order Date]],"MMM")</f>
        <v>Jan</v>
      </c>
      <c r="H33" s="6" t="s">
        <v>18</v>
      </c>
      <c r="I33" s="6" t="s">
        <v>54</v>
      </c>
      <c r="J33" s="6" t="s">
        <v>26</v>
      </c>
      <c r="K33" s="6" t="s">
        <v>34</v>
      </c>
      <c r="L33" s="6" t="s">
        <v>41</v>
      </c>
      <c r="M33" s="6" t="s">
        <v>42</v>
      </c>
      <c r="N33" s="7">
        <v>5</v>
      </c>
      <c r="O33" s="8">
        <v>344.88</v>
      </c>
      <c r="P33" s="9">
        <v>0.15</v>
      </c>
      <c r="Q33" s="8">
        <v>190.66</v>
      </c>
      <c r="R33" s="8">
        <v>1465.74</v>
      </c>
      <c r="S33" s="8">
        <v>953.3</v>
      </c>
      <c r="T33" s="8">
        <v>512.44000000000005</v>
      </c>
      <c r="U33" s="10">
        <v>0.34961180018284282</v>
      </c>
    </row>
    <row r="34" spans="2:21" ht="15.75">
      <c r="B34" s="4">
        <v>450</v>
      </c>
      <c r="C34" s="5">
        <v>46030</v>
      </c>
      <c r="D34" s="6">
        <f>YEAR(SalesDataTable[[#This Row],[Order Date]])</f>
        <v>2026</v>
      </c>
      <c r="E34" s="6" t="str">
        <f>"Q"&amp;ROUNDUP(MONTH(SalesDataTable[[#This Row],[Order Date]])/3,0)</f>
        <v>Q1</v>
      </c>
      <c r="F34" s="6">
        <f>MONTH(SalesDataTable[[#This Row],[Order Date]])</f>
        <v>1</v>
      </c>
      <c r="G34" s="6" t="str">
        <f>TEXT(SalesDataTable[[#This Row],[Order Date]],"MMM")</f>
        <v>Jan</v>
      </c>
      <c r="H34" s="6" t="s">
        <v>29</v>
      </c>
      <c r="I34" s="6" t="s">
        <v>36</v>
      </c>
      <c r="J34" s="6" t="s">
        <v>37</v>
      </c>
      <c r="K34" s="6" t="s">
        <v>31</v>
      </c>
      <c r="L34" s="6" t="s">
        <v>27</v>
      </c>
      <c r="M34" s="6" t="s">
        <v>28</v>
      </c>
      <c r="N34" s="7">
        <v>2</v>
      </c>
      <c r="O34" s="8">
        <v>94.06</v>
      </c>
      <c r="P34" s="9">
        <v>0.15</v>
      </c>
      <c r="Q34" s="8">
        <v>46.33</v>
      </c>
      <c r="R34" s="8">
        <v>159.90199999999999</v>
      </c>
      <c r="S34" s="8">
        <v>92.66</v>
      </c>
      <c r="T34" s="8">
        <v>67.24199999999999</v>
      </c>
      <c r="U34" s="10">
        <v>0.42052006854198193</v>
      </c>
    </row>
    <row r="35" spans="2:21" ht="15.75">
      <c r="B35" s="4">
        <v>4397</v>
      </c>
      <c r="C35" s="5">
        <v>46030</v>
      </c>
      <c r="D35" s="6">
        <f>YEAR(SalesDataTable[[#This Row],[Order Date]])</f>
        <v>2026</v>
      </c>
      <c r="E35" s="6" t="str">
        <f>"Q"&amp;ROUNDUP(MONTH(SalesDataTable[[#This Row],[Order Date]])/3,0)</f>
        <v>Q1</v>
      </c>
      <c r="F35" s="6">
        <f>MONTH(SalesDataTable[[#This Row],[Order Date]])</f>
        <v>1</v>
      </c>
      <c r="G35" s="6" t="str">
        <f>TEXT(SalesDataTable[[#This Row],[Order Date]],"MMM")</f>
        <v>Jan</v>
      </c>
      <c r="H35" s="6" t="s">
        <v>18</v>
      </c>
      <c r="I35" s="6" t="s">
        <v>19</v>
      </c>
      <c r="J35" s="6" t="s">
        <v>20</v>
      </c>
      <c r="K35" s="6" t="s">
        <v>34</v>
      </c>
      <c r="L35" s="6" t="s">
        <v>27</v>
      </c>
      <c r="M35" s="6" t="s">
        <v>64</v>
      </c>
      <c r="N35" s="7">
        <v>1</v>
      </c>
      <c r="O35" s="8">
        <v>72.38</v>
      </c>
      <c r="P35" s="9">
        <v>0</v>
      </c>
      <c r="Q35" s="8">
        <v>31.65</v>
      </c>
      <c r="R35" s="8">
        <v>72.38</v>
      </c>
      <c r="S35" s="8">
        <v>31.65</v>
      </c>
      <c r="T35" s="8">
        <v>40.729999999999997</v>
      </c>
      <c r="U35" s="10">
        <v>0.56272450953302011</v>
      </c>
    </row>
    <row r="36" spans="2:21" ht="15.75">
      <c r="B36" s="4">
        <v>4798</v>
      </c>
      <c r="C36" s="5">
        <v>46030</v>
      </c>
      <c r="D36" s="6">
        <f>YEAR(SalesDataTable[[#This Row],[Order Date]])</f>
        <v>2026</v>
      </c>
      <c r="E36" s="6" t="str">
        <f>"Q"&amp;ROUNDUP(MONTH(SalesDataTable[[#This Row],[Order Date]])/3,0)</f>
        <v>Q1</v>
      </c>
      <c r="F36" s="6">
        <f>MONTH(SalesDataTable[[#This Row],[Order Date]])</f>
        <v>1</v>
      </c>
      <c r="G36" s="6" t="str">
        <f>TEXT(SalesDataTable[[#This Row],[Order Date]],"MMM")</f>
        <v>Jan</v>
      </c>
      <c r="H36" s="6" t="s">
        <v>24</v>
      </c>
      <c r="I36" s="6" t="s">
        <v>45</v>
      </c>
      <c r="J36" s="6" t="s">
        <v>20</v>
      </c>
      <c r="K36" s="6" t="s">
        <v>31</v>
      </c>
      <c r="L36" s="6" t="s">
        <v>27</v>
      </c>
      <c r="M36" s="6" t="s">
        <v>55</v>
      </c>
      <c r="N36" s="7">
        <v>1</v>
      </c>
      <c r="O36" s="8">
        <v>153.69</v>
      </c>
      <c r="P36" s="9">
        <v>0</v>
      </c>
      <c r="Q36" s="8">
        <v>77.47</v>
      </c>
      <c r="R36" s="8">
        <v>153.69</v>
      </c>
      <c r="S36" s="8">
        <v>77.47</v>
      </c>
      <c r="T36" s="8">
        <v>76.22</v>
      </c>
      <c r="U36" s="10">
        <v>0.49593337237295854</v>
      </c>
    </row>
    <row r="37" spans="2:21" ht="15.75">
      <c r="B37" s="4">
        <v>136</v>
      </c>
      <c r="C37" s="5">
        <v>46031</v>
      </c>
      <c r="D37" s="6">
        <f>YEAR(SalesDataTable[[#This Row],[Order Date]])</f>
        <v>2026</v>
      </c>
      <c r="E37" s="6" t="str">
        <f>"Q"&amp;ROUNDUP(MONTH(SalesDataTable[[#This Row],[Order Date]])/3,0)</f>
        <v>Q1</v>
      </c>
      <c r="F37" s="6">
        <f>MONTH(SalesDataTable[[#This Row],[Order Date]])</f>
        <v>1</v>
      </c>
      <c r="G37" s="6" t="str">
        <f>TEXT(SalesDataTable[[#This Row],[Order Date]],"MMM")</f>
        <v>Jan</v>
      </c>
      <c r="H37" s="6" t="s">
        <v>38</v>
      </c>
      <c r="I37" s="6" t="s">
        <v>65</v>
      </c>
      <c r="J37" s="6" t="s">
        <v>26</v>
      </c>
      <c r="K37" s="6" t="s">
        <v>34</v>
      </c>
      <c r="L37" s="6" t="s">
        <v>32</v>
      </c>
      <c r="M37" s="6" t="s">
        <v>66</v>
      </c>
      <c r="N37" s="7">
        <v>15</v>
      </c>
      <c r="O37" s="8">
        <v>168.62</v>
      </c>
      <c r="P37" s="9">
        <v>0.05</v>
      </c>
      <c r="Q37" s="8">
        <v>86.09</v>
      </c>
      <c r="R37" s="8">
        <v>2402.835</v>
      </c>
      <c r="S37" s="8">
        <v>1291.3500000000001</v>
      </c>
      <c r="T37" s="8">
        <v>1111.4849999999999</v>
      </c>
      <c r="U37" s="10">
        <v>0.46257233642759488</v>
      </c>
    </row>
    <row r="38" spans="2:21" ht="15.75">
      <c r="B38" s="4">
        <v>2782</v>
      </c>
      <c r="C38" s="5">
        <v>46031</v>
      </c>
      <c r="D38" s="6">
        <f>YEAR(SalesDataTable[[#This Row],[Order Date]])</f>
        <v>2026</v>
      </c>
      <c r="E38" s="6" t="str">
        <f>"Q"&amp;ROUNDUP(MONTH(SalesDataTable[[#This Row],[Order Date]])/3,0)</f>
        <v>Q1</v>
      </c>
      <c r="F38" s="6">
        <f>MONTH(SalesDataTable[[#This Row],[Order Date]])</f>
        <v>1</v>
      </c>
      <c r="G38" s="6" t="str">
        <f>TEXT(SalesDataTable[[#This Row],[Order Date]],"MMM")</f>
        <v>Jan</v>
      </c>
      <c r="H38" s="6" t="s">
        <v>38</v>
      </c>
      <c r="I38" s="6" t="s">
        <v>39</v>
      </c>
      <c r="J38" s="6" t="s">
        <v>20</v>
      </c>
      <c r="K38" s="6" t="s">
        <v>31</v>
      </c>
      <c r="L38" s="6" t="s">
        <v>27</v>
      </c>
      <c r="M38" s="6" t="s">
        <v>55</v>
      </c>
      <c r="N38" s="7">
        <v>1</v>
      </c>
      <c r="O38" s="8">
        <v>152.75</v>
      </c>
      <c r="P38" s="9">
        <v>0.05</v>
      </c>
      <c r="Q38" s="8">
        <v>79.88</v>
      </c>
      <c r="R38" s="8">
        <v>145.11249999999998</v>
      </c>
      <c r="S38" s="8">
        <v>79.88</v>
      </c>
      <c r="T38" s="8">
        <v>65.232499999999987</v>
      </c>
      <c r="U38" s="10">
        <v>0.44953053665259707</v>
      </c>
    </row>
    <row r="39" spans="2:21" ht="15.75">
      <c r="B39" s="4">
        <v>4704</v>
      </c>
      <c r="C39" s="5">
        <v>46031</v>
      </c>
      <c r="D39" s="6">
        <f>YEAR(SalesDataTable[[#This Row],[Order Date]])</f>
        <v>2026</v>
      </c>
      <c r="E39" s="6" t="str">
        <f>"Q"&amp;ROUNDUP(MONTH(SalesDataTable[[#This Row],[Order Date]])/3,0)</f>
        <v>Q1</v>
      </c>
      <c r="F39" s="6">
        <f>MONTH(SalesDataTable[[#This Row],[Order Date]])</f>
        <v>1</v>
      </c>
      <c r="G39" s="6" t="str">
        <f>TEXT(SalesDataTable[[#This Row],[Order Date]],"MMM")</f>
        <v>Jan</v>
      </c>
      <c r="H39" s="6" t="s">
        <v>24</v>
      </c>
      <c r="I39" s="6" t="s">
        <v>67</v>
      </c>
      <c r="J39" s="6" t="s">
        <v>46</v>
      </c>
      <c r="K39" s="6" t="s">
        <v>31</v>
      </c>
      <c r="L39" s="6" t="s">
        <v>52</v>
      </c>
      <c r="M39" s="6" t="s">
        <v>60</v>
      </c>
      <c r="N39" s="7">
        <v>2</v>
      </c>
      <c r="O39" s="8">
        <v>36.72</v>
      </c>
      <c r="P39" s="9">
        <v>0.05</v>
      </c>
      <c r="Q39" s="8">
        <v>14.15</v>
      </c>
      <c r="R39" s="8">
        <v>69.768000000000001</v>
      </c>
      <c r="S39" s="8">
        <v>28.3</v>
      </c>
      <c r="T39" s="8">
        <v>41.468000000000004</v>
      </c>
      <c r="U39" s="10">
        <v>0.59436991170737308</v>
      </c>
    </row>
    <row r="40" spans="2:21" ht="15.75">
      <c r="B40" s="4">
        <v>69</v>
      </c>
      <c r="C40" s="5">
        <v>46032</v>
      </c>
      <c r="D40" s="6">
        <f>YEAR(SalesDataTable[[#This Row],[Order Date]])</f>
        <v>2026</v>
      </c>
      <c r="E40" s="6" t="str">
        <f>"Q"&amp;ROUNDUP(MONTH(SalesDataTable[[#This Row],[Order Date]])/3,0)</f>
        <v>Q1</v>
      </c>
      <c r="F40" s="6">
        <f>MONTH(SalesDataTable[[#This Row],[Order Date]])</f>
        <v>1</v>
      </c>
      <c r="G40" s="6" t="str">
        <f>TEXT(SalesDataTable[[#This Row],[Order Date]],"MMM")</f>
        <v>Jan</v>
      </c>
      <c r="H40" s="6" t="s">
        <v>18</v>
      </c>
      <c r="I40" s="6" t="s">
        <v>68</v>
      </c>
      <c r="J40" s="6" t="s">
        <v>20</v>
      </c>
      <c r="K40" s="6" t="s">
        <v>21</v>
      </c>
      <c r="L40" s="6" t="s">
        <v>27</v>
      </c>
      <c r="M40" s="6" t="s">
        <v>35</v>
      </c>
      <c r="N40" s="7">
        <v>6</v>
      </c>
      <c r="O40" s="8">
        <v>141.31</v>
      </c>
      <c r="P40" s="9">
        <v>0.05</v>
      </c>
      <c r="Q40" s="8">
        <v>79.349999999999994</v>
      </c>
      <c r="R40" s="8">
        <v>805.46699999999998</v>
      </c>
      <c r="S40" s="8">
        <v>476.09999999999997</v>
      </c>
      <c r="T40" s="8">
        <v>329.36700000000002</v>
      </c>
      <c r="U40" s="10">
        <v>0.4089143316858419</v>
      </c>
    </row>
    <row r="41" spans="2:21" ht="15.75">
      <c r="B41" s="4">
        <v>490</v>
      </c>
      <c r="C41" s="5">
        <v>46032</v>
      </c>
      <c r="D41" s="6">
        <f>YEAR(SalesDataTable[[#This Row],[Order Date]])</f>
        <v>2026</v>
      </c>
      <c r="E41" s="6" t="str">
        <f>"Q"&amp;ROUNDUP(MONTH(SalesDataTable[[#This Row],[Order Date]])/3,0)</f>
        <v>Q1</v>
      </c>
      <c r="F41" s="6">
        <f>MONTH(SalesDataTable[[#This Row],[Order Date]])</f>
        <v>1</v>
      </c>
      <c r="G41" s="6" t="str">
        <f>TEXT(SalesDataTable[[#This Row],[Order Date]],"MMM")</f>
        <v>Jan</v>
      </c>
      <c r="H41" s="6" t="s">
        <v>29</v>
      </c>
      <c r="I41" s="6" t="s">
        <v>57</v>
      </c>
      <c r="J41" s="6" t="s">
        <v>20</v>
      </c>
      <c r="K41" s="6" t="s">
        <v>34</v>
      </c>
      <c r="L41" s="6" t="s">
        <v>41</v>
      </c>
      <c r="M41" s="6" t="s">
        <v>69</v>
      </c>
      <c r="N41" s="7">
        <v>2</v>
      </c>
      <c r="O41" s="8">
        <v>121.23</v>
      </c>
      <c r="P41" s="9">
        <v>0</v>
      </c>
      <c r="Q41" s="8">
        <v>59.66</v>
      </c>
      <c r="R41" s="8">
        <v>242.46</v>
      </c>
      <c r="S41" s="8">
        <v>119.32</v>
      </c>
      <c r="T41" s="8">
        <v>123.14000000000001</v>
      </c>
      <c r="U41" s="10">
        <v>0.50787758805576178</v>
      </c>
    </row>
    <row r="42" spans="2:21" ht="15.75">
      <c r="B42" s="4">
        <v>3685</v>
      </c>
      <c r="C42" s="5">
        <v>46032</v>
      </c>
      <c r="D42" s="6">
        <f>YEAR(SalesDataTable[[#This Row],[Order Date]])</f>
        <v>2026</v>
      </c>
      <c r="E42" s="6" t="str">
        <f>"Q"&amp;ROUNDUP(MONTH(SalesDataTable[[#This Row],[Order Date]])/3,0)</f>
        <v>Q1</v>
      </c>
      <c r="F42" s="6">
        <f>MONTH(SalesDataTable[[#This Row],[Order Date]])</f>
        <v>1</v>
      </c>
      <c r="G42" s="6" t="str">
        <f>TEXT(SalesDataTable[[#This Row],[Order Date]],"MMM")</f>
        <v>Jan</v>
      </c>
      <c r="H42" s="6" t="s">
        <v>38</v>
      </c>
      <c r="I42" s="6" t="s">
        <v>51</v>
      </c>
      <c r="J42" s="6" t="s">
        <v>20</v>
      </c>
      <c r="K42" s="6" t="s">
        <v>31</v>
      </c>
      <c r="L42" s="6" t="s">
        <v>32</v>
      </c>
      <c r="M42" s="6" t="s">
        <v>66</v>
      </c>
      <c r="N42" s="7">
        <v>3</v>
      </c>
      <c r="O42" s="8">
        <v>161.58000000000001</v>
      </c>
      <c r="P42" s="9">
        <v>0</v>
      </c>
      <c r="Q42" s="8">
        <v>85.58</v>
      </c>
      <c r="R42" s="8">
        <v>484.74</v>
      </c>
      <c r="S42" s="8">
        <v>256.74</v>
      </c>
      <c r="T42" s="8">
        <v>228</v>
      </c>
      <c r="U42" s="10">
        <v>0.47035524198539425</v>
      </c>
    </row>
    <row r="43" spans="2:21" ht="15.75">
      <c r="B43" s="4">
        <v>3796</v>
      </c>
      <c r="C43" s="5">
        <v>46032</v>
      </c>
      <c r="D43" s="6">
        <f>YEAR(SalesDataTable[[#This Row],[Order Date]])</f>
        <v>2026</v>
      </c>
      <c r="E43" s="6" t="str">
        <f>"Q"&amp;ROUNDUP(MONTH(SalesDataTable[[#This Row],[Order Date]])/3,0)</f>
        <v>Q1</v>
      </c>
      <c r="F43" s="6">
        <f>MONTH(SalesDataTable[[#This Row],[Order Date]])</f>
        <v>1</v>
      </c>
      <c r="G43" s="6" t="str">
        <f>TEXT(SalesDataTable[[#This Row],[Order Date]],"MMM")</f>
        <v>Jan</v>
      </c>
      <c r="H43" s="6" t="s">
        <v>38</v>
      </c>
      <c r="I43" s="6" t="s">
        <v>51</v>
      </c>
      <c r="J43" s="6" t="s">
        <v>37</v>
      </c>
      <c r="K43" s="6" t="s">
        <v>21</v>
      </c>
      <c r="L43" s="6" t="s">
        <v>32</v>
      </c>
      <c r="M43" s="6" t="s">
        <v>66</v>
      </c>
      <c r="N43" s="7">
        <v>2</v>
      </c>
      <c r="O43" s="8">
        <v>166.84</v>
      </c>
      <c r="P43" s="9">
        <v>0</v>
      </c>
      <c r="Q43" s="8">
        <v>88.67</v>
      </c>
      <c r="R43" s="8">
        <v>333.68</v>
      </c>
      <c r="S43" s="8">
        <v>177.34</v>
      </c>
      <c r="T43" s="8">
        <v>156.34</v>
      </c>
      <c r="U43" s="10">
        <v>0.4685327259649964</v>
      </c>
    </row>
    <row r="44" spans="2:21" ht="15.75">
      <c r="B44" s="4">
        <v>387</v>
      </c>
      <c r="C44" s="5">
        <v>46033</v>
      </c>
      <c r="D44" s="6">
        <f>YEAR(SalesDataTable[[#This Row],[Order Date]])</f>
        <v>2026</v>
      </c>
      <c r="E44" s="6" t="str">
        <f>"Q"&amp;ROUNDUP(MONTH(SalesDataTable[[#This Row],[Order Date]])/3,0)</f>
        <v>Q1</v>
      </c>
      <c r="F44" s="6">
        <f>MONTH(SalesDataTable[[#This Row],[Order Date]])</f>
        <v>1</v>
      </c>
      <c r="G44" s="6" t="str">
        <f>TEXT(SalesDataTable[[#This Row],[Order Date]],"MMM")</f>
        <v>Jan</v>
      </c>
      <c r="H44" s="6" t="s">
        <v>29</v>
      </c>
      <c r="I44" s="6" t="s">
        <v>43</v>
      </c>
      <c r="J44" s="6" t="s">
        <v>20</v>
      </c>
      <c r="K44" s="6" t="s">
        <v>21</v>
      </c>
      <c r="L44" s="6" t="s">
        <v>27</v>
      </c>
      <c r="M44" s="6" t="s">
        <v>55</v>
      </c>
      <c r="N44" s="7">
        <v>1</v>
      </c>
      <c r="O44" s="8">
        <v>150.96</v>
      </c>
      <c r="P44" s="9">
        <v>0</v>
      </c>
      <c r="Q44" s="8">
        <v>77.5</v>
      </c>
      <c r="R44" s="8">
        <v>150.96</v>
      </c>
      <c r="S44" s="8">
        <v>77.5</v>
      </c>
      <c r="T44" s="8">
        <v>73.460000000000008</v>
      </c>
      <c r="U44" s="10">
        <v>0.48661897191308956</v>
      </c>
    </row>
    <row r="45" spans="2:21" ht="15.75">
      <c r="B45" s="4">
        <v>2796</v>
      </c>
      <c r="C45" s="5">
        <v>46033</v>
      </c>
      <c r="D45" s="6">
        <f>YEAR(SalesDataTable[[#This Row],[Order Date]])</f>
        <v>2026</v>
      </c>
      <c r="E45" s="6" t="str">
        <f>"Q"&amp;ROUNDUP(MONTH(SalesDataTable[[#This Row],[Order Date]])/3,0)</f>
        <v>Q1</v>
      </c>
      <c r="F45" s="6">
        <f>MONTH(SalesDataTable[[#This Row],[Order Date]])</f>
        <v>1</v>
      </c>
      <c r="G45" s="6" t="str">
        <f>TEXT(SalesDataTable[[#This Row],[Order Date]],"MMM")</f>
        <v>Jan</v>
      </c>
      <c r="H45" s="6" t="s">
        <v>38</v>
      </c>
      <c r="I45" s="6" t="s">
        <v>49</v>
      </c>
      <c r="J45" s="6" t="s">
        <v>37</v>
      </c>
      <c r="K45" s="6" t="s">
        <v>21</v>
      </c>
      <c r="L45" s="6" t="s">
        <v>32</v>
      </c>
      <c r="M45" s="6" t="s">
        <v>33</v>
      </c>
      <c r="N45" s="7">
        <v>3</v>
      </c>
      <c r="O45" s="8">
        <v>36.33</v>
      </c>
      <c r="P45" s="9">
        <v>0.05</v>
      </c>
      <c r="Q45" s="8">
        <v>13.27</v>
      </c>
      <c r="R45" s="8">
        <v>103.54049999999999</v>
      </c>
      <c r="S45" s="8">
        <v>39.81</v>
      </c>
      <c r="T45" s="8">
        <v>63.730499999999992</v>
      </c>
      <c r="U45" s="10">
        <v>0.61551277036521934</v>
      </c>
    </row>
    <row r="46" spans="2:21" ht="15.75">
      <c r="B46" s="4">
        <v>3703</v>
      </c>
      <c r="C46" s="5">
        <v>46033</v>
      </c>
      <c r="D46" s="6">
        <f>YEAR(SalesDataTable[[#This Row],[Order Date]])</f>
        <v>2026</v>
      </c>
      <c r="E46" s="6" t="str">
        <f>"Q"&amp;ROUNDUP(MONTH(SalesDataTable[[#This Row],[Order Date]])/3,0)</f>
        <v>Q1</v>
      </c>
      <c r="F46" s="6">
        <f>MONTH(SalesDataTable[[#This Row],[Order Date]])</f>
        <v>1</v>
      </c>
      <c r="G46" s="6" t="str">
        <f>TEXT(SalesDataTable[[#This Row],[Order Date]],"MMM")</f>
        <v>Jan</v>
      </c>
      <c r="H46" s="6" t="s">
        <v>38</v>
      </c>
      <c r="I46" s="6" t="s">
        <v>51</v>
      </c>
      <c r="J46" s="6" t="s">
        <v>20</v>
      </c>
      <c r="K46" s="6" t="s">
        <v>21</v>
      </c>
      <c r="L46" s="6" t="s">
        <v>32</v>
      </c>
      <c r="M46" s="6" t="s">
        <v>33</v>
      </c>
      <c r="N46" s="7">
        <v>1</v>
      </c>
      <c r="O46" s="8">
        <v>35.340000000000003</v>
      </c>
      <c r="P46" s="9">
        <v>0.1</v>
      </c>
      <c r="Q46" s="8">
        <v>13.36</v>
      </c>
      <c r="R46" s="8">
        <v>31.806000000000004</v>
      </c>
      <c r="S46" s="8">
        <v>13.36</v>
      </c>
      <c r="T46" s="8">
        <v>18.446000000000005</v>
      </c>
      <c r="U46" s="10">
        <v>0.5799534678991386</v>
      </c>
    </row>
    <row r="47" spans="2:21" ht="15.75">
      <c r="B47" s="4">
        <v>4674</v>
      </c>
      <c r="C47" s="5">
        <v>46033</v>
      </c>
      <c r="D47" s="6">
        <f>YEAR(SalesDataTable[[#This Row],[Order Date]])</f>
        <v>2026</v>
      </c>
      <c r="E47" s="6" t="str">
        <f>"Q"&amp;ROUNDUP(MONTH(SalesDataTable[[#This Row],[Order Date]])/3,0)</f>
        <v>Q1</v>
      </c>
      <c r="F47" s="6">
        <f>MONTH(SalesDataTable[[#This Row],[Order Date]])</f>
        <v>1</v>
      </c>
      <c r="G47" s="6" t="str">
        <f>TEXT(SalesDataTable[[#This Row],[Order Date]],"MMM")</f>
        <v>Jan</v>
      </c>
      <c r="H47" s="6" t="s">
        <v>38</v>
      </c>
      <c r="I47" s="6" t="s">
        <v>51</v>
      </c>
      <c r="J47" s="6" t="s">
        <v>20</v>
      </c>
      <c r="K47" s="6" t="s">
        <v>21</v>
      </c>
      <c r="L47" s="6" t="s">
        <v>32</v>
      </c>
      <c r="M47" s="6" t="s">
        <v>50</v>
      </c>
      <c r="N47" s="7">
        <v>2</v>
      </c>
      <c r="O47" s="8">
        <v>46.27</v>
      </c>
      <c r="P47" s="9">
        <v>0</v>
      </c>
      <c r="Q47" s="8">
        <v>18.23</v>
      </c>
      <c r="R47" s="8">
        <v>92.54</v>
      </c>
      <c r="S47" s="8">
        <v>36.46</v>
      </c>
      <c r="T47" s="8">
        <v>56.080000000000005</v>
      </c>
      <c r="U47" s="10">
        <v>0.60600821266479366</v>
      </c>
    </row>
    <row r="48" spans="2:21" ht="15.75">
      <c r="B48" s="4">
        <v>4789</v>
      </c>
      <c r="C48" s="5">
        <v>46033</v>
      </c>
      <c r="D48" s="6">
        <f>YEAR(SalesDataTable[[#This Row],[Order Date]])</f>
        <v>2026</v>
      </c>
      <c r="E48" s="6" t="str">
        <f>"Q"&amp;ROUNDUP(MONTH(SalesDataTable[[#This Row],[Order Date]])/3,0)</f>
        <v>Q1</v>
      </c>
      <c r="F48" s="6">
        <f>MONTH(SalesDataTable[[#This Row],[Order Date]])</f>
        <v>1</v>
      </c>
      <c r="G48" s="6" t="str">
        <f>TEXT(SalesDataTable[[#This Row],[Order Date]],"MMM")</f>
        <v>Jan</v>
      </c>
      <c r="H48" s="6" t="s">
        <v>38</v>
      </c>
      <c r="I48" s="6" t="s">
        <v>49</v>
      </c>
      <c r="J48" s="6" t="s">
        <v>20</v>
      </c>
      <c r="K48" s="6" t="s">
        <v>21</v>
      </c>
      <c r="L48" s="6" t="s">
        <v>22</v>
      </c>
      <c r="M48" s="6" t="s">
        <v>23</v>
      </c>
      <c r="N48" s="7">
        <v>1</v>
      </c>
      <c r="O48" s="8">
        <v>79.930000000000007</v>
      </c>
      <c r="P48" s="9">
        <v>0.05</v>
      </c>
      <c r="Q48" s="8">
        <v>43.73</v>
      </c>
      <c r="R48" s="8">
        <v>75.933500000000009</v>
      </c>
      <c r="S48" s="8">
        <v>43.73</v>
      </c>
      <c r="T48" s="8">
        <v>32.203500000000012</v>
      </c>
      <c r="U48" s="10">
        <v>0.42410135184075554</v>
      </c>
    </row>
    <row r="49" spans="2:21" ht="15.75">
      <c r="B49" s="4">
        <v>804</v>
      </c>
      <c r="C49" s="5">
        <v>46034</v>
      </c>
      <c r="D49" s="6">
        <f>YEAR(SalesDataTable[[#This Row],[Order Date]])</f>
        <v>2026</v>
      </c>
      <c r="E49" s="6" t="str">
        <f>"Q"&amp;ROUNDUP(MONTH(SalesDataTable[[#This Row],[Order Date]])/3,0)</f>
        <v>Q1</v>
      </c>
      <c r="F49" s="6">
        <f>MONTH(SalesDataTable[[#This Row],[Order Date]])</f>
        <v>1</v>
      </c>
      <c r="G49" s="6" t="str">
        <f>TEXT(SalesDataTable[[#This Row],[Order Date]],"MMM")</f>
        <v>Jan</v>
      </c>
      <c r="H49" s="6" t="s">
        <v>24</v>
      </c>
      <c r="I49" s="6" t="s">
        <v>61</v>
      </c>
      <c r="J49" s="6" t="s">
        <v>37</v>
      </c>
      <c r="K49" s="6" t="s">
        <v>31</v>
      </c>
      <c r="L49" s="6" t="s">
        <v>27</v>
      </c>
      <c r="M49" s="6" t="s">
        <v>35</v>
      </c>
      <c r="N49" s="7">
        <v>1</v>
      </c>
      <c r="O49" s="8">
        <v>141.25</v>
      </c>
      <c r="P49" s="9">
        <v>0</v>
      </c>
      <c r="Q49" s="8">
        <v>78.72</v>
      </c>
      <c r="R49" s="8">
        <v>141.25</v>
      </c>
      <c r="S49" s="8">
        <v>78.72</v>
      </c>
      <c r="T49" s="8">
        <v>62.53</v>
      </c>
      <c r="U49" s="10">
        <v>0.44269026548672569</v>
      </c>
    </row>
    <row r="50" spans="2:21" ht="15.75">
      <c r="B50" s="4">
        <v>1780</v>
      </c>
      <c r="C50" s="5">
        <v>46034</v>
      </c>
      <c r="D50" s="6">
        <f>YEAR(SalesDataTable[[#This Row],[Order Date]])</f>
        <v>2026</v>
      </c>
      <c r="E50" s="6" t="str">
        <f>"Q"&amp;ROUNDUP(MONTH(SalesDataTable[[#This Row],[Order Date]])/3,0)</f>
        <v>Q1</v>
      </c>
      <c r="F50" s="6">
        <f>MONTH(SalesDataTable[[#This Row],[Order Date]])</f>
        <v>1</v>
      </c>
      <c r="G50" s="6" t="str">
        <f>TEXT(SalesDataTable[[#This Row],[Order Date]],"MMM")</f>
        <v>Jan</v>
      </c>
      <c r="H50" s="6" t="s">
        <v>38</v>
      </c>
      <c r="I50" s="6" t="s">
        <v>51</v>
      </c>
      <c r="J50" s="6" t="s">
        <v>20</v>
      </c>
      <c r="K50" s="6" t="s">
        <v>21</v>
      </c>
      <c r="L50" s="6" t="s">
        <v>22</v>
      </c>
      <c r="M50" s="6" t="s">
        <v>48</v>
      </c>
      <c r="N50" s="7">
        <v>2</v>
      </c>
      <c r="O50" s="8">
        <v>103.64</v>
      </c>
      <c r="P50" s="9">
        <v>0.1</v>
      </c>
      <c r="Q50" s="8">
        <v>50.96</v>
      </c>
      <c r="R50" s="8">
        <v>186.55199999999999</v>
      </c>
      <c r="S50" s="8">
        <v>101.92</v>
      </c>
      <c r="T50" s="8">
        <v>84.631999999999991</v>
      </c>
      <c r="U50" s="10">
        <v>0.45366439384193147</v>
      </c>
    </row>
    <row r="51" spans="2:21" ht="15.75">
      <c r="B51" s="4">
        <v>2844</v>
      </c>
      <c r="C51" s="5">
        <v>46034</v>
      </c>
      <c r="D51" s="6">
        <f>YEAR(SalesDataTable[[#This Row],[Order Date]])</f>
        <v>2026</v>
      </c>
      <c r="E51" s="6" t="str">
        <f>"Q"&amp;ROUNDUP(MONTH(SalesDataTable[[#This Row],[Order Date]])/3,0)</f>
        <v>Q1</v>
      </c>
      <c r="F51" s="6">
        <f>MONTH(SalesDataTable[[#This Row],[Order Date]])</f>
        <v>1</v>
      </c>
      <c r="G51" s="6" t="str">
        <f>TEXT(SalesDataTable[[#This Row],[Order Date]],"MMM")</f>
        <v>Jan</v>
      </c>
      <c r="H51" s="6" t="s">
        <v>18</v>
      </c>
      <c r="I51" s="6" t="s">
        <v>19</v>
      </c>
      <c r="J51" s="6" t="s">
        <v>20</v>
      </c>
      <c r="K51" s="6" t="s">
        <v>31</v>
      </c>
      <c r="L51" s="6" t="s">
        <v>32</v>
      </c>
      <c r="M51" s="6" t="s">
        <v>62</v>
      </c>
      <c r="N51" s="7">
        <v>1</v>
      </c>
      <c r="O51" s="8">
        <v>136.18</v>
      </c>
      <c r="P51" s="9">
        <v>0</v>
      </c>
      <c r="Q51" s="8">
        <v>68.34</v>
      </c>
      <c r="R51" s="8">
        <v>136.18</v>
      </c>
      <c r="S51" s="8">
        <v>68.34</v>
      </c>
      <c r="T51" s="8">
        <v>67.84</v>
      </c>
      <c r="U51" s="10">
        <v>0.498164194448524</v>
      </c>
    </row>
    <row r="52" spans="2:21" ht="15.75">
      <c r="B52" s="4">
        <v>3068</v>
      </c>
      <c r="C52" s="5">
        <v>46034</v>
      </c>
      <c r="D52" s="6">
        <f>YEAR(SalesDataTable[[#This Row],[Order Date]])</f>
        <v>2026</v>
      </c>
      <c r="E52" s="6" t="str">
        <f>"Q"&amp;ROUNDUP(MONTH(SalesDataTable[[#This Row],[Order Date]])/3,0)</f>
        <v>Q1</v>
      </c>
      <c r="F52" s="6">
        <f>MONTH(SalesDataTable[[#This Row],[Order Date]])</f>
        <v>1</v>
      </c>
      <c r="G52" s="6" t="str">
        <f>TEXT(SalesDataTable[[#This Row],[Order Date]],"MMM")</f>
        <v>Jan</v>
      </c>
      <c r="H52" s="6" t="s">
        <v>29</v>
      </c>
      <c r="I52" s="6" t="s">
        <v>30</v>
      </c>
      <c r="J52" s="6" t="s">
        <v>46</v>
      </c>
      <c r="K52" s="6" t="s">
        <v>31</v>
      </c>
      <c r="L52" s="6" t="s">
        <v>52</v>
      </c>
      <c r="M52" s="6" t="s">
        <v>60</v>
      </c>
      <c r="N52" s="7">
        <v>1</v>
      </c>
      <c r="O52" s="8">
        <v>36.43</v>
      </c>
      <c r="P52" s="9">
        <v>0</v>
      </c>
      <c r="Q52" s="8">
        <v>14.33</v>
      </c>
      <c r="R52" s="8">
        <v>36.43</v>
      </c>
      <c r="S52" s="8">
        <v>14.33</v>
      </c>
      <c r="T52" s="8">
        <v>22.1</v>
      </c>
      <c r="U52" s="10">
        <v>0.60664287674993145</v>
      </c>
    </row>
    <row r="53" spans="2:21" ht="15.75">
      <c r="B53" s="4">
        <v>3096</v>
      </c>
      <c r="C53" s="5">
        <v>46034</v>
      </c>
      <c r="D53" s="6">
        <f>YEAR(SalesDataTable[[#This Row],[Order Date]])</f>
        <v>2026</v>
      </c>
      <c r="E53" s="6" t="str">
        <f>"Q"&amp;ROUNDUP(MONTH(SalesDataTable[[#This Row],[Order Date]])/3,0)</f>
        <v>Q1</v>
      </c>
      <c r="F53" s="6">
        <f>MONTH(SalesDataTable[[#This Row],[Order Date]])</f>
        <v>1</v>
      </c>
      <c r="G53" s="6" t="str">
        <f>TEXT(SalesDataTable[[#This Row],[Order Date]],"MMM")</f>
        <v>Jan</v>
      </c>
      <c r="H53" s="6" t="s">
        <v>38</v>
      </c>
      <c r="I53" s="6" t="s">
        <v>49</v>
      </c>
      <c r="J53" s="6" t="s">
        <v>20</v>
      </c>
      <c r="K53" s="6" t="s">
        <v>31</v>
      </c>
      <c r="L53" s="6" t="s">
        <v>52</v>
      </c>
      <c r="M53" s="6" t="s">
        <v>63</v>
      </c>
      <c r="N53" s="7">
        <v>2</v>
      </c>
      <c r="O53" s="8">
        <v>50.51</v>
      </c>
      <c r="P53" s="9">
        <v>0.1</v>
      </c>
      <c r="Q53" s="8">
        <v>21.84</v>
      </c>
      <c r="R53" s="8">
        <v>90.917999999999992</v>
      </c>
      <c r="S53" s="8">
        <v>43.68</v>
      </c>
      <c r="T53" s="8">
        <v>47.237999999999992</v>
      </c>
      <c r="U53" s="10">
        <v>0.5195670824259222</v>
      </c>
    </row>
    <row r="54" spans="2:21" ht="15.75">
      <c r="B54" s="4">
        <v>3129</v>
      </c>
      <c r="C54" s="5">
        <v>46034</v>
      </c>
      <c r="D54" s="6">
        <f>YEAR(SalesDataTable[[#This Row],[Order Date]])</f>
        <v>2026</v>
      </c>
      <c r="E54" s="6" t="str">
        <f>"Q"&amp;ROUNDUP(MONTH(SalesDataTable[[#This Row],[Order Date]])/3,0)</f>
        <v>Q1</v>
      </c>
      <c r="F54" s="6">
        <f>MONTH(SalesDataTable[[#This Row],[Order Date]])</f>
        <v>1</v>
      </c>
      <c r="G54" s="6" t="str">
        <f>TEXT(SalesDataTable[[#This Row],[Order Date]],"MMM")</f>
        <v>Jan</v>
      </c>
      <c r="H54" s="6" t="s">
        <v>38</v>
      </c>
      <c r="I54" s="6" t="s">
        <v>65</v>
      </c>
      <c r="J54" s="6" t="s">
        <v>37</v>
      </c>
      <c r="K54" s="6" t="s">
        <v>21</v>
      </c>
      <c r="L54" s="6" t="s">
        <v>52</v>
      </c>
      <c r="M54" s="6" t="s">
        <v>56</v>
      </c>
      <c r="N54" s="7">
        <v>1</v>
      </c>
      <c r="O54" s="8">
        <v>123</v>
      </c>
      <c r="P54" s="9">
        <v>0</v>
      </c>
      <c r="Q54" s="8">
        <v>67.3</v>
      </c>
      <c r="R54" s="8">
        <v>123</v>
      </c>
      <c r="S54" s="8">
        <v>67.3</v>
      </c>
      <c r="T54" s="8">
        <v>55.7</v>
      </c>
      <c r="U54" s="10">
        <v>0.45284552845528458</v>
      </c>
    </row>
    <row r="55" spans="2:21" ht="15.75">
      <c r="B55" s="4">
        <v>3948</v>
      </c>
      <c r="C55" s="5">
        <v>46034</v>
      </c>
      <c r="D55" s="6">
        <f>YEAR(SalesDataTable[[#This Row],[Order Date]])</f>
        <v>2026</v>
      </c>
      <c r="E55" s="6" t="str">
        <f>"Q"&amp;ROUNDUP(MONTH(SalesDataTable[[#This Row],[Order Date]])/3,0)</f>
        <v>Q1</v>
      </c>
      <c r="F55" s="6">
        <f>MONTH(SalesDataTable[[#This Row],[Order Date]])</f>
        <v>1</v>
      </c>
      <c r="G55" s="6" t="str">
        <f>TEXT(SalesDataTable[[#This Row],[Order Date]],"MMM")</f>
        <v>Jan</v>
      </c>
      <c r="H55" s="6" t="s">
        <v>24</v>
      </c>
      <c r="I55" s="6" t="s">
        <v>67</v>
      </c>
      <c r="J55" s="6" t="s">
        <v>20</v>
      </c>
      <c r="K55" s="6" t="s">
        <v>31</v>
      </c>
      <c r="L55" s="6" t="s">
        <v>27</v>
      </c>
      <c r="M55" s="6" t="s">
        <v>64</v>
      </c>
      <c r="N55" s="7">
        <v>2</v>
      </c>
      <c r="O55" s="8">
        <v>72.239999999999995</v>
      </c>
      <c r="P55" s="9">
        <v>0</v>
      </c>
      <c r="Q55" s="8">
        <v>32.94</v>
      </c>
      <c r="R55" s="8">
        <v>144.47999999999999</v>
      </c>
      <c r="S55" s="8">
        <v>65.88</v>
      </c>
      <c r="T55" s="8">
        <v>78.599999999999994</v>
      </c>
      <c r="U55" s="10">
        <v>0.54401993355481726</v>
      </c>
    </row>
    <row r="56" spans="2:21" ht="15.75">
      <c r="B56" s="4">
        <v>5036</v>
      </c>
      <c r="C56" s="5">
        <v>46034</v>
      </c>
      <c r="D56" s="6">
        <f>YEAR(SalesDataTable[[#This Row],[Order Date]])</f>
        <v>2026</v>
      </c>
      <c r="E56" s="6" t="str">
        <f>"Q"&amp;ROUNDUP(MONTH(SalesDataTable[[#This Row],[Order Date]])/3,0)</f>
        <v>Q1</v>
      </c>
      <c r="F56" s="6">
        <f>MONTH(SalesDataTable[[#This Row],[Order Date]])</f>
        <v>1</v>
      </c>
      <c r="G56" s="6" t="str">
        <f>TEXT(SalesDataTable[[#This Row],[Order Date]],"MMM")</f>
        <v>Jan</v>
      </c>
      <c r="H56" s="6" t="s">
        <v>29</v>
      </c>
      <c r="I56" s="6" t="s">
        <v>36</v>
      </c>
      <c r="J56" s="6" t="s">
        <v>37</v>
      </c>
      <c r="K56" s="6" t="s">
        <v>21</v>
      </c>
      <c r="L56" s="6" t="s">
        <v>27</v>
      </c>
      <c r="M56" s="6" t="s">
        <v>55</v>
      </c>
      <c r="N56" s="7">
        <v>1</v>
      </c>
      <c r="O56" s="8">
        <v>151.11000000000001</v>
      </c>
      <c r="P56" s="9">
        <v>0.15</v>
      </c>
      <c r="Q56" s="8">
        <v>79.650000000000006</v>
      </c>
      <c r="R56" s="8">
        <v>128.4435</v>
      </c>
      <c r="S56" s="8">
        <v>79.650000000000006</v>
      </c>
      <c r="T56" s="8">
        <v>48.793499999999995</v>
      </c>
      <c r="U56" s="10">
        <v>0.37988298356865075</v>
      </c>
    </row>
    <row r="57" spans="2:21" ht="15.75">
      <c r="B57" s="4">
        <v>2681</v>
      </c>
      <c r="C57" s="5">
        <v>46035</v>
      </c>
      <c r="D57" s="6">
        <f>YEAR(SalesDataTable[[#This Row],[Order Date]])</f>
        <v>2026</v>
      </c>
      <c r="E57" s="6" t="str">
        <f>"Q"&amp;ROUNDUP(MONTH(SalesDataTable[[#This Row],[Order Date]])/3,0)</f>
        <v>Q1</v>
      </c>
      <c r="F57" s="6">
        <f>MONTH(SalesDataTable[[#This Row],[Order Date]])</f>
        <v>1</v>
      </c>
      <c r="G57" s="6" t="str">
        <f>TEXT(SalesDataTable[[#This Row],[Order Date]],"MMM")</f>
        <v>Jan</v>
      </c>
      <c r="H57" s="6" t="s">
        <v>38</v>
      </c>
      <c r="I57" s="6" t="s">
        <v>39</v>
      </c>
      <c r="J57" s="6" t="s">
        <v>20</v>
      </c>
      <c r="K57" s="6" t="s">
        <v>31</v>
      </c>
      <c r="L57" s="6" t="s">
        <v>27</v>
      </c>
      <c r="M57" s="6" t="s">
        <v>28</v>
      </c>
      <c r="N57" s="7">
        <v>1</v>
      </c>
      <c r="O57" s="8">
        <v>94.32</v>
      </c>
      <c r="P57" s="9">
        <v>0</v>
      </c>
      <c r="Q57" s="8">
        <v>45.93</v>
      </c>
      <c r="R57" s="8">
        <v>94.32</v>
      </c>
      <c r="S57" s="8">
        <v>45.93</v>
      </c>
      <c r="T57" s="8">
        <v>48.389999999999993</v>
      </c>
      <c r="U57" s="10">
        <v>0.51304071246819338</v>
      </c>
    </row>
    <row r="58" spans="2:21" ht="15.75">
      <c r="B58" s="4">
        <v>5101</v>
      </c>
      <c r="C58" s="5">
        <v>46035</v>
      </c>
      <c r="D58" s="6">
        <f>YEAR(SalesDataTable[[#This Row],[Order Date]])</f>
        <v>2026</v>
      </c>
      <c r="E58" s="6" t="str">
        <f>"Q"&amp;ROUNDUP(MONTH(SalesDataTable[[#This Row],[Order Date]])/3,0)</f>
        <v>Q1</v>
      </c>
      <c r="F58" s="6">
        <f>MONTH(SalesDataTable[[#This Row],[Order Date]])</f>
        <v>1</v>
      </c>
      <c r="G58" s="6" t="str">
        <f>TEXT(SalesDataTable[[#This Row],[Order Date]],"MMM")</f>
        <v>Jan</v>
      </c>
      <c r="H58" s="6" t="s">
        <v>24</v>
      </c>
      <c r="I58" s="6" t="s">
        <v>61</v>
      </c>
      <c r="J58" s="6" t="s">
        <v>20</v>
      </c>
      <c r="K58" s="6" t="s">
        <v>21</v>
      </c>
      <c r="L58" s="6" t="s">
        <v>22</v>
      </c>
      <c r="M58" s="6" t="s">
        <v>40</v>
      </c>
      <c r="N58" s="7">
        <v>3</v>
      </c>
      <c r="O58" s="8">
        <v>51.52</v>
      </c>
      <c r="P58" s="9">
        <v>0</v>
      </c>
      <c r="Q58" s="8">
        <v>21.92</v>
      </c>
      <c r="R58" s="8">
        <v>154.56</v>
      </c>
      <c r="S58" s="8">
        <v>65.760000000000005</v>
      </c>
      <c r="T58" s="8">
        <v>88.8</v>
      </c>
      <c r="U58" s="10">
        <v>0.57453416149068315</v>
      </c>
    </row>
    <row r="59" spans="2:21" ht="15.75">
      <c r="B59" s="4">
        <v>3871</v>
      </c>
      <c r="C59" s="5">
        <v>46036</v>
      </c>
      <c r="D59" s="6">
        <f>YEAR(SalesDataTable[[#This Row],[Order Date]])</f>
        <v>2026</v>
      </c>
      <c r="E59" s="6" t="str">
        <f>"Q"&amp;ROUNDUP(MONTH(SalesDataTable[[#This Row],[Order Date]])/3,0)</f>
        <v>Q1</v>
      </c>
      <c r="F59" s="6">
        <f>MONTH(SalesDataTable[[#This Row],[Order Date]])</f>
        <v>1</v>
      </c>
      <c r="G59" s="6" t="str">
        <f>TEXT(SalesDataTable[[#This Row],[Order Date]],"MMM")</f>
        <v>Jan</v>
      </c>
      <c r="H59" s="6" t="s">
        <v>18</v>
      </c>
      <c r="I59" s="6" t="s">
        <v>68</v>
      </c>
      <c r="J59" s="6" t="s">
        <v>20</v>
      </c>
      <c r="K59" s="6" t="s">
        <v>31</v>
      </c>
      <c r="L59" s="6" t="s">
        <v>27</v>
      </c>
      <c r="M59" s="6" t="s">
        <v>35</v>
      </c>
      <c r="N59" s="7">
        <v>2</v>
      </c>
      <c r="O59" s="8">
        <v>146.4</v>
      </c>
      <c r="P59" s="9">
        <v>0.05</v>
      </c>
      <c r="Q59" s="8">
        <v>81.72</v>
      </c>
      <c r="R59" s="8">
        <v>278.16000000000003</v>
      </c>
      <c r="S59" s="8">
        <v>163.44</v>
      </c>
      <c r="T59" s="8">
        <v>114.72000000000003</v>
      </c>
      <c r="U59" s="10">
        <v>0.4124245038826575</v>
      </c>
    </row>
    <row r="60" spans="2:21" ht="15.75">
      <c r="B60" s="4">
        <v>4643</v>
      </c>
      <c r="C60" s="5">
        <v>46036</v>
      </c>
      <c r="D60" s="6">
        <f>YEAR(SalesDataTable[[#This Row],[Order Date]])</f>
        <v>2026</v>
      </c>
      <c r="E60" s="6" t="str">
        <f>"Q"&amp;ROUNDUP(MONTH(SalesDataTable[[#This Row],[Order Date]])/3,0)</f>
        <v>Q1</v>
      </c>
      <c r="F60" s="6">
        <f>MONTH(SalesDataTable[[#This Row],[Order Date]])</f>
        <v>1</v>
      </c>
      <c r="G60" s="6" t="str">
        <f>TEXT(SalesDataTable[[#This Row],[Order Date]],"MMM")</f>
        <v>Jan</v>
      </c>
      <c r="H60" s="6" t="s">
        <v>18</v>
      </c>
      <c r="I60" s="6" t="s">
        <v>19</v>
      </c>
      <c r="J60" s="6" t="s">
        <v>26</v>
      </c>
      <c r="K60" s="6" t="s">
        <v>34</v>
      </c>
      <c r="L60" s="6" t="s">
        <v>32</v>
      </c>
      <c r="M60" s="6" t="s">
        <v>50</v>
      </c>
      <c r="N60" s="7">
        <v>3</v>
      </c>
      <c r="O60" s="8">
        <v>47.32</v>
      </c>
      <c r="P60" s="9">
        <v>0.1</v>
      </c>
      <c r="Q60" s="8">
        <v>18.420000000000002</v>
      </c>
      <c r="R60" s="8">
        <v>127.76400000000001</v>
      </c>
      <c r="S60" s="8">
        <v>55.260000000000005</v>
      </c>
      <c r="T60" s="8">
        <v>72.504000000000005</v>
      </c>
      <c r="U60" s="10">
        <v>0.56748379825302897</v>
      </c>
    </row>
    <row r="61" spans="2:21" ht="15.75">
      <c r="B61" s="4">
        <v>4703</v>
      </c>
      <c r="C61" s="5">
        <v>46036</v>
      </c>
      <c r="D61" s="6">
        <f>YEAR(SalesDataTable[[#This Row],[Order Date]])</f>
        <v>2026</v>
      </c>
      <c r="E61" s="6" t="str">
        <f>"Q"&amp;ROUNDUP(MONTH(SalesDataTable[[#This Row],[Order Date]])/3,0)</f>
        <v>Q1</v>
      </c>
      <c r="F61" s="6">
        <f>MONTH(SalesDataTable[[#This Row],[Order Date]])</f>
        <v>1</v>
      </c>
      <c r="G61" s="6" t="str">
        <f>TEXT(SalesDataTable[[#This Row],[Order Date]],"MMM")</f>
        <v>Jan</v>
      </c>
      <c r="H61" s="6" t="s">
        <v>38</v>
      </c>
      <c r="I61" s="6" t="s">
        <v>65</v>
      </c>
      <c r="J61" s="6" t="s">
        <v>37</v>
      </c>
      <c r="K61" s="6" t="s">
        <v>34</v>
      </c>
      <c r="L61" s="6" t="s">
        <v>52</v>
      </c>
      <c r="M61" s="6" t="s">
        <v>53</v>
      </c>
      <c r="N61" s="7">
        <v>2</v>
      </c>
      <c r="O61" s="8">
        <v>40.450000000000003</v>
      </c>
      <c r="P61" s="9">
        <v>0.05</v>
      </c>
      <c r="Q61" s="8">
        <v>15.14</v>
      </c>
      <c r="R61" s="8">
        <v>76.855000000000004</v>
      </c>
      <c r="S61" s="8">
        <v>30.28</v>
      </c>
      <c r="T61" s="8">
        <v>46.575000000000003</v>
      </c>
      <c r="U61" s="10">
        <v>0.60601132001821612</v>
      </c>
    </row>
    <row r="62" spans="2:21" ht="15.75">
      <c r="B62" s="4">
        <v>5068</v>
      </c>
      <c r="C62" s="5">
        <v>46036</v>
      </c>
      <c r="D62" s="6">
        <f>YEAR(SalesDataTable[[#This Row],[Order Date]])</f>
        <v>2026</v>
      </c>
      <c r="E62" s="6" t="str">
        <f>"Q"&amp;ROUNDUP(MONTH(SalesDataTable[[#This Row],[Order Date]])/3,0)</f>
        <v>Q1</v>
      </c>
      <c r="F62" s="6">
        <f>MONTH(SalesDataTable[[#This Row],[Order Date]])</f>
        <v>1</v>
      </c>
      <c r="G62" s="6" t="str">
        <f>TEXT(SalesDataTable[[#This Row],[Order Date]],"MMM")</f>
        <v>Jan</v>
      </c>
      <c r="H62" s="6" t="s">
        <v>18</v>
      </c>
      <c r="I62" s="6" t="s">
        <v>19</v>
      </c>
      <c r="J62" s="6" t="s">
        <v>20</v>
      </c>
      <c r="K62" s="6" t="s">
        <v>21</v>
      </c>
      <c r="L62" s="6" t="s">
        <v>32</v>
      </c>
      <c r="M62" s="6" t="s">
        <v>50</v>
      </c>
      <c r="N62" s="7">
        <v>2</v>
      </c>
      <c r="O62" s="8">
        <v>47.05</v>
      </c>
      <c r="P62" s="9">
        <v>0.1</v>
      </c>
      <c r="Q62" s="8">
        <v>18.8</v>
      </c>
      <c r="R62" s="8">
        <v>84.69</v>
      </c>
      <c r="S62" s="8">
        <v>37.6</v>
      </c>
      <c r="T62" s="8">
        <v>47.089999999999996</v>
      </c>
      <c r="U62" s="10">
        <v>0.55602786633604906</v>
      </c>
    </row>
    <row r="63" spans="2:21" ht="15.75">
      <c r="B63" s="4">
        <v>1539</v>
      </c>
      <c r="C63" s="5">
        <v>46037</v>
      </c>
      <c r="D63" s="6">
        <f>YEAR(SalesDataTable[[#This Row],[Order Date]])</f>
        <v>2026</v>
      </c>
      <c r="E63" s="6" t="str">
        <f>"Q"&amp;ROUNDUP(MONTH(SalesDataTable[[#This Row],[Order Date]])/3,0)</f>
        <v>Q1</v>
      </c>
      <c r="F63" s="6">
        <f>MONTH(SalesDataTable[[#This Row],[Order Date]])</f>
        <v>1</v>
      </c>
      <c r="G63" s="6" t="str">
        <f>TEXT(SalesDataTable[[#This Row],[Order Date]],"MMM")</f>
        <v>Jan</v>
      </c>
      <c r="H63" s="6" t="s">
        <v>38</v>
      </c>
      <c r="I63" s="6" t="s">
        <v>51</v>
      </c>
      <c r="J63" s="6" t="s">
        <v>37</v>
      </c>
      <c r="K63" s="6" t="s">
        <v>34</v>
      </c>
      <c r="L63" s="6" t="s">
        <v>52</v>
      </c>
      <c r="M63" s="6" t="s">
        <v>56</v>
      </c>
      <c r="N63" s="7">
        <v>3</v>
      </c>
      <c r="O63" s="8">
        <v>123.14</v>
      </c>
      <c r="P63" s="9">
        <v>0.05</v>
      </c>
      <c r="Q63" s="8">
        <v>70.67</v>
      </c>
      <c r="R63" s="8">
        <v>350.94900000000001</v>
      </c>
      <c r="S63" s="8">
        <v>212.01</v>
      </c>
      <c r="T63" s="8">
        <v>138.93900000000002</v>
      </c>
      <c r="U63" s="10">
        <v>0.39589513006163296</v>
      </c>
    </row>
    <row r="64" spans="2:21" ht="15.75">
      <c r="B64" s="4">
        <v>1709</v>
      </c>
      <c r="C64" s="5">
        <v>46037</v>
      </c>
      <c r="D64" s="6">
        <f>YEAR(SalesDataTable[[#This Row],[Order Date]])</f>
        <v>2026</v>
      </c>
      <c r="E64" s="6" t="str">
        <f>"Q"&amp;ROUNDUP(MONTH(SalesDataTable[[#This Row],[Order Date]])/3,0)</f>
        <v>Q1</v>
      </c>
      <c r="F64" s="6">
        <f>MONTH(SalesDataTable[[#This Row],[Order Date]])</f>
        <v>1</v>
      </c>
      <c r="G64" s="6" t="str">
        <f>TEXT(SalesDataTable[[#This Row],[Order Date]],"MMM")</f>
        <v>Jan</v>
      </c>
      <c r="H64" s="6" t="s">
        <v>38</v>
      </c>
      <c r="I64" s="6" t="s">
        <v>65</v>
      </c>
      <c r="J64" s="6" t="s">
        <v>20</v>
      </c>
      <c r="K64" s="6" t="s">
        <v>21</v>
      </c>
      <c r="L64" s="6" t="s">
        <v>27</v>
      </c>
      <c r="M64" s="6" t="s">
        <v>55</v>
      </c>
      <c r="N64" s="7">
        <v>2</v>
      </c>
      <c r="O64" s="8">
        <v>151.33000000000001</v>
      </c>
      <c r="P64" s="9">
        <v>0.1</v>
      </c>
      <c r="Q64" s="8">
        <v>78.44</v>
      </c>
      <c r="R64" s="8">
        <v>272.39400000000001</v>
      </c>
      <c r="S64" s="8">
        <v>156.88</v>
      </c>
      <c r="T64" s="8">
        <v>115.51400000000001</v>
      </c>
      <c r="U64" s="10">
        <v>0.42406954631893512</v>
      </c>
    </row>
    <row r="65" spans="2:21" ht="15.75">
      <c r="B65" s="4">
        <v>2702</v>
      </c>
      <c r="C65" s="5">
        <v>46037</v>
      </c>
      <c r="D65" s="6">
        <f>YEAR(SalesDataTable[[#This Row],[Order Date]])</f>
        <v>2026</v>
      </c>
      <c r="E65" s="6" t="str">
        <f>"Q"&amp;ROUNDUP(MONTH(SalesDataTable[[#This Row],[Order Date]])/3,0)</f>
        <v>Q1</v>
      </c>
      <c r="F65" s="6">
        <f>MONTH(SalesDataTable[[#This Row],[Order Date]])</f>
        <v>1</v>
      </c>
      <c r="G65" s="6" t="str">
        <f>TEXT(SalesDataTable[[#This Row],[Order Date]],"MMM")</f>
        <v>Jan</v>
      </c>
      <c r="H65" s="6" t="s">
        <v>24</v>
      </c>
      <c r="I65" s="6" t="s">
        <v>67</v>
      </c>
      <c r="J65" s="6" t="s">
        <v>20</v>
      </c>
      <c r="K65" s="6" t="s">
        <v>21</v>
      </c>
      <c r="L65" s="6" t="s">
        <v>27</v>
      </c>
      <c r="M65" s="6" t="s">
        <v>35</v>
      </c>
      <c r="N65" s="7">
        <v>5</v>
      </c>
      <c r="O65" s="8">
        <v>144.01</v>
      </c>
      <c r="P65" s="9">
        <v>0.05</v>
      </c>
      <c r="Q65" s="8">
        <v>79.64</v>
      </c>
      <c r="R65" s="8">
        <v>684.0474999999999</v>
      </c>
      <c r="S65" s="8">
        <v>398.2</v>
      </c>
      <c r="T65" s="8">
        <v>285.84749999999991</v>
      </c>
      <c r="U65" s="10">
        <v>0.41787668254032062</v>
      </c>
    </row>
    <row r="66" spans="2:21" ht="15.75">
      <c r="B66" s="4">
        <v>3176</v>
      </c>
      <c r="C66" s="5">
        <v>46037</v>
      </c>
      <c r="D66" s="6">
        <f>YEAR(SalesDataTable[[#This Row],[Order Date]])</f>
        <v>2026</v>
      </c>
      <c r="E66" s="6" t="str">
        <f>"Q"&amp;ROUNDUP(MONTH(SalesDataTable[[#This Row],[Order Date]])/3,0)</f>
        <v>Q1</v>
      </c>
      <c r="F66" s="6">
        <f>MONTH(SalesDataTable[[#This Row],[Order Date]])</f>
        <v>1</v>
      </c>
      <c r="G66" s="6" t="str">
        <f>TEXT(SalesDataTable[[#This Row],[Order Date]],"MMM")</f>
        <v>Jan</v>
      </c>
      <c r="H66" s="6" t="s">
        <v>38</v>
      </c>
      <c r="I66" s="6" t="s">
        <v>51</v>
      </c>
      <c r="J66" s="6" t="s">
        <v>20</v>
      </c>
      <c r="K66" s="6" t="s">
        <v>21</v>
      </c>
      <c r="L66" s="6" t="s">
        <v>27</v>
      </c>
      <c r="M66" s="6" t="s">
        <v>28</v>
      </c>
      <c r="N66" s="7">
        <v>3</v>
      </c>
      <c r="O66" s="8">
        <v>91.19</v>
      </c>
      <c r="P66" s="9">
        <v>0</v>
      </c>
      <c r="Q66" s="8">
        <v>44.47</v>
      </c>
      <c r="R66" s="8">
        <v>273.57</v>
      </c>
      <c r="S66" s="8">
        <v>133.41</v>
      </c>
      <c r="T66" s="8">
        <v>140.16</v>
      </c>
      <c r="U66" s="10">
        <v>0.5123368790437548</v>
      </c>
    </row>
    <row r="67" spans="2:21" ht="15.75">
      <c r="B67" s="4">
        <v>3705</v>
      </c>
      <c r="C67" s="5">
        <v>46037</v>
      </c>
      <c r="D67" s="6">
        <f>YEAR(SalesDataTable[[#This Row],[Order Date]])</f>
        <v>2026</v>
      </c>
      <c r="E67" s="6" t="str">
        <f>"Q"&amp;ROUNDUP(MONTH(SalesDataTable[[#This Row],[Order Date]])/3,0)</f>
        <v>Q1</v>
      </c>
      <c r="F67" s="6">
        <f>MONTH(SalesDataTable[[#This Row],[Order Date]])</f>
        <v>1</v>
      </c>
      <c r="G67" s="6" t="str">
        <f>TEXT(SalesDataTable[[#This Row],[Order Date]],"MMM")</f>
        <v>Jan</v>
      </c>
      <c r="H67" s="6" t="s">
        <v>38</v>
      </c>
      <c r="I67" s="6" t="s">
        <v>49</v>
      </c>
      <c r="J67" s="6" t="s">
        <v>37</v>
      </c>
      <c r="K67" s="6" t="s">
        <v>31</v>
      </c>
      <c r="L67" s="6" t="s">
        <v>32</v>
      </c>
      <c r="M67" s="6" t="s">
        <v>50</v>
      </c>
      <c r="N67" s="7">
        <v>2</v>
      </c>
      <c r="O67" s="8">
        <v>45.45</v>
      </c>
      <c r="P67" s="9">
        <v>0</v>
      </c>
      <c r="Q67" s="8">
        <v>18.190000000000001</v>
      </c>
      <c r="R67" s="8">
        <v>90.9</v>
      </c>
      <c r="S67" s="8">
        <v>36.380000000000003</v>
      </c>
      <c r="T67" s="8">
        <v>54.52</v>
      </c>
      <c r="U67" s="10">
        <v>0.59977997799779981</v>
      </c>
    </row>
    <row r="68" spans="2:21" ht="15.75">
      <c r="B68" s="4">
        <v>3736</v>
      </c>
      <c r="C68" s="5">
        <v>46037</v>
      </c>
      <c r="D68" s="6">
        <f>YEAR(SalesDataTable[[#This Row],[Order Date]])</f>
        <v>2026</v>
      </c>
      <c r="E68" s="6" t="str">
        <f>"Q"&amp;ROUNDUP(MONTH(SalesDataTable[[#This Row],[Order Date]])/3,0)</f>
        <v>Q1</v>
      </c>
      <c r="F68" s="6">
        <f>MONTH(SalesDataTable[[#This Row],[Order Date]])</f>
        <v>1</v>
      </c>
      <c r="G68" s="6" t="str">
        <f>TEXT(SalesDataTable[[#This Row],[Order Date]],"MMM")</f>
        <v>Jan</v>
      </c>
      <c r="H68" s="6" t="s">
        <v>24</v>
      </c>
      <c r="I68" s="6" t="s">
        <v>25</v>
      </c>
      <c r="J68" s="6" t="s">
        <v>46</v>
      </c>
      <c r="K68" s="6" t="s">
        <v>31</v>
      </c>
      <c r="L68" s="6" t="s">
        <v>52</v>
      </c>
      <c r="M68" s="6" t="s">
        <v>53</v>
      </c>
      <c r="N68" s="7">
        <v>1</v>
      </c>
      <c r="O68" s="8">
        <v>40.72</v>
      </c>
      <c r="P68" s="9">
        <v>0</v>
      </c>
      <c r="Q68" s="8">
        <v>14.94</v>
      </c>
      <c r="R68" s="8">
        <v>40.72</v>
      </c>
      <c r="S68" s="8">
        <v>14.94</v>
      </c>
      <c r="T68" s="8">
        <v>25.78</v>
      </c>
      <c r="U68" s="10">
        <v>0.6331041257367388</v>
      </c>
    </row>
    <row r="69" spans="2:21" ht="15.75">
      <c r="B69" s="4">
        <v>3967</v>
      </c>
      <c r="C69" s="5">
        <v>46037</v>
      </c>
      <c r="D69" s="6">
        <f>YEAR(SalesDataTable[[#This Row],[Order Date]])</f>
        <v>2026</v>
      </c>
      <c r="E69" s="6" t="str">
        <f>"Q"&amp;ROUNDUP(MONTH(SalesDataTable[[#This Row],[Order Date]])/3,0)</f>
        <v>Q1</v>
      </c>
      <c r="F69" s="6">
        <f>MONTH(SalesDataTable[[#This Row],[Order Date]])</f>
        <v>1</v>
      </c>
      <c r="G69" s="6" t="str">
        <f>TEXT(SalesDataTable[[#This Row],[Order Date]],"MMM")</f>
        <v>Jan</v>
      </c>
      <c r="H69" s="6" t="s">
        <v>24</v>
      </c>
      <c r="I69" s="6" t="s">
        <v>61</v>
      </c>
      <c r="J69" s="6" t="s">
        <v>20</v>
      </c>
      <c r="K69" s="6" t="s">
        <v>34</v>
      </c>
      <c r="L69" s="6" t="s">
        <v>32</v>
      </c>
      <c r="M69" s="6" t="s">
        <v>33</v>
      </c>
      <c r="N69" s="7">
        <v>2</v>
      </c>
      <c r="O69" s="8">
        <v>37.090000000000003</v>
      </c>
      <c r="P69" s="9">
        <v>0</v>
      </c>
      <c r="Q69" s="8">
        <v>13.29</v>
      </c>
      <c r="R69" s="8">
        <v>74.180000000000007</v>
      </c>
      <c r="S69" s="8">
        <v>26.58</v>
      </c>
      <c r="T69" s="8">
        <v>47.600000000000009</v>
      </c>
      <c r="U69" s="10">
        <v>0.64168239417632789</v>
      </c>
    </row>
    <row r="70" spans="2:21" ht="15.75">
      <c r="B70" s="4">
        <v>170</v>
      </c>
      <c r="C70" s="5">
        <v>46038</v>
      </c>
      <c r="D70" s="6">
        <f>YEAR(SalesDataTable[[#This Row],[Order Date]])</f>
        <v>2026</v>
      </c>
      <c r="E70" s="6" t="str">
        <f>"Q"&amp;ROUNDUP(MONTH(SalesDataTable[[#This Row],[Order Date]])/3,0)</f>
        <v>Q1</v>
      </c>
      <c r="F70" s="6">
        <f>MONTH(SalesDataTable[[#This Row],[Order Date]])</f>
        <v>1</v>
      </c>
      <c r="G70" s="6" t="str">
        <f>TEXT(SalesDataTable[[#This Row],[Order Date]],"MMM")</f>
        <v>Jan</v>
      </c>
      <c r="H70" s="6" t="s">
        <v>29</v>
      </c>
      <c r="I70" s="6" t="s">
        <v>57</v>
      </c>
      <c r="J70" s="6" t="s">
        <v>20</v>
      </c>
      <c r="K70" s="6" t="s">
        <v>31</v>
      </c>
      <c r="L70" s="6" t="s">
        <v>41</v>
      </c>
      <c r="M70" s="6" t="s">
        <v>69</v>
      </c>
      <c r="N70" s="7">
        <v>1</v>
      </c>
      <c r="O70" s="8">
        <v>124.45</v>
      </c>
      <c r="P70" s="9">
        <v>0.15</v>
      </c>
      <c r="Q70" s="8">
        <v>59.77</v>
      </c>
      <c r="R70" s="8">
        <v>105.7825</v>
      </c>
      <c r="S70" s="8">
        <v>59.77</v>
      </c>
      <c r="T70" s="8">
        <v>46.012499999999996</v>
      </c>
      <c r="U70" s="10">
        <v>0.43497270342447941</v>
      </c>
    </row>
    <row r="71" spans="2:21" ht="15.75">
      <c r="B71" s="4">
        <v>1040</v>
      </c>
      <c r="C71" s="5">
        <v>46038</v>
      </c>
      <c r="D71" s="6">
        <f>YEAR(SalesDataTable[[#This Row],[Order Date]])</f>
        <v>2026</v>
      </c>
      <c r="E71" s="6" t="str">
        <f>"Q"&amp;ROUNDUP(MONTH(SalesDataTable[[#This Row],[Order Date]])/3,0)</f>
        <v>Q1</v>
      </c>
      <c r="F71" s="6">
        <f>MONTH(SalesDataTable[[#This Row],[Order Date]])</f>
        <v>1</v>
      </c>
      <c r="G71" s="6" t="str">
        <f>TEXT(SalesDataTable[[#This Row],[Order Date]],"MMM")</f>
        <v>Jan</v>
      </c>
      <c r="H71" s="6" t="s">
        <v>18</v>
      </c>
      <c r="I71" s="6" t="s">
        <v>19</v>
      </c>
      <c r="J71" s="6" t="s">
        <v>37</v>
      </c>
      <c r="K71" s="6" t="s">
        <v>31</v>
      </c>
      <c r="L71" s="6" t="s">
        <v>32</v>
      </c>
      <c r="M71" s="6" t="s">
        <v>33</v>
      </c>
      <c r="N71" s="7">
        <v>1</v>
      </c>
      <c r="O71" s="8">
        <v>35.93</v>
      </c>
      <c r="P71" s="9">
        <v>0.05</v>
      </c>
      <c r="Q71" s="8">
        <v>13.33</v>
      </c>
      <c r="R71" s="8">
        <v>34.133499999999998</v>
      </c>
      <c r="S71" s="8">
        <v>13.33</v>
      </c>
      <c r="T71" s="8">
        <v>20.8035</v>
      </c>
      <c r="U71" s="10">
        <v>0.60947456311248482</v>
      </c>
    </row>
    <row r="72" spans="2:21" ht="15.75">
      <c r="B72" s="4">
        <v>2380</v>
      </c>
      <c r="C72" s="5">
        <v>46038</v>
      </c>
      <c r="D72" s="6">
        <f>YEAR(SalesDataTable[[#This Row],[Order Date]])</f>
        <v>2026</v>
      </c>
      <c r="E72" s="6" t="str">
        <f>"Q"&amp;ROUNDUP(MONTH(SalesDataTable[[#This Row],[Order Date]])/3,0)</f>
        <v>Q1</v>
      </c>
      <c r="F72" s="6">
        <f>MONTH(SalesDataTable[[#This Row],[Order Date]])</f>
        <v>1</v>
      </c>
      <c r="G72" s="6" t="str">
        <f>TEXT(SalesDataTable[[#This Row],[Order Date]],"MMM")</f>
        <v>Jan</v>
      </c>
      <c r="H72" s="6" t="s">
        <v>38</v>
      </c>
      <c r="I72" s="6" t="s">
        <v>65</v>
      </c>
      <c r="J72" s="6" t="s">
        <v>20</v>
      </c>
      <c r="K72" s="6" t="s">
        <v>21</v>
      </c>
      <c r="L72" s="6" t="s">
        <v>41</v>
      </c>
      <c r="M72" s="6" t="s">
        <v>69</v>
      </c>
      <c r="N72" s="7">
        <v>4</v>
      </c>
      <c r="O72" s="8">
        <v>121.8</v>
      </c>
      <c r="P72" s="9">
        <v>0.05</v>
      </c>
      <c r="Q72" s="8">
        <v>59.57</v>
      </c>
      <c r="R72" s="8">
        <v>462.84</v>
      </c>
      <c r="S72" s="8">
        <v>238.28</v>
      </c>
      <c r="T72" s="8">
        <v>224.55999999999997</v>
      </c>
      <c r="U72" s="10">
        <v>0.48517846339987897</v>
      </c>
    </row>
    <row r="73" spans="2:21" ht="15.75">
      <c r="B73" s="4">
        <v>3219</v>
      </c>
      <c r="C73" s="5">
        <v>46038</v>
      </c>
      <c r="D73" s="6">
        <f>YEAR(SalesDataTable[[#This Row],[Order Date]])</f>
        <v>2026</v>
      </c>
      <c r="E73" s="6" t="str">
        <f>"Q"&amp;ROUNDUP(MONTH(SalesDataTable[[#This Row],[Order Date]])/3,0)</f>
        <v>Q1</v>
      </c>
      <c r="F73" s="6">
        <f>MONTH(SalesDataTable[[#This Row],[Order Date]])</f>
        <v>1</v>
      </c>
      <c r="G73" s="6" t="str">
        <f>TEXT(SalesDataTable[[#This Row],[Order Date]],"MMM")</f>
        <v>Jan</v>
      </c>
      <c r="H73" s="6" t="s">
        <v>24</v>
      </c>
      <c r="I73" s="6" t="s">
        <v>59</v>
      </c>
      <c r="J73" s="6" t="s">
        <v>37</v>
      </c>
      <c r="K73" s="6" t="s">
        <v>21</v>
      </c>
      <c r="L73" s="6" t="s">
        <v>27</v>
      </c>
      <c r="M73" s="6" t="s">
        <v>28</v>
      </c>
      <c r="N73" s="7">
        <v>1</v>
      </c>
      <c r="O73" s="8">
        <v>92.6</v>
      </c>
      <c r="P73" s="9">
        <v>0.05</v>
      </c>
      <c r="Q73" s="8">
        <v>44.15</v>
      </c>
      <c r="R73" s="8">
        <v>87.969999999999985</v>
      </c>
      <c r="S73" s="8">
        <v>44.15</v>
      </c>
      <c r="T73" s="8">
        <v>43.819999999999986</v>
      </c>
      <c r="U73" s="10">
        <v>0.4981243605774695</v>
      </c>
    </row>
    <row r="74" spans="2:21" ht="15.75">
      <c r="B74" s="4">
        <v>4425</v>
      </c>
      <c r="C74" s="5">
        <v>46038</v>
      </c>
      <c r="D74" s="6">
        <f>YEAR(SalesDataTable[[#This Row],[Order Date]])</f>
        <v>2026</v>
      </c>
      <c r="E74" s="6" t="str">
        <f>"Q"&amp;ROUNDUP(MONTH(SalesDataTable[[#This Row],[Order Date]])/3,0)</f>
        <v>Q1</v>
      </c>
      <c r="F74" s="6">
        <f>MONTH(SalesDataTable[[#This Row],[Order Date]])</f>
        <v>1</v>
      </c>
      <c r="G74" s="6" t="str">
        <f>TEXT(SalesDataTable[[#This Row],[Order Date]],"MMM")</f>
        <v>Jan</v>
      </c>
      <c r="H74" s="6" t="s">
        <v>24</v>
      </c>
      <c r="I74" s="6" t="s">
        <v>61</v>
      </c>
      <c r="J74" s="6" t="s">
        <v>26</v>
      </c>
      <c r="K74" s="6" t="s">
        <v>34</v>
      </c>
      <c r="L74" s="6" t="s">
        <v>22</v>
      </c>
      <c r="M74" s="6" t="s">
        <v>48</v>
      </c>
      <c r="N74" s="7">
        <v>10</v>
      </c>
      <c r="O74" s="8">
        <v>102.68</v>
      </c>
      <c r="P74" s="9">
        <v>0.15</v>
      </c>
      <c r="Q74" s="8">
        <v>51.07</v>
      </c>
      <c r="R74" s="8">
        <v>872.78000000000009</v>
      </c>
      <c r="S74" s="8">
        <v>510.7</v>
      </c>
      <c r="T74" s="8">
        <v>362.0800000000001</v>
      </c>
      <c r="U74" s="10">
        <v>0.41485826897958256</v>
      </c>
    </row>
    <row r="75" spans="2:21" ht="15.75">
      <c r="B75" s="4">
        <v>4508</v>
      </c>
      <c r="C75" s="5">
        <v>46038</v>
      </c>
      <c r="D75" s="6">
        <f>YEAR(SalesDataTable[[#This Row],[Order Date]])</f>
        <v>2026</v>
      </c>
      <c r="E75" s="6" t="str">
        <f>"Q"&amp;ROUNDUP(MONTH(SalesDataTable[[#This Row],[Order Date]])/3,0)</f>
        <v>Q1</v>
      </c>
      <c r="F75" s="6">
        <f>MONTH(SalesDataTable[[#This Row],[Order Date]])</f>
        <v>1</v>
      </c>
      <c r="G75" s="6" t="str">
        <f>TEXT(SalesDataTable[[#This Row],[Order Date]],"MMM")</f>
        <v>Jan</v>
      </c>
      <c r="H75" s="6" t="s">
        <v>38</v>
      </c>
      <c r="I75" s="6" t="s">
        <v>65</v>
      </c>
      <c r="J75" s="6" t="s">
        <v>46</v>
      </c>
      <c r="K75" s="6" t="s">
        <v>31</v>
      </c>
      <c r="L75" s="6" t="s">
        <v>22</v>
      </c>
      <c r="M75" s="6" t="s">
        <v>44</v>
      </c>
      <c r="N75" s="7">
        <v>3</v>
      </c>
      <c r="O75" s="8">
        <v>40.92</v>
      </c>
      <c r="P75" s="9">
        <v>0.15</v>
      </c>
      <c r="Q75" s="8">
        <v>16.71</v>
      </c>
      <c r="R75" s="8">
        <v>104.346</v>
      </c>
      <c r="S75" s="8">
        <v>50.13</v>
      </c>
      <c r="T75" s="8">
        <v>54.216000000000001</v>
      </c>
      <c r="U75" s="10">
        <v>0.51957909263412105</v>
      </c>
    </row>
    <row r="76" spans="2:21" ht="15.75">
      <c r="B76" s="4">
        <v>4806</v>
      </c>
      <c r="C76" s="5">
        <v>46038</v>
      </c>
      <c r="D76" s="6">
        <f>YEAR(SalesDataTable[[#This Row],[Order Date]])</f>
        <v>2026</v>
      </c>
      <c r="E76" s="6" t="str">
        <f>"Q"&amp;ROUNDUP(MONTH(SalesDataTable[[#This Row],[Order Date]])/3,0)</f>
        <v>Q1</v>
      </c>
      <c r="F76" s="6">
        <f>MONTH(SalesDataTable[[#This Row],[Order Date]])</f>
        <v>1</v>
      </c>
      <c r="G76" s="6" t="str">
        <f>TEXT(SalesDataTable[[#This Row],[Order Date]],"MMM")</f>
        <v>Jan</v>
      </c>
      <c r="H76" s="6" t="s">
        <v>29</v>
      </c>
      <c r="I76" s="6" t="s">
        <v>70</v>
      </c>
      <c r="J76" s="6" t="s">
        <v>37</v>
      </c>
      <c r="K76" s="6" t="s">
        <v>31</v>
      </c>
      <c r="L76" s="6" t="s">
        <v>22</v>
      </c>
      <c r="M76" s="6" t="s">
        <v>48</v>
      </c>
      <c r="N76" s="7">
        <v>4</v>
      </c>
      <c r="O76" s="8">
        <v>102.68</v>
      </c>
      <c r="P76" s="9">
        <v>0</v>
      </c>
      <c r="Q76" s="8">
        <v>50.83</v>
      </c>
      <c r="R76" s="8">
        <v>410.72</v>
      </c>
      <c r="S76" s="8">
        <v>203.32</v>
      </c>
      <c r="T76" s="8">
        <v>207.40000000000003</v>
      </c>
      <c r="U76" s="10">
        <v>0.50496688741721862</v>
      </c>
    </row>
    <row r="77" spans="2:21" ht="15.75">
      <c r="B77" s="4">
        <v>755</v>
      </c>
      <c r="C77" s="5">
        <v>46039</v>
      </c>
      <c r="D77" s="6">
        <f>YEAR(SalesDataTable[[#This Row],[Order Date]])</f>
        <v>2026</v>
      </c>
      <c r="E77" s="6" t="str">
        <f>"Q"&amp;ROUNDUP(MONTH(SalesDataTable[[#This Row],[Order Date]])/3,0)</f>
        <v>Q1</v>
      </c>
      <c r="F77" s="6">
        <f>MONTH(SalesDataTable[[#This Row],[Order Date]])</f>
        <v>1</v>
      </c>
      <c r="G77" s="6" t="str">
        <f>TEXT(SalesDataTable[[#This Row],[Order Date]],"MMM")</f>
        <v>Jan</v>
      </c>
      <c r="H77" s="6" t="s">
        <v>18</v>
      </c>
      <c r="I77" s="6" t="s">
        <v>54</v>
      </c>
      <c r="J77" s="6" t="s">
        <v>46</v>
      </c>
      <c r="K77" s="6" t="s">
        <v>31</v>
      </c>
      <c r="L77" s="6" t="s">
        <v>32</v>
      </c>
      <c r="M77" s="6" t="s">
        <v>66</v>
      </c>
      <c r="N77" s="7">
        <v>2</v>
      </c>
      <c r="O77" s="8">
        <v>164.38</v>
      </c>
      <c r="P77" s="9">
        <v>0.05</v>
      </c>
      <c r="Q77" s="8">
        <v>85.93</v>
      </c>
      <c r="R77" s="8">
        <v>312.322</v>
      </c>
      <c r="S77" s="8">
        <v>171.86</v>
      </c>
      <c r="T77" s="8">
        <v>140.46199999999999</v>
      </c>
      <c r="U77" s="10">
        <v>0.44973456881039436</v>
      </c>
    </row>
    <row r="78" spans="2:21" ht="15.75">
      <c r="B78" s="4">
        <v>3171</v>
      </c>
      <c r="C78" s="5">
        <v>46039</v>
      </c>
      <c r="D78" s="6">
        <f>YEAR(SalesDataTable[[#This Row],[Order Date]])</f>
        <v>2026</v>
      </c>
      <c r="E78" s="6" t="str">
        <f>"Q"&amp;ROUNDUP(MONTH(SalesDataTable[[#This Row],[Order Date]])/3,0)</f>
        <v>Q1</v>
      </c>
      <c r="F78" s="6">
        <f>MONTH(SalesDataTable[[#This Row],[Order Date]])</f>
        <v>1</v>
      </c>
      <c r="G78" s="6" t="str">
        <f>TEXT(SalesDataTable[[#This Row],[Order Date]],"MMM")</f>
        <v>Jan</v>
      </c>
      <c r="H78" s="6" t="s">
        <v>18</v>
      </c>
      <c r="I78" s="6" t="s">
        <v>68</v>
      </c>
      <c r="J78" s="6" t="s">
        <v>37</v>
      </c>
      <c r="K78" s="6" t="s">
        <v>21</v>
      </c>
      <c r="L78" s="6" t="s">
        <v>22</v>
      </c>
      <c r="M78" s="6" t="s">
        <v>40</v>
      </c>
      <c r="N78" s="7">
        <v>1</v>
      </c>
      <c r="O78" s="8">
        <v>51.78</v>
      </c>
      <c r="P78" s="9">
        <v>0</v>
      </c>
      <c r="Q78" s="8">
        <v>22.64</v>
      </c>
      <c r="R78" s="8">
        <v>51.78</v>
      </c>
      <c r="S78" s="8">
        <v>22.64</v>
      </c>
      <c r="T78" s="8">
        <v>29.14</v>
      </c>
      <c r="U78" s="10">
        <v>0.56276554654306687</v>
      </c>
    </row>
    <row r="79" spans="2:21" ht="15.75">
      <c r="B79" s="4">
        <v>4277</v>
      </c>
      <c r="C79" s="5">
        <v>46039</v>
      </c>
      <c r="D79" s="6">
        <f>YEAR(SalesDataTable[[#This Row],[Order Date]])</f>
        <v>2026</v>
      </c>
      <c r="E79" s="6" t="str">
        <f>"Q"&amp;ROUNDUP(MONTH(SalesDataTable[[#This Row],[Order Date]])/3,0)</f>
        <v>Q1</v>
      </c>
      <c r="F79" s="6">
        <f>MONTH(SalesDataTable[[#This Row],[Order Date]])</f>
        <v>1</v>
      </c>
      <c r="G79" s="6" t="str">
        <f>TEXT(SalesDataTable[[#This Row],[Order Date]],"MMM")</f>
        <v>Jan</v>
      </c>
      <c r="H79" s="6" t="s">
        <v>24</v>
      </c>
      <c r="I79" s="6" t="s">
        <v>59</v>
      </c>
      <c r="J79" s="6" t="s">
        <v>37</v>
      </c>
      <c r="K79" s="6" t="s">
        <v>21</v>
      </c>
      <c r="L79" s="6" t="s">
        <v>52</v>
      </c>
      <c r="M79" s="6" t="s">
        <v>63</v>
      </c>
      <c r="N79" s="7">
        <v>1</v>
      </c>
      <c r="O79" s="8">
        <v>50.52</v>
      </c>
      <c r="P79" s="9">
        <v>0.05</v>
      </c>
      <c r="Q79" s="8">
        <v>22.37</v>
      </c>
      <c r="R79" s="8">
        <v>47.994</v>
      </c>
      <c r="S79" s="8">
        <v>22.37</v>
      </c>
      <c r="T79" s="8">
        <v>25.623999999999999</v>
      </c>
      <c r="U79" s="10">
        <v>0.5339000708421886</v>
      </c>
    </row>
    <row r="80" spans="2:21" ht="15.75">
      <c r="B80" s="4">
        <v>4648</v>
      </c>
      <c r="C80" s="5">
        <v>46039</v>
      </c>
      <c r="D80" s="6">
        <f>YEAR(SalesDataTable[[#This Row],[Order Date]])</f>
        <v>2026</v>
      </c>
      <c r="E80" s="6" t="str">
        <f>"Q"&amp;ROUNDUP(MONTH(SalesDataTable[[#This Row],[Order Date]])/3,0)</f>
        <v>Q1</v>
      </c>
      <c r="F80" s="6">
        <f>MONTH(SalesDataTable[[#This Row],[Order Date]])</f>
        <v>1</v>
      </c>
      <c r="G80" s="6" t="str">
        <f>TEXT(SalesDataTable[[#This Row],[Order Date]],"MMM")</f>
        <v>Jan</v>
      </c>
      <c r="H80" s="6" t="s">
        <v>24</v>
      </c>
      <c r="I80" s="6" t="s">
        <v>67</v>
      </c>
      <c r="J80" s="6" t="s">
        <v>46</v>
      </c>
      <c r="K80" s="6" t="s">
        <v>31</v>
      </c>
      <c r="L80" s="6" t="s">
        <v>41</v>
      </c>
      <c r="M80" s="6" t="s">
        <v>47</v>
      </c>
      <c r="N80" s="7">
        <v>1</v>
      </c>
      <c r="O80" s="8">
        <v>199.02</v>
      </c>
      <c r="P80" s="9">
        <v>0</v>
      </c>
      <c r="Q80" s="8">
        <v>106.49</v>
      </c>
      <c r="R80" s="8">
        <v>199.02</v>
      </c>
      <c r="S80" s="8">
        <v>106.49</v>
      </c>
      <c r="T80" s="8">
        <v>92.530000000000015</v>
      </c>
      <c r="U80" s="10">
        <v>0.46492814792483173</v>
      </c>
    </row>
    <row r="81" spans="2:21" ht="15.75">
      <c r="B81" s="4">
        <v>157</v>
      </c>
      <c r="C81" s="5">
        <v>46040</v>
      </c>
      <c r="D81" s="6">
        <f>YEAR(SalesDataTable[[#This Row],[Order Date]])</f>
        <v>2026</v>
      </c>
      <c r="E81" s="6" t="str">
        <f>"Q"&amp;ROUNDUP(MONTH(SalesDataTable[[#This Row],[Order Date]])/3,0)</f>
        <v>Q1</v>
      </c>
      <c r="F81" s="6">
        <f>MONTH(SalesDataTable[[#This Row],[Order Date]])</f>
        <v>1</v>
      </c>
      <c r="G81" s="6" t="str">
        <f>TEXT(SalesDataTable[[#This Row],[Order Date]],"MMM")</f>
        <v>Jan</v>
      </c>
      <c r="H81" s="6" t="s">
        <v>38</v>
      </c>
      <c r="I81" s="6" t="s">
        <v>51</v>
      </c>
      <c r="J81" s="6" t="s">
        <v>37</v>
      </c>
      <c r="K81" s="6" t="s">
        <v>21</v>
      </c>
      <c r="L81" s="6" t="s">
        <v>41</v>
      </c>
      <c r="M81" s="6" t="s">
        <v>58</v>
      </c>
      <c r="N81" s="7">
        <v>3</v>
      </c>
      <c r="O81" s="8">
        <v>80.27</v>
      </c>
      <c r="P81" s="9">
        <v>0.1</v>
      </c>
      <c r="Q81" s="8">
        <v>39.26</v>
      </c>
      <c r="R81" s="8">
        <v>216.72900000000001</v>
      </c>
      <c r="S81" s="8">
        <v>117.78</v>
      </c>
      <c r="T81" s="8">
        <v>98.949000000000012</v>
      </c>
      <c r="U81" s="10">
        <v>0.45655634455933447</v>
      </c>
    </row>
    <row r="82" spans="2:21" ht="15.75">
      <c r="B82" s="4">
        <v>2271</v>
      </c>
      <c r="C82" s="5">
        <v>46040</v>
      </c>
      <c r="D82" s="6">
        <f>YEAR(SalesDataTable[[#This Row],[Order Date]])</f>
        <v>2026</v>
      </c>
      <c r="E82" s="6" t="str">
        <f>"Q"&amp;ROUNDUP(MONTH(SalesDataTable[[#This Row],[Order Date]])/3,0)</f>
        <v>Q1</v>
      </c>
      <c r="F82" s="6">
        <f>MONTH(SalesDataTable[[#This Row],[Order Date]])</f>
        <v>1</v>
      </c>
      <c r="G82" s="6" t="str">
        <f>TEXT(SalesDataTable[[#This Row],[Order Date]],"MMM")</f>
        <v>Jan</v>
      </c>
      <c r="H82" s="6" t="s">
        <v>24</v>
      </c>
      <c r="I82" s="6" t="s">
        <v>25</v>
      </c>
      <c r="J82" s="6" t="s">
        <v>37</v>
      </c>
      <c r="K82" s="6" t="s">
        <v>31</v>
      </c>
      <c r="L82" s="6" t="s">
        <v>41</v>
      </c>
      <c r="M82" s="6" t="s">
        <v>42</v>
      </c>
      <c r="N82" s="7">
        <v>4</v>
      </c>
      <c r="O82" s="8">
        <v>333.28</v>
      </c>
      <c r="P82" s="9">
        <v>0</v>
      </c>
      <c r="Q82" s="8">
        <v>195.76</v>
      </c>
      <c r="R82" s="8">
        <v>1333.12</v>
      </c>
      <c r="S82" s="8">
        <v>783.04</v>
      </c>
      <c r="T82" s="8">
        <v>550.07999999999993</v>
      </c>
      <c r="U82" s="10">
        <v>0.41262602016322608</v>
      </c>
    </row>
    <row r="83" spans="2:21" ht="15.75">
      <c r="B83" s="4">
        <v>3330</v>
      </c>
      <c r="C83" s="5">
        <v>46040</v>
      </c>
      <c r="D83" s="6">
        <f>YEAR(SalesDataTable[[#This Row],[Order Date]])</f>
        <v>2026</v>
      </c>
      <c r="E83" s="6" t="str">
        <f>"Q"&amp;ROUNDUP(MONTH(SalesDataTable[[#This Row],[Order Date]])/3,0)</f>
        <v>Q1</v>
      </c>
      <c r="F83" s="6">
        <f>MONTH(SalesDataTable[[#This Row],[Order Date]])</f>
        <v>1</v>
      </c>
      <c r="G83" s="6" t="str">
        <f>TEXT(SalesDataTable[[#This Row],[Order Date]],"MMM")</f>
        <v>Jan</v>
      </c>
      <c r="H83" s="6" t="s">
        <v>38</v>
      </c>
      <c r="I83" s="6" t="s">
        <v>65</v>
      </c>
      <c r="J83" s="6" t="s">
        <v>46</v>
      </c>
      <c r="K83" s="6" t="s">
        <v>31</v>
      </c>
      <c r="L83" s="6" t="s">
        <v>22</v>
      </c>
      <c r="M83" s="6" t="s">
        <v>48</v>
      </c>
      <c r="N83" s="7">
        <v>1</v>
      </c>
      <c r="O83" s="8">
        <v>104.36</v>
      </c>
      <c r="P83" s="9">
        <v>0</v>
      </c>
      <c r="Q83" s="8">
        <v>51.63</v>
      </c>
      <c r="R83" s="8">
        <v>104.36</v>
      </c>
      <c r="S83" s="8">
        <v>51.63</v>
      </c>
      <c r="T83" s="8">
        <v>52.73</v>
      </c>
      <c r="U83" s="10">
        <v>0.50527021847451126</v>
      </c>
    </row>
    <row r="84" spans="2:21" ht="15.75">
      <c r="B84" s="4">
        <v>4547</v>
      </c>
      <c r="C84" s="5">
        <v>46040</v>
      </c>
      <c r="D84" s="6">
        <f>YEAR(SalesDataTable[[#This Row],[Order Date]])</f>
        <v>2026</v>
      </c>
      <c r="E84" s="6" t="str">
        <f>"Q"&amp;ROUNDUP(MONTH(SalesDataTable[[#This Row],[Order Date]])/3,0)</f>
        <v>Q1</v>
      </c>
      <c r="F84" s="6">
        <f>MONTH(SalesDataTable[[#This Row],[Order Date]])</f>
        <v>1</v>
      </c>
      <c r="G84" s="6" t="str">
        <f>TEXT(SalesDataTable[[#This Row],[Order Date]],"MMM")</f>
        <v>Jan</v>
      </c>
      <c r="H84" s="6" t="s">
        <v>29</v>
      </c>
      <c r="I84" s="6" t="s">
        <v>43</v>
      </c>
      <c r="J84" s="6" t="s">
        <v>46</v>
      </c>
      <c r="K84" s="6" t="s">
        <v>31</v>
      </c>
      <c r="L84" s="6" t="s">
        <v>22</v>
      </c>
      <c r="M84" s="6" t="s">
        <v>23</v>
      </c>
      <c r="N84" s="7">
        <v>1</v>
      </c>
      <c r="O84" s="8">
        <v>83.52</v>
      </c>
      <c r="P84" s="9">
        <v>0.05</v>
      </c>
      <c r="Q84" s="8">
        <v>42.97</v>
      </c>
      <c r="R84" s="8">
        <v>79.343999999999994</v>
      </c>
      <c r="S84" s="8">
        <v>42.97</v>
      </c>
      <c r="T84" s="8">
        <v>36.373999999999995</v>
      </c>
      <c r="U84" s="10">
        <v>0.45843416011292598</v>
      </c>
    </row>
    <row r="85" spans="2:21" ht="15.75">
      <c r="B85" s="4">
        <v>1840</v>
      </c>
      <c r="C85" s="5">
        <v>46041</v>
      </c>
      <c r="D85" s="6">
        <f>YEAR(SalesDataTable[[#This Row],[Order Date]])</f>
        <v>2026</v>
      </c>
      <c r="E85" s="6" t="str">
        <f>"Q"&amp;ROUNDUP(MONTH(SalesDataTable[[#This Row],[Order Date]])/3,0)</f>
        <v>Q1</v>
      </c>
      <c r="F85" s="6">
        <f>MONTH(SalesDataTable[[#This Row],[Order Date]])</f>
        <v>1</v>
      </c>
      <c r="G85" s="6" t="str">
        <f>TEXT(SalesDataTable[[#This Row],[Order Date]],"MMM")</f>
        <v>Jan</v>
      </c>
      <c r="H85" s="6" t="s">
        <v>29</v>
      </c>
      <c r="I85" s="6" t="s">
        <v>57</v>
      </c>
      <c r="J85" s="6" t="s">
        <v>20</v>
      </c>
      <c r="K85" s="6" t="s">
        <v>31</v>
      </c>
      <c r="L85" s="6" t="s">
        <v>52</v>
      </c>
      <c r="M85" s="6" t="s">
        <v>56</v>
      </c>
      <c r="N85" s="7">
        <v>2</v>
      </c>
      <c r="O85" s="8">
        <v>125.93</v>
      </c>
      <c r="P85" s="9">
        <v>0</v>
      </c>
      <c r="Q85" s="8">
        <v>69.150000000000006</v>
      </c>
      <c r="R85" s="8">
        <v>251.86</v>
      </c>
      <c r="S85" s="8">
        <v>138.30000000000001</v>
      </c>
      <c r="T85" s="8">
        <v>113.56</v>
      </c>
      <c r="U85" s="10">
        <v>0.45088541253077102</v>
      </c>
    </row>
    <row r="86" spans="2:21" ht="15.75">
      <c r="B86" s="4">
        <v>1850</v>
      </c>
      <c r="C86" s="5">
        <v>46041</v>
      </c>
      <c r="D86" s="6">
        <f>YEAR(SalesDataTable[[#This Row],[Order Date]])</f>
        <v>2026</v>
      </c>
      <c r="E86" s="6" t="str">
        <f>"Q"&amp;ROUNDUP(MONTH(SalesDataTable[[#This Row],[Order Date]])/3,0)</f>
        <v>Q1</v>
      </c>
      <c r="F86" s="6">
        <f>MONTH(SalesDataTable[[#This Row],[Order Date]])</f>
        <v>1</v>
      </c>
      <c r="G86" s="6" t="str">
        <f>TEXT(SalesDataTable[[#This Row],[Order Date]],"MMM")</f>
        <v>Jan</v>
      </c>
      <c r="H86" s="6" t="s">
        <v>24</v>
      </c>
      <c r="I86" s="6" t="s">
        <v>45</v>
      </c>
      <c r="J86" s="6" t="s">
        <v>20</v>
      </c>
      <c r="K86" s="6" t="s">
        <v>34</v>
      </c>
      <c r="L86" s="6" t="s">
        <v>22</v>
      </c>
      <c r="M86" s="6" t="s">
        <v>40</v>
      </c>
      <c r="N86" s="7">
        <v>1</v>
      </c>
      <c r="O86" s="8">
        <v>49.85</v>
      </c>
      <c r="P86" s="9">
        <v>0</v>
      </c>
      <c r="Q86" s="8">
        <v>23.07</v>
      </c>
      <c r="R86" s="8">
        <v>49.85</v>
      </c>
      <c r="S86" s="8">
        <v>23.07</v>
      </c>
      <c r="T86" s="8">
        <v>26.78</v>
      </c>
      <c r="U86" s="10">
        <v>0.53721163490471413</v>
      </c>
    </row>
    <row r="87" spans="2:21" ht="15.75">
      <c r="B87" s="4">
        <v>1858</v>
      </c>
      <c r="C87" s="5">
        <v>46041</v>
      </c>
      <c r="D87" s="6">
        <f>YEAR(SalesDataTable[[#This Row],[Order Date]])</f>
        <v>2026</v>
      </c>
      <c r="E87" s="6" t="str">
        <f>"Q"&amp;ROUNDUP(MONTH(SalesDataTable[[#This Row],[Order Date]])/3,0)</f>
        <v>Q1</v>
      </c>
      <c r="F87" s="6">
        <f>MONTH(SalesDataTable[[#This Row],[Order Date]])</f>
        <v>1</v>
      </c>
      <c r="G87" s="6" t="str">
        <f>TEXT(SalesDataTable[[#This Row],[Order Date]],"MMM")</f>
        <v>Jan</v>
      </c>
      <c r="H87" s="6" t="s">
        <v>24</v>
      </c>
      <c r="I87" s="6" t="s">
        <v>25</v>
      </c>
      <c r="J87" s="6" t="s">
        <v>20</v>
      </c>
      <c r="K87" s="6" t="s">
        <v>21</v>
      </c>
      <c r="L87" s="6" t="s">
        <v>32</v>
      </c>
      <c r="M87" s="6" t="s">
        <v>33</v>
      </c>
      <c r="N87" s="7">
        <v>1</v>
      </c>
      <c r="O87" s="8">
        <v>36.130000000000003</v>
      </c>
      <c r="P87" s="9">
        <v>0</v>
      </c>
      <c r="Q87" s="8">
        <v>13.39</v>
      </c>
      <c r="R87" s="8">
        <v>36.130000000000003</v>
      </c>
      <c r="S87" s="8">
        <v>13.39</v>
      </c>
      <c r="T87" s="8">
        <v>22.740000000000002</v>
      </c>
      <c r="U87" s="10">
        <v>0.62939385552172711</v>
      </c>
    </row>
    <row r="88" spans="2:21" ht="15.75">
      <c r="B88" s="4">
        <v>2910</v>
      </c>
      <c r="C88" s="5">
        <v>46041</v>
      </c>
      <c r="D88" s="6">
        <f>YEAR(SalesDataTable[[#This Row],[Order Date]])</f>
        <v>2026</v>
      </c>
      <c r="E88" s="6" t="str">
        <f>"Q"&amp;ROUNDUP(MONTH(SalesDataTable[[#This Row],[Order Date]])/3,0)</f>
        <v>Q1</v>
      </c>
      <c r="F88" s="6">
        <f>MONTH(SalesDataTable[[#This Row],[Order Date]])</f>
        <v>1</v>
      </c>
      <c r="G88" s="6" t="str">
        <f>TEXT(SalesDataTable[[#This Row],[Order Date]],"MMM")</f>
        <v>Jan</v>
      </c>
      <c r="H88" s="6" t="s">
        <v>38</v>
      </c>
      <c r="I88" s="6" t="s">
        <v>65</v>
      </c>
      <c r="J88" s="6" t="s">
        <v>37</v>
      </c>
      <c r="K88" s="6" t="s">
        <v>21</v>
      </c>
      <c r="L88" s="6" t="s">
        <v>22</v>
      </c>
      <c r="M88" s="6" t="s">
        <v>48</v>
      </c>
      <c r="N88" s="7">
        <v>1</v>
      </c>
      <c r="O88" s="8">
        <v>104.83</v>
      </c>
      <c r="P88" s="9">
        <v>0.05</v>
      </c>
      <c r="Q88" s="8">
        <v>51.06</v>
      </c>
      <c r="R88" s="8">
        <v>99.588499999999996</v>
      </c>
      <c r="S88" s="8">
        <v>51.06</v>
      </c>
      <c r="T88" s="8">
        <v>48.528499999999994</v>
      </c>
      <c r="U88" s="10">
        <v>0.48729019916958277</v>
      </c>
    </row>
    <row r="89" spans="2:21" ht="15.75">
      <c r="B89" s="4">
        <v>3694</v>
      </c>
      <c r="C89" s="5">
        <v>46041</v>
      </c>
      <c r="D89" s="6">
        <f>YEAR(SalesDataTable[[#This Row],[Order Date]])</f>
        <v>2026</v>
      </c>
      <c r="E89" s="6" t="str">
        <f>"Q"&amp;ROUNDUP(MONTH(SalesDataTable[[#This Row],[Order Date]])/3,0)</f>
        <v>Q1</v>
      </c>
      <c r="F89" s="6">
        <f>MONTH(SalesDataTable[[#This Row],[Order Date]])</f>
        <v>1</v>
      </c>
      <c r="G89" s="6" t="str">
        <f>TEXT(SalesDataTable[[#This Row],[Order Date]],"MMM")</f>
        <v>Jan</v>
      </c>
      <c r="H89" s="6" t="s">
        <v>18</v>
      </c>
      <c r="I89" s="6" t="s">
        <v>19</v>
      </c>
      <c r="J89" s="6" t="s">
        <v>37</v>
      </c>
      <c r="K89" s="6" t="s">
        <v>21</v>
      </c>
      <c r="L89" s="6" t="s">
        <v>32</v>
      </c>
      <c r="M89" s="6" t="s">
        <v>33</v>
      </c>
      <c r="N89" s="7">
        <v>1</v>
      </c>
      <c r="O89" s="8">
        <v>35.46</v>
      </c>
      <c r="P89" s="9">
        <v>0.05</v>
      </c>
      <c r="Q89" s="8">
        <v>13.81</v>
      </c>
      <c r="R89" s="8">
        <v>33.686999999999998</v>
      </c>
      <c r="S89" s="8">
        <v>13.81</v>
      </c>
      <c r="T89" s="8">
        <v>19.876999999999995</v>
      </c>
      <c r="U89" s="10">
        <v>0.59004957401965141</v>
      </c>
    </row>
    <row r="90" spans="2:21" ht="15.75">
      <c r="B90" s="4">
        <v>631</v>
      </c>
      <c r="C90" s="5">
        <v>46042</v>
      </c>
      <c r="D90" s="6">
        <f>YEAR(SalesDataTable[[#This Row],[Order Date]])</f>
        <v>2026</v>
      </c>
      <c r="E90" s="6" t="str">
        <f>"Q"&amp;ROUNDUP(MONTH(SalesDataTable[[#This Row],[Order Date]])/3,0)</f>
        <v>Q1</v>
      </c>
      <c r="F90" s="6">
        <f>MONTH(SalesDataTable[[#This Row],[Order Date]])</f>
        <v>1</v>
      </c>
      <c r="G90" s="6" t="str">
        <f>TEXT(SalesDataTable[[#This Row],[Order Date]],"MMM")</f>
        <v>Jan</v>
      </c>
      <c r="H90" s="6" t="s">
        <v>38</v>
      </c>
      <c r="I90" s="6" t="s">
        <v>51</v>
      </c>
      <c r="J90" s="6" t="s">
        <v>46</v>
      </c>
      <c r="K90" s="6" t="s">
        <v>21</v>
      </c>
      <c r="L90" s="6" t="s">
        <v>32</v>
      </c>
      <c r="M90" s="6" t="s">
        <v>66</v>
      </c>
      <c r="N90" s="7">
        <v>1</v>
      </c>
      <c r="O90" s="8">
        <v>165.42</v>
      </c>
      <c r="P90" s="9">
        <v>0</v>
      </c>
      <c r="Q90" s="8">
        <v>85.69</v>
      </c>
      <c r="R90" s="8">
        <v>165.42</v>
      </c>
      <c r="S90" s="8">
        <v>85.69</v>
      </c>
      <c r="T90" s="8">
        <v>79.72999999999999</v>
      </c>
      <c r="U90" s="10">
        <v>0.48198524966751299</v>
      </c>
    </row>
    <row r="91" spans="2:21" ht="15.75">
      <c r="B91" s="4">
        <v>1113</v>
      </c>
      <c r="C91" s="5">
        <v>46042</v>
      </c>
      <c r="D91" s="6">
        <f>YEAR(SalesDataTable[[#This Row],[Order Date]])</f>
        <v>2026</v>
      </c>
      <c r="E91" s="6" t="str">
        <f>"Q"&amp;ROUNDUP(MONTH(SalesDataTable[[#This Row],[Order Date]])/3,0)</f>
        <v>Q1</v>
      </c>
      <c r="F91" s="6">
        <f>MONTH(SalesDataTable[[#This Row],[Order Date]])</f>
        <v>1</v>
      </c>
      <c r="G91" s="6" t="str">
        <f>TEXT(SalesDataTable[[#This Row],[Order Date]],"MMM")</f>
        <v>Jan</v>
      </c>
      <c r="H91" s="6" t="s">
        <v>29</v>
      </c>
      <c r="I91" s="6" t="s">
        <v>43</v>
      </c>
      <c r="J91" s="6" t="s">
        <v>20</v>
      </c>
      <c r="K91" s="6" t="s">
        <v>21</v>
      </c>
      <c r="L91" s="6" t="s">
        <v>41</v>
      </c>
      <c r="M91" s="6" t="s">
        <v>69</v>
      </c>
      <c r="N91" s="7">
        <v>1</v>
      </c>
      <c r="O91" s="8">
        <v>122.86</v>
      </c>
      <c r="P91" s="9">
        <v>0.05</v>
      </c>
      <c r="Q91" s="8">
        <v>60.36</v>
      </c>
      <c r="R91" s="8">
        <v>116.717</v>
      </c>
      <c r="S91" s="8">
        <v>60.36</v>
      </c>
      <c r="T91" s="8">
        <v>56.356999999999999</v>
      </c>
      <c r="U91" s="10">
        <v>0.48285168398776529</v>
      </c>
    </row>
    <row r="92" spans="2:21" ht="15.75">
      <c r="B92" s="4">
        <v>1525</v>
      </c>
      <c r="C92" s="5">
        <v>46042</v>
      </c>
      <c r="D92" s="6">
        <f>YEAR(SalesDataTable[[#This Row],[Order Date]])</f>
        <v>2026</v>
      </c>
      <c r="E92" s="6" t="str">
        <f>"Q"&amp;ROUNDUP(MONTH(SalesDataTable[[#This Row],[Order Date]])/3,0)</f>
        <v>Q1</v>
      </c>
      <c r="F92" s="6">
        <f>MONTH(SalesDataTable[[#This Row],[Order Date]])</f>
        <v>1</v>
      </c>
      <c r="G92" s="6" t="str">
        <f>TEXT(SalesDataTable[[#This Row],[Order Date]],"MMM")</f>
        <v>Jan</v>
      </c>
      <c r="H92" s="6" t="s">
        <v>18</v>
      </c>
      <c r="I92" s="6" t="s">
        <v>19</v>
      </c>
      <c r="J92" s="6" t="s">
        <v>37</v>
      </c>
      <c r="K92" s="6" t="s">
        <v>21</v>
      </c>
      <c r="L92" s="6" t="s">
        <v>52</v>
      </c>
      <c r="M92" s="6" t="s">
        <v>60</v>
      </c>
      <c r="N92" s="7">
        <v>2</v>
      </c>
      <c r="O92" s="8">
        <v>35.82</v>
      </c>
      <c r="P92" s="9">
        <v>0</v>
      </c>
      <c r="Q92" s="8">
        <v>14.09</v>
      </c>
      <c r="R92" s="8">
        <v>71.64</v>
      </c>
      <c r="S92" s="8">
        <v>28.18</v>
      </c>
      <c r="T92" s="8">
        <v>43.46</v>
      </c>
      <c r="U92" s="10">
        <v>0.60664433277498608</v>
      </c>
    </row>
    <row r="93" spans="2:21" ht="15.75">
      <c r="B93" s="4">
        <v>3233</v>
      </c>
      <c r="C93" s="5">
        <v>46042</v>
      </c>
      <c r="D93" s="6">
        <f>YEAR(SalesDataTable[[#This Row],[Order Date]])</f>
        <v>2026</v>
      </c>
      <c r="E93" s="6" t="str">
        <f>"Q"&amp;ROUNDUP(MONTH(SalesDataTable[[#This Row],[Order Date]])/3,0)</f>
        <v>Q1</v>
      </c>
      <c r="F93" s="6">
        <f>MONTH(SalesDataTable[[#This Row],[Order Date]])</f>
        <v>1</v>
      </c>
      <c r="G93" s="6" t="str">
        <f>TEXT(SalesDataTable[[#This Row],[Order Date]],"MMM")</f>
        <v>Jan</v>
      </c>
      <c r="H93" s="6" t="s">
        <v>18</v>
      </c>
      <c r="I93" s="6" t="s">
        <v>19</v>
      </c>
      <c r="J93" s="6" t="s">
        <v>20</v>
      </c>
      <c r="K93" s="6" t="s">
        <v>31</v>
      </c>
      <c r="L93" s="6" t="s">
        <v>41</v>
      </c>
      <c r="M93" s="6" t="s">
        <v>69</v>
      </c>
      <c r="N93" s="7">
        <v>3</v>
      </c>
      <c r="O93" s="8">
        <v>120.29</v>
      </c>
      <c r="P93" s="9">
        <v>0.1</v>
      </c>
      <c r="Q93" s="8">
        <v>62.41</v>
      </c>
      <c r="R93" s="8">
        <v>324.78300000000002</v>
      </c>
      <c r="S93" s="8">
        <v>187.23</v>
      </c>
      <c r="T93" s="8">
        <v>137.55300000000003</v>
      </c>
      <c r="U93" s="10">
        <v>0.42352278290427769</v>
      </c>
    </row>
    <row r="94" spans="2:21" ht="15.75">
      <c r="B94" s="4">
        <v>4455</v>
      </c>
      <c r="C94" s="5">
        <v>46042</v>
      </c>
      <c r="D94" s="6">
        <f>YEAR(SalesDataTable[[#This Row],[Order Date]])</f>
        <v>2026</v>
      </c>
      <c r="E94" s="6" t="str">
        <f>"Q"&amp;ROUNDUP(MONTH(SalesDataTable[[#This Row],[Order Date]])/3,0)</f>
        <v>Q1</v>
      </c>
      <c r="F94" s="6">
        <f>MONTH(SalesDataTable[[#This Row],[Order Date]])</f>
        <v>1</v>
      </c>
      <c r="G94" s="6" t="str">
        <f>TEXT(SalesDataTable[[#This Row],[Order Date]],"MMM")</f>
        <v>Jan</v>
      </c>
      <c r="H94" s="6" t="s">
        <v>24</v>
      </c>
      <c r="I94" s="6" t="s">
        <v>59</v>
      </c>
      <c r="J94" s="6" t="s">
        <v>46</v>
      </c>
      <c r="K94" s="6" t="s">
        <v>21</v>
      </c>
      <c r="L94" s="6" t="s">
        <v>41</v>
      </c>
      <c r="M94" s="6" t="s">
        <v>58</v>
      </c>
      <c r="N94" s="7">
        <v>1</v>
      </c>
      <c r="O94" s="8">
        <v>80.239999999999995</v>
      </c>
      <c r="P94" s="9">
        <v>0.1</v>
      </c>
      <c r="Q94" s="8">
        <v>39.950000000000003</v>
      </c>
      <c r="R94" s="8">
        <v>72.215999999999994</v>
      </c>
      <c r="S94" s="8">
        <v>39.950000000000003</v>
      </c>
      <c r="T94" s="8">
        <v>32.265999999999991</v>
      </c>
      <c r="U94" s="10">
        <v>0.44679849340866279</v>
      </c>
    </row>
    <row r="95" spans="2:21" ht="15.75">
      <c r="B95" s="4">
        <v>1769</v>
      </c>
      <c r="C95" s="5">
        <v>46043</v>
      </c>
      <c r="D95" s="6">
        <f>YEAR(SalesDataTable[[#This Row],[Order Date]])</f>
        <v>2026</v>
      </c>
      <c r="E95" s="6" t="str">
        <f>"Q"&amp;ROUNDUP(MONTH(SalesDataTable[[#This Row],[Order Date]])/3,0)</f>
        <v>Q1</v>
      </c>
      <c r="F95" s="6">
        <f>MONTH(SalesDataTable[[#This Row],[Order Date]])</f>
        <v>1</v>
      </c>
      <c r="G95" s="6" t="str">
        <f>TEXT(SalesDataTable[[#This Row],[Order Date]],"MMM")</f>
        <v>Jan</v>
      </c>
      <c r="H95" s="6" t="s">
        <v>18</v>
      </c>
      <c r="I95" s="6" t="s">
        <v>68</v>
      </c>
      <c r="J95" s="6" t="s">
        <v>37</v>
      </c>
      <c r="K95" s="6" t="s">
        <v>31</v>
      </c>
      <c r="L95" s="6" t="s">
        <v>52</v>
      </c>
      <c r="M95" s="6" t="s">
        <v>60</v>
      </c>
      <c r="N95" s="7">
        <v>2</v>
      </c>
      <c r="O95" s="8">
        <v>35.97</v>
      </c>
      <c r="P95" s="9">
        <v>0</v>
      </c>
      <c r="Q95" s="8">
        <v>13.55</v>
      </c>
      <c r="R95" s="8">
        <v>71.94</v>
      </c>
      <c r="S95" s="8">
        <v>27.1</v>
      </c>
      <c r="T95" s="8">
        <v>44.839999999999996</v>
      </c>
      <c r="U95" s="10">
        <v>0.62329719210453149</v>
      </c>
    </row>
    <row r="96" spans="2:21" ht="15.75">
      <c r="B96" s="4">
        <v>3467</v>
      </c>
      <c r="C96" s="5">
        <v>46043</v>
      </c>
      <c r="D96" s="6">
        <f>YEAR(SalesDataTable[[#This Row],[Order Date]])</f>
        <v>2026</v>
      </c>
      <c r="E96" s="6" t="str">
        <f>"Q"&amp;ROUNDUP(MONTH(SalesDataTable[[#This Row],[Order Date]])/3,0)</f>
        <v>Q1</v>
      </c>
      <c r="F96" s="6">
        <f>MONTH(SalesDataTable[[#This Row],[Order Date]])</f>
        <v>1</v>
      </c>
      <c r="G96" s="6" t="str">
        <f>TEXT(SalesDataTable[[#This Row],[Order Date]],"MMM")</f>
        <v>Jan</v>
      </c>
      <c r="H96" s="6" t="s">
        <v>24</v>
      </c>
      <c r="I96" s="6" t="s">
        <v>59</v>
      </c>
      <c r="J96" s="6" t="s">
        <v>20</v>
      </c>
      <c r="K96" s="6" t="s">
        <v>31</v>
      </c>
      <c r="L96" s="6" t="s">
        <v>27</v>
      </c>
      <c r="M96" s="6" t="s">
        <v>64</v>
      </c>
      <c r="N96" s="7">
        <v>1</v>
      </c>
      <c r="O96" s="8">
        <v>72.239999999999995</v>
      </c>
      <c r="P96" s="9">
        <v>0</v>
      </c>
      <c r="Q96" s="8">
        <v>33.26</v>
      </c>
      <c r="R96" s="8">
        <v>72.239999999999995</v>
      </c>
      <c r="S96" s="8">
        <v>33.26</v>
      </c>
      <c r="T96" s="8">
        <v>38.979999999999997</v>
      </c>
      <c r="U96" s="10">
        <v>0.53959025470653377</v>
      </c>
    </row>
    <row r="97" spans="2:21" ht="15.75">
      <c r="B97" s="4">
        <v>3911</v>
      </c>
      <c r="C97" s="5">
        <v>46043</v>
      </c>
      <c r="D97" s="6">
        <f>YEAR(SalesDataTable[[#This Row],[Order Date]])</f>
        <v>2026</v>
      </c>
      <c r="E97" s="6" t="str">
        <f>"Q"&amp;ROUNDUP(MONTH(SalesDataTable[[#This Row],[Order Date]])/3,0)</f>
        <v>Q1</v>
      </c>
      <c r="F97" s="6">
        <f>MONTH(SalesDataTable[[#This Row],[Order Date]])</f>
        <v>1</v>
      </c>
      <c r="G97" s="6" t="str">
        <f>TEXT(SalesDataTable[[#This Row],[Order Date]],"MMM")</f>
        <v>Jan</v>
      </c>
      <c r="H97" s="6" t="s">
        <v>18</v>
      </c>
      <c r="I97" s="6" t="s">
        <v>68</v>
      </c>
      <c r="J97" s="6" t="s">
        <v>20</v>
      </c>
      <c r="K97" s="6" t="s">
        <v>21</v>
      </c>
      <c r="L97" s="6" t="s">
        <v>27</v>
      </c>
      <c r="M97" s="6" t="s">
        <v>55</v>
      </c>
      <c r="N97" s="7">
        <v>5</v>
      </c>
      <c r="O97" s="8">
        <v>152.81</v>
      </c>
      <c r="P97" s="9">
        <v>0</v>
      </c>
      <c r="Q97" s="8">
        <v>78.989999999999995</v>
      </c>
      <c r="R97" s="8">
        <v>764.05</v>
      </c>
      <c r="S97" s="8">
        <v>394.95</v>
      </c>
      <c r="T97" s="8">
        <v>369.09999999999997</v>
      </c>
      <c r="U97" s="10">
        <v>0.48308356782933054</v>
      </c>
    </row>
    <row r="98" spans="2:21" ht="15.75">
      <c r="B98" s="4">
        <v>4401</v>
      </c>
      <c r="C98" s="5">
        <v>46043</v>
      </c>
      <c r="D98" s="6">
        <f>YEAR(SalesDataTable[[#This Row],[Order Date]])</f>
        <v>2026</v>
      </c>
      <c r="E98" s="6" t="str">
        <f>"Q"&amp;ROUNDUP(MONTH(SalesDataTable[[#This Row],[Order Date]])/3,0)</f>
        <v>Q1</v>
      </c>
      <c r="F98" s="6">
        <f>MONTH(SalesDataTable[[#This Row],[Order Date]])</f>
        <v>1</v>
      </c>
      <c r="G98" s="6" t="str">
        <f>TEXT(SalesDataTable[[#This Row],[Order Date]],"MMM")</f>
        <v>Jan</v>
      </c>
      <c r="H98" s="6" t="s">
        <v>18</v>
      </c>
      <c r="I98" s="6" t="s">
        <v>68</v>
      </c>
      <c r="J98" s="6" t="s">
        <v>20</v>
      </c>
      <c r="K98" s="6" t="s">
        <v>31</v>
      </c>
      <c r="L98" s="6" t="s">
        <v>22</v>
      </c>
      <c r="M98" s="6" t="s">
        <v>23</v>
      </c>
      <c r="N98" s="7">
        <v>3</v>
      </c>
      <c r="O98" s="8">
        <v>83.34</v>
      </c>
      <c r="P98" s="9">
        <v>0</v>
      </c>
      <c r="Q98" s="8">
        <v>41.44</v>
      </c>
      <c r="R98" s="8">
        <v>250.02</v>
      </c>
      <c r="S98" s="8">
        <v>124.32</v>
      </c>
      <c r="T98" s="8">
        <v>125.70000000000002</v>
      </c>
      <c r="U98" s="10">
        <v>0.50275977921766268</v>
      </c>
    </row>
    <row r="99" spans="2:21" ht="15.75">
      <c r="B99" s="4">
        <v>4864</v>
      </c>
      <c r="C99" s="5">
        <v>46043</v>
      </c>
      <c r="D99" s="6">
        <f>YEAR(SalesDataTable[[#This Row],[Order Date]])</f>
        <v>2026</v>
      </c>
      <c r="E99" s="6" t="str">
        <f>"Q"&amp;ROUNDUP(MONTH(SalesDataTable[[#This Row],[Order Date]])/3,0)</f>
        <v>Q1</v>
      </c>
      <c r="F99" s="6">
        <f>MONTH(SalesDataTable[[#This Row],[Order Date]])</f>
        <v>1</v>
      </c>
      <c r="G99" s="6" t="str">
        <f>TEXT(SalesDataTable[[#This Row],[Order Date]],"MMM")</f>
        <v>Jan</v>
      </c>
      <c r="H99" s="6" t="s">
        <v>38</v>
      </c>
      <c r="I99" s="6" t="s">
        <v>65</v>
      </c>
      <c r="J99" s="6" t="s">
        <v>20</v>
      </c>
      <c r="K99" s="6" t="s">
        <v>21</v>
      </c>
      <c r="L99" s="6" t="s">
        <v>52</v>
      </c>
      <c r="M99" s="6" t="s">
        <v>60</v>
      </c>
      <c r="N99" s="7">
        <v>1</v>
      </c>
      <c r="O99" s="8">
        <v>35.869999999999997</v>
      </c>
      <c r="P99" s="9">
        <v>0</v>
      </c>
      <c r="Q99" s="8">
        <v>13.64</v>
      </c>
      <c r="R99" s="8">
        <v>35.869999999999997</v>
      </c>
      <c r="S99" s="8">
        <v>13.64</v>
      </c>
      <c r="T99" s="8">
        <v>22.229999999999997</v>
      </c>
      <c r="U99" s="10">
        <v>0.61973794257039305</v>
      </c>
    </row>
    <row r="100" spans="2:21" ht="15.75">
      <c r="B100" s="4">
        <v>347</v>
      </c>
      <c r="C100" s="5">
        <v>46044</v>
      </c>
      <c r="D100" s="6">
        <f>YEAR(SalesDataTable[[#This Row],[Order Date]])</f>
        <v>2026</v>
      </c>
      <c r="E100" s="6" t="str">
        <f>"Q"&amp;ROUNDUP(MONTH(SalesDataTable[[#This Row],[Order Date]])/3,0)</f>
        <v>Q1</v>
      </c>
      <c r="F100" s="6">
        <f>MONTH(SalesDataTable[[#This Row],[Order Date]])</f>
        <v>1</v>
      </c>
      <c r="G100" s="6" t="str">
        <f>TEXT(SalesDataTable[[#This Row],[Order Date]],"MMM")</f>
        <v>Jan</v>
      </c>
      <c r="H100" s="6" t="s">
        <v>38</v>
      </c>
      <c r="I100" s="6" t="s">
        <v>39</v>
      </c>
      <c r="J100" s="6" t="s">
        <v>46</v>
      </c>
      <c r="K100" s="6" t="s">
        <v>31</v>
      </c>
      <c r="L100" s="6" t="s">
        <v>41</v>
      </c>
      <c r="M100" s="6" t="s">
        <v>47</v>
      </c>
      <c r="N100" s="7">
        <v>1</v>
      </c>
      <c r="O100" s="8">
        <v>199.42</v>
      </c>
      <c r="P100" s="9">
        <v>0.05</v>
      </c>
      <c r="Q100" s="8">
        <v>101.82</v>
      </c>
      <c r="R100" s="8">
        <v>189.44899999999998</v>
      </c>
      <c r="S100" s="8">
        <v>101.82</v>
      </c>
      <c r="T100" s="8">
        <v>87.628999999999991</v>
      </c>
      <c r="U100" s="10">
        <v>0.46254664843836601</v>
      </c>
    </row>
    <row r="101" spans="2:21" ht="15.75">
      <c r="B101" s="4">
        <v>2051</v>
      </c>
      <c r="C101" s="5">
        <v>46044</v>
      </c>
      <c r="D101" s="6">
        <f>YEAR(SalesDataTable[[#This Row],[Order Date]])</f>
        <v>2026</v>
      </c>
      <c r="E101" s="6" t="str">
        <f>"Q"&amp;ROUNDUP(MONTH(SalesDataTable[[#This Row],[Order Date]])/3,0)</f>
        <v>Q1</v>
      </c>
      <c r="F101" s="6">
        <f>MONTH(SalesDataTable[[#This Row],[Order Date]])</f>
        <v>1</v>
      </c>
      <c r="G101" s="6" t="str">
        <f>TEXT(SalesDataTable[[#This Row],[Order Date]],"MMM")</f>
        <v>Jan</v>
      </c>
      <c r="H101" s="6" t="s">
        <v>29</v>
      </c>
      <c r="I101" s="6" t="s">
        <v>43</v>
      </c>
      <c r="J101" s="6" t="s">
        <v>20</v>
      </c>
      <c r="K101" s="6" t="s">
        <v>31</v>
      </c>
      <c r="L101" s="6" t="s">
        <v>41</v>
      </c>
      <c r="M101" s="6" t="s">
        <v>42</v>
      </c>
      <c r="N101" s="7">
        <v>3</v>
      </c>
      <c r="O101" s="8">
        <v>347.41</v>
      </c>
      <c r="P101" s="9">
        <v>0.1</v>
      </c>
      <c r="Q101" s="8">
        <v>192.13</v>
      </c>
      <c r="R101" s="8">
        <v>938.00700000000006</v>
      </c>
      <c r="S101" s="8">
        <v>576.39</v>
      </c>
      <c r="T101" s="8">
        <v>361.61700000000008</v>
      </c>
      <c r="U101" s="10">
        <v>0.38551631277804971</v>
      </c>
    </row>
    <row r="102" spans="2:21" ht="15.75">
      <c r="B102" s="4">
        <v>2314</v>
      </c>
      <c r="C102" s="5">
        <v>46044</v>
      </c>
      <c r="D102" s="6">
        <f>YEAR(SalesDataTable[[#This Row],[Order Date]])</f>
        <v>2026</v>
      </c>
      <c r="E102" s="6" t="str">
        <f>"Q"&amp;ROUNDUP(MONTH(SalesDataTable[[#This Row],[Order Date]])/3,0)</f>
        <v>Q1</v>
      </c>
      <c r="F102" s="6">
        <f>MONTH(SalesDataTable[[#This Row],[Order Date]])</f>
        <v>1</v>
      </c>
      <c r="G102" s="6" t="str">
        <f>TEXT(SalesDataTable[[#This Row],[Order Date]],"MMM")</f>
        <v>Jan</v>
      </c>
      <c r="H102" s="6" t="s">
        <v>18</v>
      </c>
      <c r="I102" s="6" t="s">
        <v>54</v>
      </c>
      <c r="J102" s="6" t="s">
        <v>20</v>
      </c>
      <c r="K102" s="6" t="s">
        <v>31</v>
      </c>
      <c r="L102" s="6" t="s">
        <v>22</v>
      </c>
      <c r="M102" s="6" t="s">
        <v>44</v>
      </c>
      <c r="N102" s="7">
        <v>1</v>
      </c>
      <c r="O102" s="8">
        <v>40.28</v>
      </c>
      <c r="P102" s="9">
        <v>0</v>
      </c>
      <c r="Q102" s="8">
        <v>16.79</v>
      </c>
      <c r="R102" s="8">
        <v>40.28</v>
      </c>
      <c r="S102" s="8">
        <v>16.79</v>
      </c>
      <c r="T102" s="8">
        <v>23.490000000000002</v>
      </c>
      <c r="U102" s="10">
        <v>0.58316782522343602</v>
      </c>
    </row>
    <row r="103" spans="2:21" ht="15.75">
      <c r="B103" s="4">
        <v>3861</v>
      </c>
      <c r="C103" s="5">
        <v>46044</v>
      </c>
      <c r="D103" s="6">
        <f>YEAR(SalesDataTable[[#This Row],[Order Date]])</f>
        <v>2026</v>
      </c>
      <c r="E103" s="6" t="str">
        <f>"Q"&amp;ROUNDUP(MONTH(SalesDataTable[[#This Row],[Order Date]])/3,0)</f>
        <v>Q1</v>
      </c>
      <c r="F103" s="6">
        <f>MONTH(SalesDataTable[[#This Row],[Order Date]])</f>
        <v>1</v>
      </c>
      <c r="G103" s="6" t="str">
        <f>TEXT(SalesDataTable[[#This Row],[Order Date]],"MMM")</f>
        <v>Jan</v>
      </c>
      <c r="H103" s="6" t="s">
        <v>38</v>
      </c>
      <c r="I103" s="6" t="s">
        <v>65</v>
      </c>
      <c r="J103" s="6" t="s">
        <v>20</v>
      </c>
      <c r="K103" s="6" t="s">
        <v>21</v>
      </c>
      <c r="L103" s="6" t="s">
        <v>41</v>
      </c>
      <c r="M103" s="6" t="s">
        <v>47</v>
      </c>
      <c r="N103" s="7">
        <v>3</v>
      </c>
      <c r="O103" s="8">
        <v>195.49</v>
      </c>
      <c r="P103" s="9">
        <v>0.05</v>
      </c>
      <c r="Q103" s="8">
        <v>106.38</v>
      </c>
      <c r="R103" s="8">
        <v>557.14649999999995</v>
      </c>
      <c r="S103" s="8">
        <v>319.14</v>
      </c>
      <c r="T103" s="8">
        <v>238.00649999999996</v>
      </c>
      <c r="U103" s="10">
        <v>0.42718836069148775</v>
      </c>
    </row>
    <row r="104" spans="2:21" ht="15.75">
      <c r="B104" s="4">
        <v>843</v>
      </c>
      <c r="C104" s="5">
        <v>46045</v>
      </c>
      <c r="D104" s="6">
        <f>YEAR(SalesDataTable[[#This Row],[Order Date]])</f>
        <v>2026</v>
      </c>
      <c r="E104" s="6" t="str">
        <f>"Q"&amp;ROUNDUP(MONTH(SalesDataTable[[#This Row],[Order Date]])/3,0)</f>
        <v>Q1</v>
      </c>
      <c r="F104" s="6">
        <f>MONTH(SalesDataTable[[#This Row],[Order Date]])</f>
        <v>1</v>
      </c>
      <c r="G104" s="6" t="str">
        <f>TEXT(SalesDataTable[[#This Row],[Order Date]],"MMM")</f>
        <v>Jan</v>
      </c>
      <c r="H104" s="6" t="s">
        <v>24</v>
      </c>
      <c r="I104" s="6" t="s">
        <v>59</v>
      </c>
      <c r="J104" s="6" t="s">
        <v>20</v>
      </c>
      <c r="K104" s="6" t="s">
        <v>21</v>
      </c>
      <c r="L104" s="6" t="s">
        <v>52</v>
      </c>
      <c r="M104" s="6" t="s">
        <v>60</v>
      </c>
      <c r="N104" s="7">
        <v>2</v>
      </c>
      <c r="O104" s="8">
        <v>35.75</v>
      </c>
      <c r="P104" s="9">
        <v>0</v>
      </c>
      <c r="Q104" s="8">
        <v>13.94</v>
      </c>
      <c r="R104" s="8">
        <v>71.5</v>
      </c>
      <c r="S104" s="8">
        <v>27.88</v>
      </c>
      <c r="T104" s="8">
        <v>43.620000000000005</v>
      </c>
      <c r="U104" s="10">
        <v>0.61006993006993016</v>
      </c>
    </row>
    <row r="105" spans="2:21" ht="15.75">
      <c r="B105" s="4">
        <v>868</v>
      </c>
      <c r="C105" s="5">
        <v>46045</v>
      </c>
      <c r="D105" s="6">
        <f>YEAR(SalesDataTable[[#This Row],[Order Date]])</f>
        <v>2026</v>
      </c>
      <c r="E105" s="6" t="str">
        <f>"Q"&amp;ROUNDUP(MONTH(SalesDataTable[[#This Row],[Order Date]])/3,0)</f>
        <v>Q1</v>
      </c>
      <c r="F105" s="6">
        <f>MONTH(SalesDataTable[[#This Row],[Order Date]])</f>
        <v>1</v>
      </c>
      <c r="G105" s="6" t="str">
        <f>TEXT(SalesDataTable[[#This Row],[Order Date]],"MMM")</f>
        <v>Jan</v>
      </c>
      <c r="H105" s="6" t="s">
        <v>18</v>
      </c>
      <c r="I105" s="6" t="s">
        <v>68</v>
      </c>
      <c r="J105" s="6" t="s">
        <v>20</v>
      </c>
      <c r="K105" s="6" t="s">
        <v>21</v>
      </c>
      <c r="L105" s="6" t="s">
        <v>22</v>
      </c>
      <c r="M105" s="6" t="s">
        <v>48</v>
      </c>
      <c r="N105" s="7">
        <v>1</v>
      </c>
      <c r="O105" s="8">
        <v>103.39</v>
      </c>
      <c r="P105" s="9">
        <v>0</v>
      </c>
      <c r="Q105" s="8">
        <v>51.32</v>
      </c>
      <c r="R105" s="8">
        <v>103.39</v>
      </c>
      <c r="S105" s="8">
        <v>51.32</v>
      </c>
      <c r="T105" s="8">
        <v>52.07</v>
      </c>
      <c r="U105" s="10">
        <v>0.50362704323435536</v>
      </c>
    </row>
    <row r="106" spans="2:21" ht="15.75">
      <c r="B106" s="4">
        <v>890</v>
      </c>
      <c r="C106" s="5">
        <v>46045</v>
      </c>
      <c r="D106" s="6">
        <f>YEAR(SalesDataTable[[#This Row],[Order Date]])</f>
        <v>2026</v>
      </c>
      <c r="E106" s="6" t="str">
        <f>"Q"&amp;ROUNDUP(MONTH(SalesDataTable[[#This Row],[Order Date]])/3,0)</f>
        <v>Q1</v>
      </c>
      <c r="F106" s="6">
        <f>MONTH(SalesDataTable[[#This Row],[Order Date]])</f>
        <v>1</v>
      </c>
      <c r="G106" s="6" t="str">
        <f>TEXT(SalesDataTable[[#This Row],[Order Date]],"MMM")</f>
        <v>Jan</v>
      </c>
      <c r="H106" s="6" t="s">
        <v>18</v>
      </c>
      <c r="I106" s="6" t="s">
        <v>68</v>
      </c>
      <c r="J106" s="6" t="s">
        <v>20</v>
      </c>
      <c r="K106" s="6" t="s">
        <v>31</v>
      </c>
      <c r="L106" s="6" t="s">
        <v>41</v>
      </c>
      <c r="M106" s="6" t="s">
        <v>58</v>
      </c>
      <c r="N106" s="7">
        <v>3</v>
      </c>
      <c r="O106" s="8">
        <v>81.98</v>
      </c>
      <c r="P106" s="9">
        <v>0.1</v>
      </c>
      <c r="Q106" s="8">
        <v>40.229999999999997</v>
      </c>
      <c r="R106" s="8">
        <v>221.346</v>
      </c>
      <c r="S106" s="8">
        <v>120.69</v>
      </c>
      <c r="T106" s="8">
        <v>100.65600000000001</v>
      </c>
      <c r="U106" s="10">
        <v>0.45474505977067581</v>
      </c>
    </row>
    <row r="107" spans="2:21" ht="15.75">
      <c r="B107" s="4">
        <v>2185</v>
      </c>
      <c r="C107" s="5">
        <v>46045</v>
      </c>
      <c r="D107" s="6">
        <f>YEAR(SalesDataTable[[#This Row],[Order Date]])</f>
        <v>2026</v>
      </c>
      <c r="E107" s="6" t="str">
        <f>"Q"&amp;ROUNDUP(MONTH(SalesDataTable[[#This Row],[Order Date]])/3,0)</f>
        <v>Q1</v>
      </c>
      <c r="F107" s="6">
        <f>MONTH(SalesDataTable[[#This Row],[Order Date]])</f>
        <v>1</v>
      </c>
      <c r="G107" s="6" t="str">
        <f>TEXT(SalesDataTable[[#This Row],[Order Date]],"MMM")</f>
        <v>Jan</v>
      </c>
      <c r="H107" s="6" t="s">
        <v>29</v>
      </c>
      <c r="I107" s="6" t="s">
        <v>30</v>
      </c>
      <c r="J107" s="6" t="s">
        <v>26</v>
      </c>
      <c r="K107" s="6" t="s">
        <v>34</v>
      </c>
      <c r="L107" s="6" t="s">
        <v>41</v>
      </c>
      <c r="M107" s="6" t="s">
        <v>42</v>
      </c>
      <c r="N107" s="7">
        <v>10</v>
      </c>
      <c r="O107" s="8">
        <v>337.69</v>
      </c>
      <c r="P107" s="9">
        <v>0.1</v>
      </c>
      <c r="Q107" s="8">
        <v>200.27</v>
      </c>
      <c r="R107" s="8">
        <v>3039.21</v>
      </c>
      <c r="S107" s="8">
        <v>2002.7</v>
      </c>
      <c r="T107" s="8">
        <v>1036.51</v>
      </c>
      <c r="U107" s="10">
        <v>0.34104586389226149</v>
      </c>
    </row>
    <row r="108" spans="2:21" ht="15.75">
      <c r="B108" s="4">
        <v>2335</v>
      </c>
      <c r="C108" s="5">
        <v>46045</v>
      </c>
      <c r="D108" s="6">
        <f>YEAR(SalesDataTable[[#This Row],[Order Date]])</f>
        <v>2026</v>
      </c>
      <c r="E108" s="6" t="str">
        <f>"Q"&amp;ROUNDUP(MONTH(SalesDataTable[[#This Row],[Order Date]])/3,0)</f>
        <v>Q1</v>
      </c>
      <c r="F108" s="6">
        <f>MONTH(SalesDataTable[[#This Row],[Order Date]])</f>
        <v>1</v>
      </c>
      <c r="G108" s="6" t="str">
        <f>TEXT(SalesDataTable[[#This Row],[Order Date]],"MMM")</f>
        <v>Jan</v>
      </c>
      <c r="H108" s="6" t="s">
        <v>38</v>
      </c>
      <c r="I108" s="6" t="s">
        <v>51</v>
      </c>
      <c r="J108" s="6" t="s">
        <v>20</v>
      </c>
      <c r="K108" s="6" t="s">
        <v>31</v>
      </c>
      <c r="L108" s="6" t="s">
        <v>41</v>
      </c>
      <c r="M108" s="6" t="s">
        <v>42</v>
      </c>
      <c r="N108" s="7">
        <v>2</v>
      </c>
      <c r="O108" s="8">
        <v>333.29</v>
      </c>
      <c r="P108" s="9">
        <v>0</v>
      </c>
      <c r="Q108" s="8">
        <v>197.18</v>
      </c>
      <c r="R108" s="8">
        <v>666.58</v>
      </c>
      <c r="S108" s="8">
        <v>394.36</v>
      </c>
      <c r="T108" s="8">
        <v>272.22000000000003</v>
      </c>
      <c r="U108" s="10">
        <v>0.40838308980167426</v>
      </c>
    </row>
    <row r="109" spans="2:21" ht="15.75">
      <c r="B109" s="4">
        <v>2784</v>
      </c>
      <c r="C109" s="5">
        <v>46045</v>
      </c>
      <c r="D109" s="6">
        <f>YEAR(SalesDataTable[[#This Row],[Order Date]])</f>
        <v>2026</v>
      </c>
      <c r="E109" s="6" t="str">
        <f>"Q"&amp;ROUNDUP(MONTH(SalesDataTable[[#This Row],[Order Date]])/3,0)</f>
        <v>Q1</v>
      </c>
      <c r="F109" s="6">
        <f>MONTH(SalesDataTable[[#This Row],[Order Date]])</f>
        <v>1</v>
      </c>
      <c r="G109" s="6" t="str">
        <f>TEXT(SalesDataTable[[#This Row],[Order Date]],"MMM")</f>
        <v>Jan</v>
      </c>
      <c r="H109" s="6" t="s">
        <v>18</v>
      </c>
      <c r="I109" s="6" t="s">
        <v>68</v>
      </c>
      <c r="J109" s="6" t="s">
        <v>37</v>
      </c>
      <c r="K109" s="6" t="s">
        <v>31</v>
      </c>
      <c r="L109" s="6" t="s">
        <v>22</v>
      </c>
      <c r="M109" s="6" t="s">
        <v>23</v>
      </c>
      <c r="N109" s="7">
        <v>1</v>
      </c>
      <c r="O109" s="8">
        <v>80.11</v>
      </c>
      <c r="P109" s="9">
        <v>0.05</v>
      </c>
      <c r="Q109" s="8">
        <v>43.54</v>
      </c>
      <c r="R109" s="8">
        <v>76.104500000000002</v>
      </c>
      <c r="S109" s="8">
        <v>43.54</v>
      </c>
      <c r="T109" s="8">
        <v>32.564500000000002</v>
      </c>
      <c r="U109" s="10">
        <v>0.42789191177919839</v>
      </c>
    </row>
    <row r="110" spans="2:21" ht="15.75">
      <c r="B110" s="4">
        <v>3820</v>
      </c>
      <c r="C110" s="5">
        <v>46045</v>
      </c>
      <c r="D110" s="6">
        <f>YEAR(SalesDataTable[[#This Row],[Order Date]])</f>
        <v>2026</v>
      </c>
      <c r="E110" s="6" t="str">
        <f>"Q"&amp;ROUNDUP(MONTH(SalesDataTable[[#This Row],[Order Date]])/3,0)</f>
        <v>Q1</v>
      </c>
      <c r="F110" s="6">
        <f>MONTH(SalesDataTable[[#This Row],[Order Date]])</f>
        <v>1</v>
      </c>
      <c r="G110" s="6" t="str">
        <f>TEXT(SalesDataTable[[#This Row],[Order Date]],"MMM")</f>
        <v>Jan</v>
      </c>
      <c r="H110" s="6" t="s">
        <v>38</v>
      </c>
      <c r="I110" s="6" t="s">
        <v>65</v>
      </c>
      <c r="J110" s="6" t="s">
        <v>37</v>
      </c>
      <c r="K110" s="6" t="s">
        <v>31</v>
      </c>
      <c r="L110" s="6" t="s">
        <v>41</v>
      </c>
      <c r="M110" s="6" t="s">
        <v>58</v>
      </c>
      <c r="N110" s="7">
        <v>1</v>
      </c>
      <c r="O110" s="8">
        <v>82.6</v>
      </c>
      <c r="P110" s="9">
        <v>0.05</v>
      </c>
      <c r="Q110" s="8">
        <v>38.299999999999997</v>
      </c>
      <c r="R110" s="8">
        <v>78.469999999999985</v>
      </c>
      <c r="S110" s="8">
        <v>38.299999999999997</v>
      </c>
      <c r="T110" s="8">
        <v>40.169999999999987</v>
      </c>
      <c r="U110" s="10">
        <v>0.51191538167452522</v>
      </c>
    </row>
    <row r="111" spans="2:21" ht="15.75">
      <c r="B111" s="4">
        <v>994</v>
      </c>
      <c r="C111" s="5">
        <v>46046</v>
      </c>
      <c r="D111" s="6">
        <f>YEAR(SalesDataTable[[#This Row],[Order Date]])</f>
        <v>2026</v>
      </c>
      <c r="E111" s="6" t="str">
        <f>"Q"&amp;ROUNDUP(MONTH(SalesDataTable[[#This Row],[Order Date]])/3,0)</f>
        <v>Q1</v>
      </c>
      <c r="F111" s="6">
        <f>MONTH(SalesDataTable[[#This Row],[Order Date]])</f>
        <v>1</v>
      </c>
      <c r="G111" s="6" t="str">
        <f>TEXT(SalesDataTable[[#This Row],[Order Date]],"MMM")</f>
        <v>Jan</v>
      </c>
      <c r="H111" s="6" t="s">
        <v>18</v>
      </c>
      <c r="I111" s="6" t="s">
        <v>68</v>
      </c>
      <c r="J111" s="6" t="s">
        <v>20</v>
      </c>
      <c r="K111" s="6" t="s">
        <v>21</v>
      </c>
      <c r="L111" s="6" t="s">
        <v>27</v>
      </c>
      <c r="M111" s="6" t="s">
        <v>28</v>
      </c>
      <c r="N111" s="7">
        <v>1</v>
      </c>
      <c r="O111" s="8">
        <v>94.07</v>
      </c>
      <c r="P111" s="9">
        <v>0</v>
      </c>
      <c r="Q111" s="8">
        <v>46.28</v>
      </c>
      <c r="R111" s="8">
        <v>94.07</v>
      </c>
      <c r="S111" s="8">
        <v>46.28</v>
      </c>
      <c r="T111" s="8">
        <v>47.789999999999992</v>
      </c>
      <c r="U111" s="10">
        <v>0.50802593813117891</v>
      </c>
    </row>
    <row r="112" spans="2:21" ht="15.75">
      <c r="B112" s="4">
        <v>1643</v>
      </c>
      <c r="C112" s="5">
        <v>46046</v>
      </c>
      <c r="D112" s="6">
        <f>YEAR(SalesDataTable[[#This Row],[Order Date]])</f>
        <v>2026</v>
      </c>
      <c r="E112" s="6" t="str">
        <f>"Q"&amp;ROUNDUP(MONTH(SalesDataTable[[#This Row],[Order Date]])/3,0)</f>
        <v>Q1</v>
      </c>
      <c r="F112" s="6">
        <f>MONTH(SalesDataTable[[#This Row],[Order Date]])</f>
        <v>1</v>
      </c>
      <c r="G112" s="6" t="str">
        <f>TEXT(SalesDataTable[[#This Row],[Order Date]],"MMM")</f>
        <v>Jan</v>
      </c>
      <c r="H112" s="6" t="s">
        <v>18</v>
      </c>
      <c r="I112" s="6" t="s">
        <v>68</v>
      </c>
      <c r="J112" s="6" t="s">
        <v>20</v>
      </c>
      <c r="K112" s="6" t="s">
        <v>21</v>
      </c>
      <c r="L112" s="6" t="s">
        <v>32</v>
      </c>
      <c r="M112" s="6" t="s">
        <v>66</v>
      </c>
      <c r="N112" s="7">
        <v>1</v>
      </c>
      <c r="O112" s="8">
        <v>163.71</v>
      </c>
      <c r="P112" s="9">
        <v>0</v>
      </c>
      <c r="Q112" s="8">
        <v>90.06</v>
      </c>
      <c r="R112" s="8">
        <v>163.71</v>
      </c>
      <c r="S112" s="8">
        <v>90.06</v>
      </c>
      <c r="T112" s="8">
        <v>73.650000000000006</v>
      </c>
      <c r="U112" s="10">
        <v>0.44988088693421296</v>
      </c>
    </row>
    <row r="113" spans="2:21" ht="15.75">
      <c r="B113" s="4">
        <v>1971</v>
      </c>
      <c r="C113" s="5">
        <v>46046</v>
      </c>
      <c r="D113" s="6">
        <f>YEAR(SalesDataTable[[#This Row],[Order Date]])</f>
        <v>2026</v>
      </c>
      <c r="E113" s="6" t="str">
        <f>"Q"&amp;ROUNDUP(MONTH(SalesDataTable[[#This Row],[Order Date]])/3,0)</f>
        <v>Q1</v>
      </c>
      <c r="F113" s="6">
        <f>MONTH(SalesDataTable[[#This Row],[Order Date]])</f>
        <v>1</v>
      </c>
      <c r="G113" s="6" t="str">
        <f>TEXT(SalesDataTable[[#This Row],[Order Date]],"MMM")</f>
        <v>Jan</v>
      </c>
      <c r="H113" s="6" t="s">
        <v>38</v>
      </c>
      <c r="I113" s="6" t="s">
        <v>51</v>
      </c>
      <c r="J113" s="6" t="s">
        <v>37</v>
      </c>
      <c r="K113" s="6" t="s">
        <v>21</v>
      </c>
      <c r="L113" s="6" t="s">
        <v>41</v>
      </c>
      <c r="M113" s="6" t="s">
        <v>47</v>
      </c>
      <c r="N113" s="7">
        <v>4</v>
      </c>
      <c r="O113" s="8">
        <v>191.43</v>
      </c>
      <c r="P113" s="9">
        <v>0</v>
      </c>
      <c r="Q113" s="8">
        <v>106.82</v>
      </c>
      <c r="R113" s="8">
        <v>765.72</v>
      </c>
      <c r="S113" s="8">
        <v>427.28</v>
      </c>
      <c r="T113" s="8">
        <v>338.44000000000005</v>
      </c>
      <c r="U113" s="10">
        <v>0.441989238886277</v>
      </c>
    </row>
    <row r="114" spans="2:21" ht="15.75">
      <c r="B114" s="4">
        <v>2828</v>
      </c>
      <c r="C114" s="5">
        <v>46046</v>
      </c>
      <c r="D114" s="6">
        <f>YEAR(SalesDataTable[[#This Row],[Order Date]])</f>
        <v>2026</v>
      </c>
      <c r="E114" s="6" t="str">
        <f>"Q"&amp;ROUNDUP(MONTH(SalesDataTable[[#This Row],[Order Date]])/3,0)</f>
        <v>Q1</v>
      </c>
      <c r="F114" s="6">
        <f>MONTH(SalesDataTable[[#This Row],[Order Date]])</f>
        <v>1</v>
      </c>
      <c r="G114" s="6" t="str">
        <f>TEXT(SalesDataTable[[#This Row],[Order Date]],"MMM")</f>
        <v>Jan</v>
      </c>
      <c r="H114" s="6" t="s">
        <v>24</v>
      </c>
      <c r="I114" s="6" t="s">
        <v>59</v>
      </c>
      <c r="J114" s="6" t="s">
        <v>26</v>
      </c>
      <c r="K114" s="6" t="s">
        <v>34</v>
      </c>
      <c r="L114" s="6" t="s">
        <v>32</v>
      </c>
      <c r="M114" s="6" t="s">
        <v>50</v>
      </c>
      <c r="N114" s="7">
        <v>3</v>
      </c>
      <c r="O114" s="8">
        <v>46.94</v>
      </c>
      <c r="P114" s="9">
        <v>0.05</v>
      </c>
      <c r="Q114" s="8">
        <v>18.18</v>
      </c>
      <c r="R114" s="8">
        <v>133.779</v>
      </c>
      <c r="S114" s="8">
        <v>54.54</v>
      </c>
      <c r="T114" s="8">
        <v>79.239000000000004</v>
      </c>
      <c r="U114" s="10">
        <v>0.59231269481757232</v>
      </c>
    </row>
    <row r="115" spans="2:21" ht="15.75">
      <c r="B115" s="4">
        <v>5175</v>
      </c>
      <c r="C115" s="5">
        <v>46046</v>
      </c>
      <c r="D115" s="6">
        <f>YEAR(SalesDataTable[[#This Row],[Order Date]])</f>
        <v>2026</v>
      </c>
      <c r="E115" s="6" t="str">
        <f>"Q"&amp;ROUNDUP(MONTH(SalesDataTable[[#This Row],[Order Date]])/3,0)</f>
        <v>Q1</v>
      </c>
      <c r="F115" s="6">
        <f>MONTH(SalesDataTable[[#This Row],[Order Date]])</f>
        <v>1</v>
      </c>
      <c r="G115" s="6" t="str">
        <f>TEXT(SalesDataTable[[#This Row],[Order Date]],"MMM")</f>
        <v>Jan</v>
      </c>
      <c r="H115" s="6" t="s">
        <v>38</v>
      </c>
      <c r="I115" s="6" t="s">
        <v>49</v>
      </c>
      <c r="J115" s="6" t="s">
        <v>20</v>
      </c>
      <c r="K115" s="6" t="s">
        <v>21</v>
      </c>
      <c r="L115" s="6" t="s">
        <v>27</v>
      </c>
      <c r="M115" s="6" t="s">
        <v>35</v>
      </c>
      <c r="N115" s="7">
        <v>1</v>
      </c>
      <c r="O115" s="8">
        <v>147.21</v>
      </c>
      <c r="P115" s="9">
        <v>0</v>
      </c>
      <c r="Q115" s="8">
        <v>79.510000000000005</v>
      </c>
      <c r="R115" s="8">
        <v>147.21</v>
      </c>
      <c r="S115" s="8">
        <v>79.510000000000005</v>
      </c>
      <c r="T115" s="8">
        <v>67.7</v>
      </c>
      <c r="U115" s="10">
        <v>0.45988723592147274</v>
      </c>
    </row>
    <row r="116" spans="2:21" ht="15.75">
      <c r="B116" s="4">
        <v>1874</v>
      </c>
      <c r="C116" s="5">
        <v>46047</v>
      </c>
      <c r="D116" s="6">
        <f>YEAR(SalesDataTable[[#This Row],[Order Date]])</f>
        <v>2026</v>
      </c>
      <c r="E116" s="6" t="str">
        <f>"Q"&amp;ROUNDUP(MONTH(SalesDataTable[[#This Row],[Order Date]])/3,0)</f>
        <v>Q1</v>
      </c>
      <c r="F116" s="6">
        <f>MONTH(SalesDataTable[[#This Row],[Order Date]])</f>
        <v>1</v>
      </c>
      <c r="G116" s="6" t="str">
        <f>TEXT(SalesDataTable[[#This Row],[Order Date]],"MMM")</f>
        <v>Jan</v>
      </c>
      <c r="H116" s="6" t="s">
        <v>18</v>
      </c>
      <c r="I116" s="6" t="s">
        <v>19</v>
      </c>
      <c r="J116" s="6" t="s">
        <v>20</v>
      </c>
      <c r="K116" s="6" t="s">
        <v>34</v>
      </c>
      <c r="L116" s="6" t="s">
        <v>32</v>
      </c>
      <c r="M116" s="6" t="s">
        <v>33</v>
      </c>
      <c r="N116" s="7">
        <v>1</v>
      </c>
      <c r="O116" s="8">
        <v>35.729999999999997</v>
      </c>
      <c r="P116" s="9">
        <v>0</v>
      </c>
      <c r="Q116" s="8">
        <v>13.57</v>
      </c>
      <c r="R116" s="8">
        <v>35.729999999999997</v>
      </c>
      <c r="S116" s="8">
        <v>13.57</v>
      </c>
      <c r="T116" s="8">
        <v>22.159999999999997</v>
      </c>
      <c r="U116" s="10">
        <v>0.62020710887209629</v>
      </c>
    </row>
    <row r="117" spans="2:21" ht="15.75">
      <c r="B117" s="4">
        <v>2490</v>
      </c>
      <c r="C117" s="5">
        <v>46047</v>
      </c>
      <c r="D117" s="6">
        <f>YEAR(SalesDataTable[[#This Row],[Order Date]])</f>
        <v>2026</v>
      </c>
      <c r="E117" s="6" t="str">
        <f>"Q"&amp;ROUNDUP(MONTH(SalesDataTable[[#This Row],[Order Date]])/3,0)</f>
        <v>Q1</v>
      </c>
      <c r="F117" s="6">
        <f>MONTH(SalesDataTable[[#This Row],[Order Date]])</f>
        <v>1</v>
      </c>
      <c r="G117" s="6" t="str">
        <f>TEXT(SalesDataTable[[#This Row],[Order Date]],"MMM")</f>
        <v>Jan</v>
      </c>
      <c r="H117" s="6" t="s">
        <v>24</v>
      </c>
      <c r="I117" s="6" t="s">
        <v>67</v>
      </c>
      <c r="J117" s="6" t="s">
        <v>20</v>
      </c>
      <c r="K117" s="6" t="s">
        <v>31</v>
      </c>
      <c r="L117" s="6" t="s">
        <v>22</v>
      </c>
      <c r="M117" s="6" t="s">
        <v>48</v>
      </c>
      <c r="N117" s="7">
        <v>2</v>
      </c>
      <c r="O117" s="8">
        <v>103.99</v>
      </c>
      <c r="P117" s="9">
        <v>0.15</v>
      </c>
      <c r="Q117" s="8">
        <v>51.94</v>
      </c>
      <c r="R117" s="8">
        <v>176.78299999999999</v>
      </c>
      <c r="S117" s="8">
        <v>103.88</v>
      </c>
      <c r="T117" s="8">
        <v>72.902999999999992</v>
      </c>
      <c r="U117" s="10">
        <v>0.41238693765803269</v>
      </c>
    </row>
    <row r="118" spans="2:21" ht="15.75">
      <c r="B118" s="4">
        <v>5078</v>
      </c>
      <c r="C118" s="5">
        <v>46047</v>
      </c>
      <c r="D118" s="6">
        <f>YEAR(SalesDataTable[[#This Row],[Order Date]])</f>
        <v>2026</v>
      </c>
      <c r="E118" s="6" t="str">
        <f>"Q"&amp;ROUNDUP(MONTH(SalesDataTable[[#This Row],[Order Date]])/3,0)</f>
        <v>Q1</v>
      </c>
      <c r="F118" s="6">
        <f>MONTH(SalesDataTable[[#This Row],[Order Date]])</f>
        <v>1</v>
      </c>
      <c r="G118" s="6" t="str">
        <f>TEXT(SalesDataTable[[#This Row],[Order Date]],"MMM")</f>
        <v>Jan</v>
      </c>
      <c r="H118" s="6" t="s">
        <v>24</v>
      </c>
      <c r="I118" s="6" t="s">
        <v>61</v>
      </c>
      <c r="J118" s="6" t="s">
        <v>20</v>
      </c>
      <c r="K118" s="6" t="s">
        <v>21</v>
      </c>
      <c r="L118" s="6" t="s">
        <v>27</v>
      </c>
      <c r="M118" s="6" t="s">
        <v>64</v>
      </c>
      <c r="N118" s="7">
        <v>2</v>
      </c>
      <c r="O118" s="8">
        <v>72.739999999999995</v>
      </c>
      <c r="P118" s="9">
        <v>0</v>
      </c>
      <c r="Q118" s="8">
        <v>31.96</v>
      </c>
      <c r="R118" s="8">
        <v>145.47999999999999</v>
      </c>
      <c r="S118" s="8">
        <v>63.92</v>
      </c>
      <c r="T118" s="8">
        <v>81.559999999999988</v>
      </c>
      <c r="U118" s="10">
        <v>0.56062689029419843</v>
      </c>
    </row>
    <row r="119" spans="2:21" ht="15.75">
      <c r="B119" s="4">
        <v>230</v>
      </c>
      <c r="C119" s="5">
        <v>46048</v>
      </c>
      <c r="D119" s="6">
        <f>YEAR(SalesDataTable[[#This Row],[Order Date]])</f>
        <v>2026</v>
      </c>
      <c r="E119" s="6" t="str">
        <f>"Q"&amp;ROUNDUP(MONTH(SalesDataTable[[#This Row],[Order Date]])/3,0)</f>
        <v>Q1</v>
      </c>
      <c r="F119" s="6">
        <f>MONTH(SalesDataTable[[#This Row],[Order Date]])</f>
        <v>1</v>
      </c>
      <c r="G119" s="6" t="str">
        <f>TEXT(SalesDataTable[[#This Row],[Order Date]],"MMM")</f>
        <v>Jan</v>
      </c>
      <c r="H119" s="6" t="s">
        <v>29</v>
      </c>
      <c r="I119" s="6" t="s">
        <v>57</v>
      </c>
      <c r="J119" s="6" t="s">
        <v>37</v>
      </c>
      <c r="K119" s="6" t="s">
        <v>21</v>
      </c>
      <c r="L119" s="6" t="s">
        <v>22</v>
      </c>
      <c r="M119" s="6" t="s">
        <v>48</v>
      </c>
      <c r="N119" s="7">
        <v>1</v>
      </c>
      <c r="O119" s="8">
        <v>100.01</v>
      </c>
      <c r="P119" s="9">
        <v>0.05</v>
      </c>
      <c r="Q119" s="8">
        <v>49.41</v>
      </c>
      <c r="R119" s="8">
        <v>95.009500000000003</v>
      </c>
      <c r="S119" s="8">
        <v>49.41</v>
      </c>
      <c r="T119" s="8">
        <v>45.599500000000006</v>
      </c>
      <c r="U119" s="10">
        <v>0.47994674216788852</v>
      </c>
    </row>
    <row r="120" spans="2:21" ht="15.75">
      <c r="B120" s="4">
        <v>1757</v>
      </c>
      <c r="C120" s="5">
        <v>46048</v>
      </c>
      <c r="D120" s="6">
        <f>YEAR(SalesDataTable[[#This Row],[Order Date]])</f>
        <v>2026</v>
      </c>
      <c r="E120" s="6" t="str">
        <f>"Q"&amp;ROUNDUP(MONTH(SalesDataTable[[#This Row],[Order Date]])/3,0)</f>
        <v>Q1</v>
      </c>
      <c r="F120" s="6">
        <f>MONTH(SalesDataTable[[#This Row],[Order Date]])</f>
        <v>1</v>
      </c>
      <c r="G120" s="6" t="str">
        <f>TEXT(SalesDataTable[[#This Row],[Order Date]],"MMM")</f>
        <v>Jan</v>
      </c>
      <c r="H120" s="6" t="s">
        <v>38</v>
      </c>
      <c r="I120" s="6" t="s">
        <v>49</v>
      </c>
      <c r="J120" s="6" t="s">
        <v>20</v>
      </c>
      <c r="K120" s="6" t="s">
        <v>34</v>
      </c>
      <c r="L120" s="6" t="s">
        <v>32</v>
      </c>
      <c r="M120" s="6" t="s">
        <v>50</v>
      </c>
      <c r="N120" s="7">
        <v>2</v>
      </c>
      <c r="O120" s="8">
        <v>45.73</v>
      </c>
      <c r="P120" s="9">
        <v>0</v>
      </c>
      <c r="Q120" s="8">
        <v>18.11</v>
      </c>
      <c r="R120" s="8">
        <v>91.46</v>
      </c>
      <c r="S120" s="8">
        <v>36.22</v>
      </c>
      <c r="T120" s="8">
        <v>55.239999999999995</v>
      </c>
      <c r="U120" s="10">
        <v>0.60397988191559149</v>
      </c>
    </row>
    <row r="121" spans="2:21" ht="15.75">
      <c r="B121" s="4">
        <v>1944</v>
      </c>
      <c r="C121" s="5">
        <v>46048</v>
      </c>
      <c r="D121" s="6">
        <f>YEAR(SalesDataTable[[#This Row],[Order Date]])</f>
        <v>2026</v>
      </c>
      <c r="E121" s="6" t="str">
        <f>"Q"&amp;ROUNDUP(MONTH(SalesDataTable[[#This Row],[Order Date]])/3,0)</f>
        <v>Q1</v>
      </c>
      <c r="F121" s="6">
        <f>MONTH(SalesDataTable[[#This Row],[Order Date]])</f>
        <v>1</v>
      </c>
      <c r="G121" s="6" t="str">
        <f>TEXT(SalesDataTable[[#This Row],[Order Date]],"MMM")</f>
        <v>Jan</v>
      </c>
      <c r="H121" s="6" t="s">
        <v>29</v>
      </c>
      <c r="I121" s="6" t="s">
        <v>70</v>
      </c>
      <c r="J121" s="6" t="s">
        <v>20</v>
      </c>
      <c r="K121" s="6" t="s">
        <v>21</v>
      </c>
      <c r="L121" s="6" t="s">
        <v>27</v>
      </c>
      <c r="M121" s="6" t="s">
        <v>35</v>
      </c>
      <c r="N121" s="7">
        <v>2</v>
      </c>
      <c r="O121" s="8">
        <v>143.66</v>
      </c>
      <c r="P121" s="9">
        <v>0.15</v>
      </c>
      <c r="Q121" s="8">
        <v>78.14</v>
      </c>
      <c r="R121" s="8">
        <v>244.22199999999998</v>
      </c>
      <c r="S121" s="8">
        <v>156.28</v>
      </c>
      <c r="T121" s="8">
        <v>87.941999999999979</v>
      </c>
      <c r="U121" s="10">
        <v>0.36009040954541355</v>
      </c>
    </row>
    <row r="122" spans="2:21" ht="15.75">
      <c r="B122" s="4">
        <v>3485</v>
      </c>
      <c r="C122" s="5">
        <v>46048</v>
      </c>
      <c r="D122" s="6">
        <f>YEAR(SalesDataTable[[#This Row],[Order Date]])</f>
        <v>2026</v>
      </c>
      <c r="E122" s="6" t="str">
        <f>"Q"&amp;ROUNDUP(MONTH(SalesDataTable[[#This Row],[Order Date]])/3,0)</f>
        <v>Q1</v>
      </c>
      <c r="F122" s="6">
        <f>MONTH(SalesDataTable[[#This Row],[Order Date]])</f>
        <v>1</v>
      </c>
      <c r="G122" s="6" t="str">
        <f>TEXT(SalesDataTable[[#This Row],[Order Date]],"MMM")</f>
        <v>Jan</v>
      </c>
      <c r="H122" s="6" t="s">
        <v>29</v>
      </c>
      <c r="I122" s="6" t="s">
        <v>57</v>
      </c>
      <c r="J122" s="6" t="s">
        <v>20</v>
      </c>
      <c r="K122" s="6" t="s">
        <v>34</v>
      </c>
      <c r="L122" s="6" t="s">
        <v>41</v>
      </c>
      <c r="M122" s="6" t="s">
        <v>69</v>
      </c>
      <c r="N122" s="7">
        <v>2</v>
      </c>
      <c r="O122" s="8">
        <v>121.88</v>
      </c>
      <c r="P122" s="9">
        <v>0.05</v>
      </c>
      <c r="Q122" s="8">
        <v>62.17</v>
      </c>
      <c r="R122" s="8">
        <v>231.57199999999997</v>
      </c>
      <c r="S122" s="8">
        <v>124.34</v>
      </c>
      <c r="T122" s="8">
        <v>107.23199999999997</v>
      </c>
      <c r="U122" s="10">
        <v>0.46306116456220953</v>
      </c>
    </row>
    <row r="123" spans="2:21" ht="15.75">
      <c r="B123" s="4">
        <v>4002</v>
      </c>
      <c r="C123" s="5">
        <v>46048</v>
      </c>
      <c r="D123" s="6">
        <f>YEAR(SalesDataTable[[#This Row],[Order Date]])</f>
        <v>2026</v>
      </c>
      <c r="E123" s="6" t="str">
        <f>"Q"&amp;ROUNDUP(MONTH(SalesDataTable[[#This Row],[Order Date]])/3,0)</f>
        <v>Q1</v>
      </c>
      <c r="F123" s="6">
        <f>MONTH(SalesDataTable[[#This Row],[Order Date]])</f>
        <v>1</v>
      </c>
      <c r="G123" s="6" t="str">
        <f>TEXT(SalesDataTable[[#This Row],[Order Date]],"MMM")</f>
        <v>Jan</v>
      </c>
      <c r="H123" s="6" t="s">
        <v>18</v>
      </c>
      <c r="I123" s="6" t="s">
        <v>68</v>
      </c>
      <c r="J123" s="6" t="s">
        <v>20</v>
      </c>
      <c r="K123" s="6" t="s">
        <v>21</v>
      </c>
      <c r="L123" s="6" t="s">
        <v>52</v>
      </c>
      <c r="M123" s="6" t="s">
        <v>63</v>
      </c>
      <c r="N123" s="7">
        <v>3</v>
      </c>
      <c r="O123" s="8">
        <v>50.92</v>
      </c>
      <c r="P123" s="9">
        <v>0.05</v>
      </c>
      <c r="Q123" s="8">
        <v>21.87</v>
      </c>
      <c r="R123" s="8">
        <v>145.12199999999999</v>
      </c>
      <c r="S123" s="8">
        <v>65.61</v>
      </c>
      <c r="T123" s="8">
        <v>79.511999999999986</v>
      </c>
      <c r="U123" s="10">
        <v>0.54789763095877941</v>
      </c>
    </row>
    <row r="124" spans="2:21" ht="15.75">
      <c r="B124" s="4">
        <v>818</v>
      </c>
      <c r="C124" s="5">
        <v>46049</v>
      </c>
      <c r="D124" s="6">
        <f>YEAR(SalesDataTable[[#This Row],[Order Date]])</f>
        <v>2026</v>
      </c>
      <c r="E124" s="6" t="str">
        <f>"Q"&amp;ROUNDUP(MONTH(SalesDataTable[[#This Row],[Order Date]])/3,0)</f>
        <v>Q1</v>
      </c>
      <c r="F124" s="6">
        <f>MONTH(SalesDataTable[[#This Row],[Order Date]])</f>
        <v>1</v>
      </c>
      <c r="G124" s="6" t="str">
        <f>TEXT(SalesDataTable[[#This Row],[Order Date]],"MMM")</f>
        <v>Jan</v>
      </c>
      <c r="H124" s="6" t="s">
        <v>18</v>
      </c>
      <c r="I124" s="6" t="s">
        <v>19</v>
      </c>
      <c r="J124" s="6" t="s">
        <v>20</v>
      </c>
      <c r="K124" s="6" t="s">
        <v>21</v>
      </c>
      <c r="L124" s="6" t="s">
        <v>22</v>
      </c>
      <c r="M124" s="6" t="s">
        <v>48</v>
      </c>
      <c r="N124" s="7">
        <v>1</v>
      </c>
      <c r="O124" s="8">
        <v>103.78</v>
      </c>
      <c r="P124" s="9">
        <v>0</v>
      </c>
      <c r="Q124" s="8">
        <v>49.36</v>
      </c>
      <c r="R124" s="8">
        <v>103.78</v>
      </c>
      <c r="S124" s="8">
        <v>49.36</v>
      </c>
      <c r="T124" s="8">
        <v>54.42</v>
      </c>
      <c r="U124" s="10">
        <v>0.52437849296588934</v>
      </c>
    </row>
    <row r="125" spans="2:21" ht="15.75">
      <c r="B125" s="4">
        <v>1439</v>
      </c>
      <c r="C125" s="5">
        <v>46049</v>
      </c>
      <c r="D125" s="6">
        <f>YEAR(SalesDataTable[[#This Row],[Order Date]])</f>
        <v>2026</v>
      </c>
      <c r="E125" s="6" t="str">
        <f>"Q"&amp;ROUNDUP(MONTH(SalesDataTable[[#This Row],[Order Date]])/3,0)</f>
        <v>Q1</v>
      </c>
      <c r="F125" s="6">
        <f>MONTH(SalesDataTable[[#This Row],[Order Date]])</f>
        <v>1</v>
      </c>
      <c r="G125" s="6" t="str">
        <f>TEXT(SalesDataTable[[#This Row],[Order Date]],"MMM")</f>
        <v>Jan</v>
      </c>
      <c r="H125" s="6" t="s">
        <v>24</v>
      </c>
      <c r="I125" s="6" t="s">
        <v>45</v>
      </c>
      <c r="J125" s="6" t="s">
        <v>46</v>
      </c>
      <c r="K125" s="6" t="s">
        <v>31</v>
      </c>
      <c r="L125" s="6" t="s">
        <v>27</v>
      </c>
      <c r="M125" s="6" t="s">
        <v>55</v>
      </c>
      <c r="N125" s="7">
        <v>2</v>
      </c>
      <c r="O125" s="8">
        <v>157.16999999999999</v>
      </c>
      <c r="P125" s="9">
        <v>0</v>
      </c>
      <c r="Q125" s="8">
        <v>81.260000000000005</v>
      </c>
      <c r="R125" s="8">
        <v>314.33999999999997</v>
      </c>
      <c r="S125" s="8">
        <v>162.52000000000001</v>
      </c>
      <c r="T125" s="8">
        <v>151.81999999999996</v>
      </c>
      <c r="U125" s="10">
        <v>0.4829802125087484</v>
      </c>
    </row>
    <row r="126" spans="2:21" ht="15.75">
      <c r="B126" s="4">
        <v>1616</v>
      </c>
      <c r="C126" s="5">
        <v>46049</v>
      </c>
      <c r="D126" s="6">
        <f>YEAR(SalesDataTable[[#This Row],[Order Date]])</f>
        <v>2026</v>
      </c>
      <c r="E126" s="6" t="str">
        <f>"Q"&amp;ROUNDUP(MONTH(SalesDataTable[[#This Row],[Order Date]])/3,0)</f>
        <v>Q1</v>
      </c>
      <c r="F126" s="6">
        <f>MONTH(SalesDataTable[[#This Row],[Order Date]])</f>
        <v>1</v>
      </c>
      <c r="G126" s="6" t="str">
        <f>TEXT(SalesDataTable[[#This Row],[Order Date]],"MMM")</f>
        <v>Jan</v>
      </c>
      <c r="H126" s="6" t="s">
        <v>24</v>
      </c>
      <c r="I126" s="6" t="s">
        <v>61</v>
      </c>
      <c r="J126" s="6" t="s">
        <v>20</v>
      </c>
      <c r="K126" s="6" t="s">
        <v>34</v>
      </c>
      <c r="L126" s="6" t="s">
        <v>32</v>
      </c>
      <c r="M126" s="6" t="s">
        <v>62</v>
      </c>
      <c r="N126" s="7">
        <v>2</v>
      </c>
      <c r="O126" s="8">
        <v>132.91999999999999</v>
      </c>
      <c r="P126" s="9">
        <v>0</v>
      </c>
      <c r="Q126" s="8">
        <v>69.02</v>
      </c>
      <c r="R126" s="8">
        <v>265.83999999999997</v>
      </c>
      <c r="S126" s="8">
        <v>138.04</v>
      </c>
      <c r="T126" s="8">
        <v>127.79999999999998</v>
      </c>
      <c r="U126" s="10">
        <v>0.48074029491423409</v>
      </c>
    </row>
    <row r="127" spans="2:21" ht="15.75">
      <c r="B127" s="4">
        <v>1798</v>
      </c>
      <c r="C127" s="5">
        <v>46049</v>
      </c>
      <c r="D127" s="6">
        <f>YEAR(SalesDataTable[[#This Row],[Order Date]])</f>
        <v>2026</v>
      </c>
      <c r="E127" s="6" t="str">
        <f>"Q"&amp;ROUNDUP(MONTH(SalesDataTable[[#This Row],[Order Date]])/3,0)</f>
        <v>Q1</v>
      </c>
      <c r="F127" s="6">
        <f>MONTH(SalesDataTable[[#This Row],[Order Date]])</f>
        <v>1</v>
      </c>
      <c r="G127" s="6" t="str">
        <f>TEXT(SalesDataTable[[#This Row],[Order Date]],"MMM")</f>
        <v>Jan</v>
      </c>
      <c r="H127" s="6" t="s">
        <v>38</v>
      </c>
      <c r="I127" s="6" t="s">
        <v>51</v>
      </c>
      <c r="J127" s="6" t="s">
        <v>37</v>
      </c>
      <c r="K127" s="6" t="s">
        <v>21</v>
      </c>
      <c r="L127" s="6" t="s">
        <v>27</v>
      </c>
      <c r="M127" s="6" t="s">
        <v>64</v>
      </c>
      <c r="N127" s="7">
        <v>1</v>
      </c>
      <c r="O127" s="8">
        <v>71.41</v>
      </c>
      <c r="P127" s="9">
        <v>0.05</v>
      </c>
      <c r="Q127" s="8">
        <v>32.28</v>
      </c>
      <c r="R127" s="8">
        <v>67.839499999999987</v>
      </c>
      <c r="S127" s="8">
        <v>32.28</v>
      </c>
      <c r="T127" s="8">
        <v>35.559499999999986</v>
      </c>
      <c r="U127" s="10">
        <v>0.52417102130764515</v>
      </c>
    </row>
    <row r="128" spans="2:21" ht="15.75">
      <c r="B128" s="4">
        <v>4449</v>
      </c>
      <c r="C128" s="5">
        <v>46049</v>
      </c>
      <c r="D128" s="6">
        <f>YEAR(SalesDataTable[[#This Row],[Order Date]])</f>
        <v>2026</v>
      </c>
      <c r="E128" s="6" t="str">
        <f>"Q"&amp;ROUNDUP(MONTH(SalesDataTable[[#This Row],[Order Date]])/3,0)</f>
        <v>Q1</v>
      </c>
      <c r="F128" s="6">
        <f>MONTH(SalesDataTable[[#This Row],[Order Date]])</f>
        <v>1</v>
      </c>
      <c r="G128" s="6" t="str">
        <f>TEXT(SalesDataTable[[#This Row],[Order Date]],"MMM")</f>
        <v>Jan</v>
      </c>
      <c r="H128" s="6" t="s">
        <v>38</v>
      </c>
      <c r="I128" s="6" t="s">
        <v>51</v>
      </c>
      <c r="J128" s="6" t="s">
        <v>20</v>
      </c>
      <c r="K128" s="6" t="s">
        <v>31</v>
      </c>
      <c r="L128" s="6" t="s">
        <v>41</v>
      </c>
      <c r="M128" s="6" t="s">
        <v>47</v>
      </c>
      <c r="N128" s="7">
        <v>1</v>
      </c>
      <c r="O128" s="8">
        <v>199.67</v>
      </c>
      <c r="P128" s="9">
        <v>0</v>
      </c>
      <c r="Q128" s="8">
        <v>103.81</v>
      </c>
      <c r="R128" s="8">
        <v>199.67</v>
      </c>
      <c r="S128" s="8">
        <v>103.81</v>
      </c>
      <c r="T128" s="8">
        <v>95.859999999999985</v>
      </c>
      <c r="U128" s="10">
        <v>0.4800921520508839</v>
      </c>
    </row>
    <row r="129" spans="2:21" ht="15.75">
      <c r="B129" s="4">
        <v>4473</v>
      </c>
      <c r="C129" s="5">
        <v>46049</v>
      </c>
      <c r="D129" s="6">
        <f>YEAR(SalesDataTable[[#This Row],[Order Date]])</f>
        <v>2026</v>
      </c>
      <c r="E129" s="6" t="str">
        <f>"Q"&amp;ROUNDUP(MONTH(SalesDataTable[[#This Row],[Order Date]])/3,0)</f>
        <v>Q1</v>
      </c>
      <c r="F129" s="6">
        <f>MONTH(SalesDataTable[[#This Row],[Order Date]])</f>
        <v>1</v>
      </c>
      <c r="G129" s="6" t="str">
        <f>TEXT(SalesDataTable[[#This Row],[Order Date]],"MMM")</f>
        <v>Jan</v>
      </c>
      <c r="H129" s="6" t="s">
        <v>18</v>
      </c>
      <c r="I129" s="6" t="s">
        <v>19</v>
      </c>
      <c r="J129" s="6" t="s">
        <v>37</v>
      </c>
      <c r="K129" s="6" t="s">
        <v>21</v>
      </c>
      <c r="L129" s="6" t="s">
        <v>41</v>
      </c>
      <c r="M129" s="6" t="s">
        <v>47</v>
      </c>
      <c r="N129" s="7">
        <v>1</v>
      </c>
      <c r="O129" s="8">
        <v>196.88</v>
      </c>
      <c r="P129" s="9">
        <v>0</v>
      </c>
      <c r="Q129" s="8">
        <v>102.76</v>
      </c>
      <c r="R129" s="8">
        <v>196.88</v>
      </c>
      <c r="S129" s="8">
        <v>102.76</v>
      </c>
      <c r="T129" s="8">
        <v>94.11999999999999</v>
      </c>
      <c r="U129" s="10">
        <v>0.47805770012190163</v>
      </c>
    </row>
    <row r="130" spans="2:21" ht="15.75">
      <c r="B130" s="4">
        <v>203</v>
      </c>
      <c r="C130" s="5">
        <v>46050</v>
      </c>
      <c r="D130" s="6">
        <f>YEAR(SalesDataTable[[#This Row],[Order Date]])</f>
        <v>2026</v>
      </c>
      <c r="E130" s="6" t="str">
        <f>"Q"&amp;ROUNDUP(MONTH(SalesDataTable[[#This Row],[Order Date]])/3,0)</f>
        <v>Q1</v>
      </c>
      <c r="F130" s="6">
        <f>MONTH(SalesDataTable[[#This Row],[Order Date]])</f>
        <v>1</v>
      </c>
      <c r="G130" s="6" t="str">
        <f>TEXT(SalesDataTable[[#This Row],[Order Date]],"MMM")</f>
        <v>Jan</v>
      </c>
      <c r="H130" s="6" t="s">
        <v>38</v>
      </c>
      <c r="I130" s="6" t="s">
        <v>49</v>
      </c>
      <c r="J130" s="6" t="s">
        <v>20</v>
      </c>
      <c r="K130" s="6" t="s">
        <v>21</v>
      </c>
      <c r="L130" s="6" t="s">
        <v>22</v>
      </c>
      <c r="M130" s="6" t="s">
        <v>40</v>
      </c>
      <c r="N130" s="7">
        <v>3</v>
      </c>
      <c r="O130" s="8">
        <v>49.95</v>
      </c>
      <c r="P130" s="9">
        <v>0</v>
      </c>
      <c r="Q130" s="8">
        <v>22.55</v>
      </c>
      <c r="R130" s="8">
        <v>149.85000000000002</v>
      </c>
      <c r="S130" s="8">
        <v>67.650000000000006</v>
      </c>
      <c r="T130" s="8">
        <v>82.200000000000017</v>
      </c>
      <c r="U130" s="10">
        <v>0.54854854854854862</v>
      </c>
    </row>
    <row r="131" spans="2:21" ht="15.75">
      <c r="B131" s="4">
        <v>1654</v>
      </c>
      <c r="C131" s="5">
        <v>46050</v>
      </c>
      <c r="D131" s="6">
        <f>YEAR(SalesDataTable[[#This Row],[Order Date]])</f>
        <v>2026</v>
      </c>
      <c r="E131" s="6" t="str">
        <f>"Q"&amp;ROUNDUP(MONTH(SalesDataTable[[#This Row],[Order Date]])/3,0)</f>
        <v>Q1</v>
      </c>
      <c r="F131" s="6">
        <f>MONTH(SalesDataTable[[#This Row],[Order Date]])</f>
        <v>1</v>
      </c>
      <c r="G131" s="6" t="str">
        <f>TEXT(SalesDataTable[[#This Row],[Order Date]],"MMM")</f>
        <v>Jan</v>
      </c>
      <c r="H131" s="6" t="s">
        <v>24</v>
      </c>
      <c r="I131" s="6" t="s">
        <v>45</v>
      </c>
      <c r="J131" s="6" t="s">
        <v>46</v>
      </c>
      <c r="K131" s="6" t="s">
        <v>34</v>
      </c>
      <c r="L131" s="6" t="s">
        <v>27</v>
      </c>
      <c r="M131" s="6" t="s">
        <v>64</v>
      </c>
      <c r="N131" s="7">
        <v>1</v>
      </c>
      <c r="O131" s="8">
        <v>70.41</v>
      </c>
      <c r="P131" s="9">
        <v>0</v>
      </c>
      <c r="Q131" s="8">
        <v>32.74</v>
      </c>
      <c r="R131" s="8">
        <v>70.41</v>
      </c>
      <c r="S131" s="8">
        <v>32.74</v>
      </c>
      <c r="T131" s="8">
        <v>37.669999999999995</v>
      </c>
      <c r="U131" s="10">
        <v>0.53500923164323244</v>
      </c>
    </row>
    <row r="132" spans="2:21" ht="15.75">
      <c r="B132" s="4">
        <v>2203</v>
      </c>
      <c r="C132" s="5">
        <v>46050</v>
      </c>
      <c r="D132" s="6">
        <f>YEAR(SalesDataTable[[#This Row],[Order Date]])</f>
        <v>2026</v>
      </c>
      <c r="E132" s="6" t="str">
        <f>"Q"&amp;ROUNDUP(MONTH(SalesDataTable[[#This Row],[Order Date]])/3,0)</f>
        <v>Q1</v>
      </c>
      <c r="F132" s="6">
        <f>MONTH(SalesDataTable[[#This Row],[Order Date]])</f>
        <v>1</v>
      </c>
      <c r="G132" s="6" t="str">
        <f>TEXT(SalesDataTable[[#This Row],[Order Date]],"MMM")</f>
        <v>Jan</v>
      </c>
      <c r="H132" s="6" t="s">
        <v>29</v>
      </c>
      <c r="I132" s="6" t="s">
        <v>70</v>
      </c>
      <c r="J132" s="6" t="s">
        <v>46</v>
      </c>
      <c r="K132" s="6" t="s">
        <v>21</v>
      </c>
      <c r="L132" s="6" t="s">
        <v>27</v>
      </c>
      <c r="M132" s="6" t="s">
        <v>64</v>
      </c>
      <c r="N132" s="7">
        <v>2</v>
      </c>
      <c r="O132" s="8">
        <v>70.290000000000006</v>
      </c>
      <c r="P132" s="9">
        <v>0.15</v>
      </c>
      <c r="Q132" s="8">
        <v>31.84</v>
      </c>
      <c r="R132" s="8">
        <v>119.49300000000001</v>
      </c>
      <c r="S132" s="8">
        <v>63.68</v>
      </c>
      <c r="T132" s="8">
        <v>55.813000000000009</v>
      </c>
      <c r="U132" s="10">
        <v>0.46708175374289712</v>
      </c>
    </row>
    <row r="133" spans="2:21" ht="15.75">
      <c r="B133" s="4">
        <v>3352</v>
      </c>
      <c r="C133" s="5">
        <v>46050</v>
      </c>
      <c r="D133" s="6">
        <f>YEAR(SalesDataTable[[#This Row],[Order Date]])</f>
        <v>2026</v>
      </c>
      <c r="E133" s="6" t="str">
        <f>"Q"&amp;ROUNDUP(MONTH(SalesDataTable[[#This Row],[Order Date]])/3,0)</f>
        <v>Q1</v>
      </c>
      <c r="F133" s="6">
        <f>MONTH(SalesDataTable[[#This Row],[Order Date]])</f>
        <v>1</v>
      </c>
      <c r="G133" s="6" t="str">
        <f>TEXT(SalesDataTable[[#This Row],[Order Date]],"MMM")</f>
        <v>Jan</v>
      </c>
      <c r="H133" s="6" t="s">
        <v>29</v>
      </c>
      <c r="I133" s="6" t="s">
        <v>70</v>
      </c>
      <c r="J133" s="6" t="s">
        <v>20</v>
      </c>
      <c r="K133" s="6" t="s">
        <v>34</v>
      </c>
      <c r="L133" s="6" t="s">
        <v>27</v>
      </c>
      <c r="M133" s="6" t="s">
        <v>28</v>
      </c>
      <c r="N133" s="7">
        <v>4</v>
      </c>
      <c r="O133" s="8">
        <v>91.46</v>
      </c>
      <c r="P133" s="9">
        <v>0</v>
      </c>
      <c r="Q133" s="8">
        <v>44.04</v>
      </c>
      <c r="R133" s="8">
        <v>365.84</v>
      </c>
      <c r="S133" s="8">
        <v>176.16</v>
      </c>
      <c r="T133" s="8">
        <v>189.67999999999998</v>
      </c>
      <c r="U133" s="10">
        <v>0.51847802317953207</v>
      </c>
    </row>
    <row r="134" spans="2:21" ht="15.75">
      <c r="B134" s="4">
        <v>183</v>
      </c>
      <c r="C134" s="5">
        <v>46051</v>
      </c>
      <c r="D134" s="6">
        <f>YEAR(SalesDataTable[[#This Row],[Order Date]])</f>
        <v>2026</v>
      </c>
      <c r="E134" s="6" t="str">
        <f>"Q"&amp;ROUNDUP(MONTH(SalesDataTable[[#This Row],[Order Date]])/3,0)</f>
        <v>Q1</v>
      </c>
      <c r="F134" s="6">
        <f>MONTH(SalesDataTable[[#This Row],[Order Date]])</f>
        <v>1</v>
      </c>
      <c r="G134" s="6" t="str">
        <f>TEXT(SalesDataTable[[#This Row],[Order Date]],"MMM")</f>
        <v>Jan</v>
      </c>
      <c r="H134" s="6" t="s">
        <v>24</v>
      </c>
      <c r="I134" s="6" t="s">
        <v>61</v>
      </c>
      <c r="J134" s="6" t="s">
        <v>20</v>
      </c>
      <c r="K134" s="6" t="s">
        <v>31</v>
      </c>
      <c r="L134" s="6" t="s">
        <v>41</v>
      </c>
      <c r="M134" s="6" t="s">
        <v>69</v>
      </c>
      <c r="N134" s="7">
        <v>2</v>
      </c>
      <c r="O134" s="8">
        <v>123.27</v>
      </c>
      <c r="P134" s="9">
        <v>0</v>
      </c>
      <c r="Q134" s="8">
        <v>60.26</v>
      </c>
      <c r="R134" s="8">
        <v>246.54</v>
      </c>
      <c r="S134" s="8">
        <v>120.52</v>
      </c>
      <c r="T134" s="8">
        <v>126.02</v>
      </c>
      <c r="U134" s="10">
        <v>0.51115437657175311</v>
      </c>
    </row>
    <row r="135" spans="2:21" ht="15.75">
      <c r="B135" s="4">
        <v>3525</v>
      </c>
      <c r="C135" s="5">
        <v>46051</v>
      </c>
      <c r="D135" s="6">
        <f>YEAR(SalesDataTable[[#This Row],[Order Date]])</f>
        <v>2026</v>
      </c>
      <c r="E135" s="6" t="str">
        <f>"Q"&amp;ROUNDUP(MONTH(SalesDataTable[[#This Row],[Order Date]])/3,0)</f>
        <v>Q1</v>
      </c>
      <c r="F135" s="6">
        <f>MONTH(SalesDataTable[[#This Row],[Order Date]])</f>
        <v>1</v>
      </c>
      <c r="G135" s="6" t="str">
        <f>TEXT(SalesDataTable[[#This Row],[Order Date]],"MMM")</f>
        <v>Jan</v>
      </c>
      <c r="H135" s="6" t="s">
        <v>29</v>
      </c>
      <c r="I135" s="6" t="s">
        <v>43</v>
      </c>
      <c r="J135" s="6" t="s">
        <v>26</v>
      </c>
      <c r="K135" s="6" t="s">
        <v>34</v>
      </c>
      <c r="L135" s="6" t="s">
        <v>52</v>
      </c>
      <c r="M135" s="6" t="s">
        <v>63</v>
      </c>
      <c r="N135" s="7">
        <v>3</v>
      </c>
      <c r="O135" s="8">
        <v>49.63</v>
      </c>
      <c r="P135" s="9">
        <v>0.1</v>
      </c>
      <c r="Q135" s="8">
        <v>22.06</v>
      </c>
      <c r="R135" s="8">
        <v>134.001</v>
      </c>
      <c r="S135" s="8">
        <v>66.179999999999993</v>
      </c>
      <c r="T135" s="8">
        <v>67.821000000000012</v>
      </c>
      <c r="U135" s="10">
        <v>0.50612308863366695</v>
      </c>
    </row>
    <row r="136" spans="2:21" ht="15.75">
      <c r="B136" s="4">
        <v>4299</v>
      </c>
      <c r="C136" s="5">
        <v>46051</v>
      </c>
      <c r="D136" s="6">
        <f>YEAR(SalesDataTable[[#This Row],[Order Date]])</f>
        <v>2026</v>
      </c>
      <c r="E136" s="6" t="str">
        <f>"Q"&amp;ROUNDUP(MONTH(SalesDataTable[[#This Row],[Order Date]])/3,0)</f>
        <v>Q1</v>
      </c>
      <c r="F136" s="6">
        <f>MONTH(SalesDataTable[[#This Row],[Order Date]])</f>
        <v>1</v>
      </c>
      <c r="G136" s="6" t="str">
        <f>TEXT(SalesDataTable[[#This Row],[Order Date]],"MMM")</f>
        <v>Jan</v>
      </c>
      <c r="H136" s="6" t="s">
        <v>18</v>
      </c>
      <c r="I136" s="6" t="s">
        <v>54</v>
      </c>
      <c r="J136" s="6" t="s">
        <v>26</v>
      </c>
      <c r="K136" s="6" t="s">
        <v>34</v>
      </c>
      <c r="L136" s="6" t="s">
        <v>32</v>
      </c>
      <c r="M136" s="6" t="s">
        <v>62</v>
      </c>
      <c r="N136" s="7">
        <v>12</v>
      </c>
      <c r="O136" s="8">
        <v>132.21</v>
      </c>
      <c r="P136" s="9">
        <v>0.1</v>
      </c>
      <c r="Q136" s="8">
        <v>68.95</v>
      </c>
      <c r="R136" s="8">
        <v>1427.8679999999999</v>
      </c>
      <c r="S136" s="8">
        <v>827.40000000000009</v>
      </c>
      <c r="T136" s="8">
        <v>600.46799999999985</v>
      </c>
      <c r="U136" s="10">
        <v>0.42053467127213429</v>
      </c>
    </row>
    <row r="137" spans="2:21" ht="15.75">
      <c r="B137" s="4">
        <v>748</v>
      </c>
      <c r="C137" s="5">
        <v>46052</v>
      </c>
      <c r="D137" s="6">
        <f>YEAR(SalesDataTable[[#This Row],[Order Date]])</f>
        <v>2026</v>
      </c>
      <c r="E137" s="6" t="str">
        <f>"Q"&amp;ROUNDUP(MONTH(SalesDataTable[[#This Row],[Order Date]])/3,0)</f>
        <v>Q1</v>
      </c>
      <c r="F137" s="6">
        <f>MONTH(SalesDataTable[[#This Row],[Order Date]])</f>
        <v>1</v>
      </c>
      <c r="G137" s="6" t="str">
        <f>TEXT(SalesDataTable[[#This Row],[Order Date]],"MMM")</f>
        <v>Jan</v>
      </c>
      <c r="H137" s="6" t="s">
        <v>24</v>
      </c>
      <c r="I137" s="6" t="s">
        <v>25</v>
      </c>
      <c r="J137" s="6" t="s">
        <v>37</v>
      </c>
      <c r="K137" s="6" t="s">
        <v>34</v>
      </c>
      <c r="L137" s="6" t="s">
        <v>22</v>
      </c>
      <c r="M137" s="6" t="s">
        <v>44</v>
      </c>
      <c r="N137" s="7">
        <v>1</v>
      </c>
      <c r="O137" s="8">
        <v>39.549999999999997</v>
      </c>
      <c r="P137" s="9">
        <v>0</v>
      </c>
      <c r="Q137" s="8">
        <v>17.059999999999999</v>
      </c>
      <c r="R137" s="8">
        <v>39.549999999999997</v>
      </c>
      <c r="S137" s="8">
        <v>17.059999999999999</v>
      </c>
      <c r="T137" s="8">
        <v>22.49</v>
      </c>
      <c r="U137" s="10">
        <v>0.56864728192161818</v>
      </c>
    </row>
    <row r="138" spans="2:21" ht="15.75">
      <c r="B138" s="4">
        <v>3117</v>
      </c>
      <c r="C138" s="5">
        <v>46052</v>
      </c>
      <c r="D138" s="6">
        <f>YEAR(SalesDataTable[[#This Row],[Order Date]])</f>
        <v>2026</v>
      </c>
      <c r="E138" s="6" t="str">
        <f>"Q"&amp;ROUNDUP(MONTH(SalesDataTable[[#This Row],[Order Date]])/3,0)</f>
        <v>Q1</v>
      </c>
      <c r="F138" s="6">
        <f>MONTH(SalesDataTable[[#This Row],[Order Date]])</f>
        <v>1</v>
      </c>
      <c r="G138" s="6" t="str">
        <f>TEXT(SalesDataTable[[#This Row],[Order Date]],"MMM")</f>
        <v>Jan</v>
      </c>
      <c r="H138" s="6" t="s">
        <v>24</v>
      </c>
      <c r="I138" s="6" t="s">
        <v>61</v>
      </c>
      <c r="J138" s="6" t="s">
        <v>20</v>
      </c>
      <c r="K138" s="6" t="s">
        <v>31</v>
      </c>
      <c r="L138" s="6" t="s">
        <v>41</v>
      </c>
      <c r="M138" s="6" t="s">
        <v>58</v>
      </c>
      <c r="N138" s="7">
        <v>3</v>
      </c>
      <c r="O138" s="8">
        <v>80.08</v>
      </c>
      <c r="P138" s="9">
        <v>0</v>
      </c>
      <c r="Q138" s="8">
        <v>39.450000000000003</v>
      </c>
      <c r="R138" s="8">
        <v>240.24</v>
      </c>
      <c r="S138" s="8">
        <v>118.35000000000001</v>
      </c>
      <c r="T138" s="8">
        <v>121.89</v>
      </c>
      <c r="U138" s="10">
        <v>0.50736763236763238</v>
      </c>
    </row>
    <row r="139" spans="2:21" ht="15.75">
      <c r="B139" s="4">
        <v>3328</v>
      </c>
      <c r="C139" s="5">
        <v>46052</v>
      </c>
      <c r="D139" s="6">
        <f>YEAR(SalesDataTable[[#This Row],[Order Date]])</f>
        <v>2026</v>
      </c>
      <c r="E139" s="6" t="str">
        <f>"Q"&amp;ROUNDUP(MONTH(SalesDataTable[[#This Row],[Order Date]])/3,0)</f>
        <v>Q1</v>
      </c>
      <c r="F139" s="6">
        <f>MONTH(SalesDataTable[[#This Row],[Order Date]])</f>
        <v>1</v>
      </c>
      <c r="G139" s="6" t="str">
        <f>TEXT(SalesDataTable[[#This Row],[Order Date]],"MMM")</f>
        <v>Jan</v>
      </c>
      <c r="H139" s="6" t="s">
        <v>29</v>
      </c>
      <c r="I139" s="6" t="s">
        <v>43</v>
      </c>
      <c r="J139" s="6" t="s">
        <v>37</v>
      </c>
      <c r="K139" s="6" t="s">
        <v>21</v>
      </c>
      <c r="L139" s="6" t="s">
        <v>52</v>
      </c>
      <c r="M139" s="6" t="s">
        <v>56</v>
      </c>
      <c r="N139" s="7">
        <v>1</v>
      </c>
      <c r="O139" s="8">
        <v>120.48</v>
      </c>
      <c r="P139" s="9">
        <v>0</v>
      </c>
      <c r="Q139" s="8">
        <v>69.55</v>
      </c>
      <c r="R139" s="8">
        <v>120.48</v>
      </c>
      <c r="S139" s="8">
        <v>69.55</v>
      </c>
      <c r="T139" s="8">
        <v>50.930000000000007</v>
      </c>
      <c r="U139" s="10">
        <v>0.42272576361221786</v>
      </c>
    </row>
    <row r="140" spans="2:21" ht="15.75">
      <c r="B140" s="4">
        <v>3822</v>
      </c>
      <c r="C140" s="5">
        <v>46052</v>
      </c>
      <c r="D140" s="6">
        <f>YEAR(SalesDataTable[[#This Row],[Order Date]])</f>
        <v>2026</v>
      </c>
      <c r="E140" s="6" t="str">
        <f>"Q"&amp;ROUNDUP(MONTH(SalesDataTable[[#This Row],[Order Date]])/3,0)</f>
        <v>Q1</v>
      </c>
      <c r="F140" s="6">
        <f>MONTH(SalesDataTable[[#This Row],[Order Date]])</f>
        <v>1</v>
      </c>
      <c r="G140" s="6" t="str">
        <f>TEXT(SalesDataTable[[#This Row],[Order Date]],"MMM")</f>
        <v>Jan</v>
      </c>
      <c r="H140" s="6" t="s">
        <v>38</v>
      </c>
      <c r="I140" s="6" t="s">
        <v>49</v>
      </c>
      <c r="J140" s="6" t="s">
        <v>20</v>
      </c>
      <c r="K140" s="6" t="s">
        <v>21</v>
      </c>
      <c r="L140" s="6" t="s">
        <v>52</v>
      </c>
      <c r="M140" s="6" t="s">
        <v>53</v>
      </c>
      <c r="N140" s="7">
        <v>1</v>
      </c>
      <c r="O140" s="8">
        <v>39.369999999999997</v>
      </c>
      <c r="P140" s="9">
        <v>0.05</v>
      </c>
      <c r="Q140" s="8">
        <v>14.66</v>
      </c>
      <c r="R140" s="8">
        <v>37.401499999999999</v>
      </c>
      <c r="S140" s="8">
        <v>14.66</v>
      </c>
      <c r="T140" s="8">
        <v>22.741499999999998</v>
      </c>
      <c r="U140" s="10">
        <v>0.60803711081106371</v>
      </c>
    </row>
    <row r="141" spans="2:21" ht="15.75">
      <c r="B141" s="4">
        <v>4125</v>
      </c>
      <c r="C141" s="5">
        <v>46052</v>
      </c>
      <c r="D141" s="6">
        <f>YEAR(SalesDataTable[[#This Row],[Order Date]])</f>
        <v>2026</v>
      </c>
      <c r="E141" s="6" t="str">
        <f>"Q"&amp;ROUNDUP(MONTH(SalesDataTable[[#This Row],[Order Date]])/3,0)</f>
        <v>Q1</v>
      </c>
      <c r="F141" s="6">
        <f>MONTH(SalesDataTable[[#This Row],[Order Date]])</f>
        <v>1</v>
      </c>
      <c r="G141" s="6" t="str">
        <f>TEXT(SalesDataTable[[#This Row],[Order Date]],"MMM")</f>
        <v>Jan</v>
      </c>
      <c r="H141" s="6" t="s">
        <v>24</v>
      </c>
      <c r="I141" s="6" t="s">
        <v>61</v>
      </c>
      <c r="J141" s="6" t="s">
        <v>26</v>
      </c>
      <c r="K141" s="6" t="s">
        <v>34</v>
      </c>
      <c r="L141" s="6" t="s">
        <v>41</v>
      </c>
      <c r="M141" s="6" t="s">
        <v>58</v>
      </c>
      <c r="N141" s="7">
        <v>8</v>
      </c>
      <c r="O141" s="8">
        <v>81.06</v>
      </c>
      <c r="P141" s="9">
        <v>0.15</v>
      </c>
      <c r="Q141" s="8">
        <v>39.549999999999997</v>
      </c>
      <c r="R141" s="8">
        <v>551.20799999999997</v>
      </c>
      <c r="S141" s="8">
        <v>316.39999999999998</v>
      </c>
      <c r="T141" s="8">
        <v>234.80799999999999</v>
      </c>
      <c r="U141" s="10">
        <v>0.42598801178502488</v>
      </c>
    </row>
    <row r="142" spans="2:21" ht="15.75">
      <c r="B142" s="4">
        <v>4592</v>
      </c>
      <c r="C142" s="5">
        <v>46052</v>
      </c>
      <c r="D142" s="6">
        <f>YEAR(SalesDataTable[[#This Row],[Order Date]])</f>
        <v>2026</v>
      </c>
      <c r="E142" s="6" t="str">
        <f>"Q"&amp;ROUNDUP(MONTH(SalesDataTable[[#This Row],[Order Date]])/3,0)</f>
        <v>Q1</v>
      </c>
      <c r="F142" s="6">
        <f>MONTH(SalesDataTable[[#This Row],[Order Date]])</f>
        <v>1</v>
      </c>
      <c r="G142" s="6" t="str">
        <f>TEXT(SalesDataTable[[#This Row],[Order Date]],"MMM")</f>
        <v>Jan</v>
      </c>
      <c r="H142" s="6" t="s">
        <v>24</v>
      </c>
      <c r="I142" s="6" t="s">
        <v>61</v>
      </c>
      <c r="J142" s="6" t="s">
        <v>46</v>
      </c>
      <c r="K142" s="6" t="s">
        <v>21</v>
      </c>
      <c r="L142" s="6" t="s">
        <v>52</v>
      </c>
      <c r="M142" s="6" t="s">
        <v>56</v>
      </c>
      <c r="N142" s="7">
        <v>5</v>
      </c>
      <c r="O142" s="8">
        <v>120.4</v>
      </c>
      <c r="P142" s="9">
        <v>0</v>
      </c>
      <c r="Q142" s="8">
        <v>69.510000000000005</v>
      </c>
      <c r="R142" s="8">
        <v>602</v>
      </c>
      <c r="S142" s="8">
        <v>347.55</v>
      </c>
      <c r="T142" s="8">
        <v>254.45</v>
      </c>
      <c r="U142" s="10">
        <v>0.42267441860465116</v>
      </c>
    </row>
    <row r="143" spans="2:21" ht="15.75">
      <c r="B143" s="4">
        <v>373</v>
      </c>
      <c r="C143" s="5">
        <v>46053</v>
      </c>
      <c r="D143" s="6">
        <f>YEAR(SalesDataTable[[#This Row],[Order Date]])</f>
        <v>2026</v>
      </c>
      <c r="E143" s="6" t="str">
        <f>"Q"&amp;ROUNDUP(MONTH(SalesDataTable[[#This Row],[Order Date]])/3,0)</f>
        <v>Q1</v>
      </c>
      <c r="F143" s="6">
        <f>MONTH(SalesDataTable[[#This Row],[Order Date]])</f>
        <v>1</v>
      </c>
      <c r="G143" s="6" t="str">
        <f>TEXT(SalesDataTable[[#This Row],[Order Date]],"MMM")</f>
        <v>Jan</v>
      </c>
      <c r="H143" s="6" t="s">
        <v>29</v>
      </c>
      <c r="I143" s="6" t="s">
        <v>57</v>
      </c>
      <c r="J143" s="6" t="s">
        <v>26</v>
      </c>
      <c r="K143" s="6" t="s">
        <v>34</v>
      </c>
      <c r="L143" s="6" t="s">
        <v>32</v>
      </c>
      <c r="M143" s="6" t="s">
        <v>50</v>
      </c>
      <c r="N143" s="7">
        <v>10</v>
      </c>
      <c r="O143" s="8">
        <v>47.71</v>
      </c>
      <c r="P143" s="9">
        <v>0.1</v>
      </c>
      <c r="Q143" s="8">
        <v>18.649999999999999</v>
      </c>
      <c r="R143" s="8">
        <v>429.39000000000004</v>
      </c>
      <c r="S143" s="8">
        <v>186.5</v>
      </c>
      <c r="T143" s="8">
        <v>242.89000000000004</v>
      </c>
      <c r="U143" s="10">
        <v>0.56566291716155481</v>
      </c>
    </row>
    <row r="144" spans="2:21" ht="15.75">
      <c r="B144" s="4">
        <v>672</v>
      </c>
      <c r="C144" s="5">
        <v>46053</v>
      </c>
      <c r="D144" s="6">
        <f>YEAR(SalesDataTable[[#This Row],[Order Date]])</f>
        <v>2026</v>
      </c>
      <c r="E144" s="6" t="str">
        <f>"Q"&amp;ROUNDUP(MONTH(SalesDataTable[[#This Row],[Order Date]])/3,0)</f>
        <v>Q1</v>
      </c>
      <c r="F144" s="6">
        <f>MONTH(SalesDataTable[[#This Row],[Order Date]])</f>
        <v>1</v>
      </c>
      <c r="G144" s="6" t="str">
        <f>TEXT(SalesDataTable[[#This Row],[Order Date]],"MMM")</f>
        <v>Jan</v>
      </c>
      <c r="H144" s="6" t="s">
        <v>18</v>
      </c>
      <c r="I144" s="6" t="s">
        <v>54</v>
      </c>
      <c r="J144" s="6" t="s">
        <v>20</v>
      </c>
      <c r="K144" s="6" t="s">
        <v>34</v>
      </c>
      <c r="L144" s="6" t="s">
        <v>22</v>
      </c>
      <c r="M144" s="6" t="s">
        <v>48</v>
      </c>
      <c r="N144" s="7">
        <v>1</v>
      </c>
      <c r="O144" s="8">
        <v>102.92</v>
      </c>
      <c r="P144" s="9">
        <v>0.05</v>
      </c>
      <c r="Q144" s="8">
        <v>50.92</v>
      </c>
      <c r="R144" s="8">
        <v>97.774000000000001</v>
      </c>
      <c r="S144" s="8">
        <v>50.92</v>
      </c>
      <c r="T144" s="8">
        <v>46.853999999999999</v>
      </c>
      <c r="U144" s="10">
        <v>0.4792071511853867</v>
      </c>
    </row>
    <row r="145" spans="2:21" ht="15.75">
      <c r="B145" s="4">
        <v>1125</v>
      </c>
      <c r="C145" s="5">
        <v>46053</v>
      </c>
      <c r="D145" s="6">
        <f>YEAR(SalesDataTable[[#This Row],[Order Date]])</f>
        <v>2026</v>
      </c>
      <c r="E145" s="6" t="str">
        <f>"Q"&amp;ROUNDUP(MONTH(SalesDataTable[[#This Row],[Order Date]])/3,0)</f>
        <v>Q1</v>
      </c>
      <c r="F145" s="6">
        <f>MONTH(SalesDataTable[[#This Row],[Order Date]])</f>
        <v>1</v>
      </c>
      <c r="G145" s="6" t="str">
        <f>TEXT(SalesDataTable[[#This Row],[Order Date]],"MMM")</f>
        <v>Jan</v>
      </c>
      <c r="H145" s="6" t="s">
        <v>24</v>
      </c>
      <c r="I145" s="6" t="s">
        <v>25</v>
      </c>
      <c r="J145" s="6" t="s">
        <v>20</v>
      </c>
      <c r="K145" s="6" t="s">
        <v>21</v>
      </c>
      <c r="L145" s="6" t="s">
        <v>27</v>
      </c>
      <c r="M145" s="6" t="s">
        <v>64</v>
      </c>
      <c r="N145" s="7">
        <v>1</v>
      </c>
      <c r="O145" s="8">
        <v>72.69</v>
      </c>
      <c r="P145" s="9">
        <v>0.1</v>
      </c>
      <c r="Q145" s="8">
        <v>32.67</v>
      </c>
      <c r="R145" s="8">
        <v>65.421000000000006</v>
      </c>
      <c r="S145" s="8">
        <v>32.67</v>
      </c>
      <c r="T145" s="8">
        <v>32.751000000000005</v>
      </c>
      <c r="U145" s="10">
        <v>0.50061906727197691</v>
      </c>
    </row>
    <row r="146" spans="2:21" ht="15.75">
      <c r="B146" s="4">
        <v>1164</v>
      </c>
      <c r="C146" s="5">
        <v>46053</v>
      </c>
      <c r="D146" s="6">
        <f>YEAR(SalesDataTable[[#This Row],[Order Date]])</f>
        <v>2026</v>
      </c>
      <c r="E146" s="6" t="str">
        <f>"Q"&amp;ROUNDUP(MONTH(SalesDataTable[[#This Row],[Order Date]])/3,0)</f>
        <v>Q1</v>
      </c>
      <c r="F146" s="6">
        <f>MONTH(SalesDataTable[[#This Row],[Order Date]])</f>
        <v>1</v>
      </c>
      <c r="G146" s="6" t="str">
        <f>TEXT(SalesDataTable[[#This Row],[Order Date]],"MMM")</f>
        <v>Jan</v>
      </c>
      <c r="H146" s="6" t="s">
        <v>18</v>
      </c>
      <c r="I146" s="6" t="s">
        <v>19</v>
      </c>
      <c r="J146" s="6" t="s">
        <v>20</v>
      </c>
      <c r="K146" s="6" t="s">
        <v>31</v>
      </c>
      <c r="L146" s="6" t="s">
        <v>22</v>
      </c>
      <c r="M146" s="6" t="s">
        <v>23</v>
      </c>
      <c r="N146" s="7">
        <v>1</v>
      </c>
      <c r="O146" s="8">
        <v>79.989999999999995</v>
      </c>
      <c r="P146" s="9">
        <v>0.05</v>
      </c>
      <c r="Q146" s="8">
        <v>43.02</v>
      </c>
      <c r="R146" s="8">
        <v>75.990499999999997</v>
      </c>
      <c r="S146" s="8">
        <v>43.02</v>
      </c>
      <c r="T146" s="8">
        <v>32.970499999999994</v>
      </c>
      <c r="U146" s="10">
        <v>0.43387660299642711</v>
      </c>
    </row>
    <row r="147" spans="2:21" ht="15.75">
      <c r="B147" s="4">
        <v>1613</v>
      </c>
      <c r="C147" s="5">
        <v>46053</v>
      </c>
      <c r="D147" s="6">
        <f>YEAR(SalesDataTable[[#This Row],[Order Date]])</f>
        <v>2026</v>
      </c>
      <c r="E147" s="6" t="str">
        <f>"Q"&amp;ROUNDUP(MONTH(SalesDataTable[[#This Row],[Order Date]])/3,0)</f>
        <v>Q1</v>
      </c>
      <c r="F147" s="6">
        <f>MONTH(SalesDataTable[[#This Row],[Order Date]])</f>
        <v>1</v>
      </c>
      <c r="G147" s="6" t="str">
        <f>TEXT(SalesDataTable[[#This Row],[Order Date]],"MMM")</f>
        <v>Jan</v>
      </c>
      <c r="H147" s="6" t="s">
        <v>24</v>
      </c>
      <c r="I147" s="6" t="s">
        <v>45</v>
      </c>
      <c r="J147" s="6" t="s">
        <v>26</v>
      </c>
      <c r="K147" s="6" t="s">
        <v>34</v>
      </c>
      <c r="L147" s="6" t="s">
        <v>52</v>
      </c>
      <c r="M147" s="6" t="s">
        <v>63</v>
      </c>
      <c r="N147" s="7">
        <v>4</v>
      </c>
      <c r="O147" s="8">
        <v>51.11</v>
      </c>
      <c r="P147" s="9">
        <v>0.15</v>
      </c>
      <c r="Q147" s="8">
        <v>22.25</v>
      </c>
      <c r="R147" s="8">
        <v>173.774</v>
      </c>
      <c r="S147" s="8">
        <v>89</v>
      </c>
      <c r="T147" s="8">
        <v>84.774000000000001</v>
      </c>
      <c r="U147" s="10">
        <v>0.48784052850253778</v>
      </c>
    </row>
    <row r="148" spans="2:21" ht="15.75">
      <c r="B148" s="4">
        <v>2149</v>
      </c>
      <c r="C148" s="5">
        <v>46053</v>
      </c>
      <c r="D148" s="6">
        <f>YEAR(SalesDataTable[[#This Row],[Order Date]])</f>
        <v>2026</v>
      </c>
      <c r="E148" s="6" t="str">
        <f>"Q"&amp;ROUNDUP(MONTH(SalesDataTable[[#This Row],[Order Date]])/3,0)</f>
        <v>Q1</v>
      </c>
      <c r="F148" s="6">
        <f>MONTH(SalesDataTable[[#This Row],[Order Date]])</f>
        <v>1</v>
      </c>
      <c r="G148" s="6" t="str">
        <f>TEXT(SalesDataTable[[#This Row],[Order Date]],"MMM")</f>
        <v>Jan</v>
      </c>
      <c r="H148" s="6" t="s">
        <v>18</v>
      </c>
      <c r="I148" s="6" t="s">
        <v>68</v>
      </c>
      <c r="J148" s="6" t="s">
        <v>20</v>
      </c>
      <c r="K148" s="6" t="s">
        <v>21</v>
      </c>
      <c r="L148" s="6" t="s">
        <v>52</v>
      </c>
      <c r="M148" s="6" t="s">
        <v>56</v>
      </c>
      <c r="N148" s="7">
        <v>2</v>
      </c>
      <c r="O148" s="8">
        <v>124.83</v>
      </c>
      <c r="P148" s="9">
        <v>0</v>
      </c>
      <c r="Q148" s="8">
        <v>70.91</v>
      </c>
      <c r="R148" s="8">
        <v>249.66</v>
      </c>
      <c r="S148" s="8">
        <v>141.82</v>
      </c>
      <c r="T148" s="8">
        <v>107.84</v>
      </c>
      <c r="U148" s="10">
        <v>0.43194744853000083</v>
      </c>
    </row>
    <row r="149" spans="2:21" ht="15.75">
      <c r="B149" s="4">
        <v>2593</v>
      </c>
      <c r="C149" s="5">
        <v>46053</v>
      </c>
      <c r="D149" s="6">
        <f>YEAR(SalesDataTable[[#This Row],[Order Date]])</f>
        <v>2026</v>
      </c>
      <c r="E149" s="6" t="str">
        <f>"Q"&amp;ROUNDUP(MONTH(SalesDataTable[[#This Row],[Order Date]])/3,0)</f>
        <v>Q1</v>
      </c>
      <c r="F149" s="6">
        <f>MONTH(SalesDataTable[[#This Row],[Order Date]])</f>
        <v>1</v>
      </c>
      <c r="G149" s="6" t="str">
        <f>TEXT(SalesDataTable[[#This Row],[Order Date]],"MMM")</f>
        <v>Jan</v>
      </c>
      <c r="H149" s="6" t="s">
        <v>24</v>
      </c>
      <c r="I149" s="6" t="s">
        <v>59</v>
      </c>
      <c r="J149" s="6" t="s">
        <v>37</v>
      </c>
      <c r="K149" s="6" t="s">
        <v>31</v>
      </c>
      <c r="L149" s="6" t="s">
        <v>22</v>
      </c>
      <c r="M149" s="6" t="s">
        <v>44</v>
      </c>
      <c r="N149" s="7">
        <v>6</v>
      </c>
      <c r="O149" s="8">
        <v>41.07</v>
      </c>
      <c r="P149" s="9">
        <v>0.1</v>
      </c>
      <c r="Q149" s="8">
        <v>16.29</v>
      </c>
      <c r="R149" s="8">
        <v>221.77800000000002</v>
      </c>
      <c r="S149" s="8">
        <v>97.74</v>
      </c>
      <c r="T149" s="8">
        <v>124.03800000000003</v>
      </c>
      <c r="U149" s="10">
        <v>0.55928901874847825</v>
      </c>
    </row>
    <row r="150" spans="2:21" ht="15.75">
      <c r="B150" s="4">
        <v>2659</v>
      </c>
      <c r="C150" s="5">
        <v>46053</v>
      </c>
      <c r="D150" s="6">
        <f>YEAR(SalesDataTable[[#This Row],[Order Date]])</f>
        <v>2026</v>
      </c>
      <c r="E150" s="6" t="str">
        <f>"Q"&amp;ROUNDUP(MONTH(SalesDataTable[[#This Row],[Order Date]])/3,0)</f>
        <v>Q1</v>
      </c>
      <c r="F150" s="6">
        <f>MONTH(SalesDataTable[[#This Row],[Order Date]])</f>
        <v>1</v>
      </c>
      <c r="G150" s="6" t="str">
        <f>TEXT(SalesDataTable[[#This Row],[Order Date]],"MMM")</f>
        <v>Jan</v>
      </c>
      <c r="H150" s="6" t="s">
        <v>18</v>
      </c>
      <c r="I150" s="6" t="s">
        <v>68</v>
      </c>
      <c r="J150" s="6" t="s">
        <v>20</v>
      </c>
      <c r="K150" s="6" t="s">
        <v>31</v>
      </c>
      <c r="L150" s="6" t="s">
        <v>32</v>
      </c>
      <c r="M150" s="6" t="s">
        <v>33</v>
      </c>
      <c r="N150" s="7">
        <v>1</v>
      </c>
      <c r="O150" s="8">
        <v>36.020000000000003</v>
      </c>
      <c r="P150" s="9">
        <v>0</v>
      </c>
      <c r="Q150" s="8">
        <v>13.34</v>
      </c>
      <c r="R150" s="8">
        <v>36.020000000000003</v>
      </c>
      <c r="S150" s="8">
        <v>13.34</v>
      </c>
      <c r="T150" s="8">
        <v>22.680000000000003</v>
      </c>
      <c r="U150" s="10">
        <v>0.62965019433647973</v>
      </c>
    </row>
    <row r="151" spans="2:21" ht="15.75">
      <c r="B151" s="4">
        <v>3496</v>
      </c>
      <c r="C151" s="5">
        <v>46053</v>
      </c>
      <c r="D151" s="6">
        <f>YEAR(SalesDataTable[[#This Row],[Order Date]])</f>
        <v>2026</v>
      </c>
      <c r="E151" s="6" t="str">
        <f>"Q"&amp;ROUNDUP(MONTH(SalesDataTable[[#This Row],[Order Date]])/3,0)</f>
        <v>Q1</v>
      </c>
      <c r="F151" s="6">
        <f>MONTH(SalesDataTable[[#This Row],[Order Date]])</f>
        <v>1</v>
      </c>
      <c r="G151" s="6" t="str">
        <f>TEXT(SalesDataTable[[#This Row],[Order Date]],"MMM")</f>
        <v>Jan</v>
      </c>
      <c r="H151" s="6" t="s">
        <v>18</v>
      </c>
      <c r="I151" s="6" t="s">
        <v>19</v>
      </c>
      <c r="J151" s="6" t="s">
        <v>37</v>
      </c>
      <c r="K151" s="6" t="s">
        <v>21</v>
      </c>
      <c r="L151" s="6" t="s">
        <v>52</v>
      </c>
      <c r="M151" s="6" t="s">
        <v>60</v>
      </c>
      <c r="N151" s="7">
        <v>1</v>
      </c>
      <c r="O151" s="8">
        <v>35.82</v>
      </c>
      <c r="P151" s="9">
        <v>0.05</v>
      </c>
      <c r="Q151" s="8">
        <v>14.32</v>
      </c>
      <c r="R151" s="8">
        <v>34.028999999999996</v>
      </c>
      <c r="S151" s="8">
        <v>14.32</v>
      </c>
      <c r="T151" s="8">
        <v>19.708999999999996</v>
      </c>
      <c r="U151" s="10">
        <v>0.57918246201769075</v>
      </c>
    </row>
    <row r="152" spans="2:21" ht="15.75">
      <c r="B152" s="4">
        <v>3889</v>
      </c>
      <c r="C152" s="5">
        <v>46053</v>
      </c>
      <c r="D152" s="6">
        <f>YEAR(SalesDataTable[[#This Row],[Order Date]])</f>
        <v>2026</v>
      </c>
      <c r="E152" s="6" t="str">
        <f>"Q"&amp;ROUNDUP(MONTH(SalesDataTable[[#This Row],[Order Date]])/3,0)</f>
        <v>Q1</v>
      </c>
      <c r="F152" s="6">
        <f>MONTH(SalesDataTable[[#This Row],[Order Date]])</f>
        <v>1</v>
      </c>
      <c r="G152" s="6" t="str">
        <f>TEXT(SalesDataTable[[#This Row],[Order Date]],"MMM")</f>
        <v>Jan</v>
      </c>
      <c r="H152" s="6" t="s">
        <v>29</v>
      </c>
      <c r="I152" s="6" t="s">
        <v>36</v>
      </c>
      <c r="J152" s="6" t="s">
        <v>37</v>
      </c>
      <c r="K152" s="6" t="s">
        <v>21</v>
      </c>
      <c r="L152" s="6" t="s">
        <v>22</v>
      </c>
      <c r="M152" s="6" t="s">
        <v>48</v>
      </c>
      <c r="N152" s="7">
        <v>3</v>
      </c>
      <c r="O152" s="8">
        <v>103.94</v>
      </c>
      <c r="P152" s="9">
        <v>0.1</v>
      </c>
      <c r="Q152" s="8">
        <v>50.67</v>
      </c>
      <c r="R152" s="8">
        <v>280.63799999999998</v>
      </c>
      <c r="S152" s="8">
        <v>152.01</v>
      </c>
      <c r="T152" s="8">
        <v>128.62799999999999</v>
      </c>
      <c r="U152" s="10">
        <v>0.45834135077929572</v>
      </c>
    </row>
    <row r="153" spans="2:21" ht="15.75">
      <c r="B153" s="4">
        <v>1432</v>
      </c>
      <c r="C153" s="5">
        <v>46054</v>
      </c>
      <c r="D153" s="6">
        <f>YEAR(SalesDataTable[[#This Row],[Order Date]])</f>
        <v>2026</v>
      </c>
      <c r="E153" s="6" t="str">
        <f>"Q"&amp;ROUNDUP(MONTH(SalesDataTable[[#This Row],[Order Date]])/3,0)</f>
        <v>Q1</v>
      </c>
      <c r="F153" s="6">
        <f>MONTH(SalesDataTable[[#This Row],[Order Date]])</f>
        <v>2</v>
      </c>
      <c r="G153" s="6" t="str">
        <f>TEXT(SalesDataTable[[#This Row],[Order Date]],"MMM")</f>
        <v>Feb</v>
      </c>
      <c r="H153" s="6" t="s">
        <v>18</v>
      </c>
      <c r="I153" s="6" t="s">
        <v>19</v>
      </c>
      <c r="J153" s="6" t="s">
        <v>20</v>
      </c>
      <c r="K153" s="6" t="s">
        <v>21</v>
      </c>
      <c r="L153" s="6" t="s">
        <v>27</v>
      </c>
      <c r="M153" s="6" t="s">
        <v>35</v>
      </c>
      <c r="N153" s="7">
        <v>1</v>
      </c>
      <c r="O153" s="8">
        <v>140.53</v>
      </c>
      <c r="P153" s="9">
        <v>0</v>
      </c>
      <c r="Q153" s="8">
        <v>77.36</v>
      </c>
      <c r="R153" s="8">
        <v>140.53</v>
      </c>
      <c r="S153" s="8">
        <v>77.36</v>
      </c>
      <c r="T153" s="8">
        <v>63.17</v>
      </c>
      <c r="U153" s="10">
        <v>0.44951255959581587</v>
      </c>
    </row>
    <row r="154" spans="2:21" ht="15.75">
      <c r="B154" s="4">
        <v>1778</v>
      </c>
      <c r="C154" s="5">
        <v>46054</v>
      </c>
      <c r="D154" s="6">
        <f>YEAR(SalesDataTable[[#This Row],[Order Date]])</f>
        <v>2026</v>
      </c>
      <c r="E154" s="6" t="str">
        <f>"Q"&amp;ROUNDUP(MONTH(SalesDataTable[[#This Row],[Order Date]])/3,0)</f>
        <v>Q1</v>
      </c>
      <c r="F154" s="6">
        <f>MONTH(SalesDataTable[[#This Row],[Order Date]])</f>
        <v>2</v>
      </c>
      <c r="G154" s="6" t="str">
        <f>TEXT(SalesDataTable[[#This Row],[Order Date]],"MMM")</f>
        <v>Feb</v>
      </c>
      <c r="H154" s="6" t="s">
        <v>38</v>
      </c>
      <c r="I154" s="6" t="s">
        <v>49</v>
      </c>
      <c r="J154" s="6" t="s">
        <v>37</v>
      </c>
      <c r="K154" s="6" t="s">
        <v>21</v>
      </c>
      <c r="L154" s="6" t="s">
        <v>27</v>
      </c>
      <c r="M154" s="6" t="s">
        <v>35</v>
      </c>
      <c r="N154" s="7">
        <v>1</v>
      </c>
      <c r="O154" s="8">
        <v>142.03</v>
      </c>
      <c r="P154" s="9">
        <v>0.05</v>
      </c>
      <c r="Q154" s="8">
        <v>77.069999999999993</v>
      </c>
      <c r="R154" s="8">
        <v>134.92849999999999</v>
      </c>
      <c r="S154" s="8">
        <v>77.069999999999993</v>
      </c>
      <c r="T154" s="8">
        <v>57.858499999999992</v>
      </c>
      <c r="U154" s="10">
        <v>0.42880859121682963</v>
      </c>
    </row>
    <row r="155" spans="2:21" ht="15.75">
      <c r="B155" s="4">
        <v>2047</v>
      </c>
      <c r="C155" s="5">
        <v>46054</v>
      </c>
      <c r="D155" s="6">
        <f>YEAR(SalesDataTable[[#This Row],[Order Date]])</f>
        <v>2026</v>
      </c>
      <c r="E155" s="6" t="str">
        <f>"Q"&amp;ROUNDUP(MONTH(SalesDataTable[[#This Row],[Order Date]])/3,0)</f>
        <v>Q1</v>
      </c>
      <c r="F155" s="6">
        <f>MONTH(SalesDataTable[[#This Row],[Order Date]])</f>
        <v>2</v>
      </c>
      <c r="G155" s="6" t="str">
        <f>TEXT(SalesDataTable[[#This Row],[Order Date]],"MMM")</f>
        <v>Feb</v>
      </c>
      <c r="H155" s="6" t="s">
        <v>29</v>
      </c>
      <c r="I155" s="6" t="s">
        <v>43</v>
      </c>
      <c r="J155" s="6" t="s">
        <v>26</v>
      </c>
      <c r="K155" s="6" t="s">
        <v>34</v>
      </c>
      <c r="L155" s="6" t="s">
        <v>41</v>
      </c>
      <c r="M155" s="6" t="s">
        <v>69</v>
      </c>
      <c r="N155" s="7">
        <v>12</v>
      </c>
      <c r="O155" s="8">
        <v>124.84</v>
      </c>
      <c r="P155" s="9">
        <v>0.1</v>
      </c>
      <c r="Q155" s="8">
        <v>59.47</v>
      </c>
      <c r="R155" s="8">
        <v>1348.2719999999999</v>
      </c>
      <c r="S155" s="8">
        <v>713.64</v>
      </c>
      <c r="T155" s="8">
        <v>634.63199999999995</v>
      </c>
      <c r="U155" s="10">
        <v>0.47070027412866244</v>
      </c>
    </row>
    <row r="156" spans="2:21" ht="15.75">
      <c r="B156" s="4">
        <v>2668</v>
      </c>
      <c r="C156" s="5">
        <v>46054</v>
      </c>
      <c r="D156" s="6">
        <f>YEAR(SalesDataTable[[#This Row],[Order Date]])</f>
        <v>2026</v>
      </c>
      <c r="E156" s="6" t="str">
        <f>"Q"&amp;ROUNDUP(MONTH(SalesDataTable[[#This Row],[Order Date]])/3,0)</f>
        <v>Q1</v>
      </c>
      <c r="F156" s="6">
        <f>MONTH(SalesDataTable[[#This Row],[Order Date]])</f>
        <v>2</v>
      </c>
      <c r="G156" s="6" t="str">
        <f>TEXT(SalesDataTable[[#This Row],[Order Date]],"MMM")</f>
        <v>Feb</v>
      </c>
      <c r="H156" s="6" t="s">
        <v>24</v>
      </c>
      <c r="I156" s="6" t="s">
        <v>61</v>
      </c>
      <c r="J156" s="6" t="s">
        <v>20</v>
      </c>
      <c r="K156" s="6" t="s">
        <v>21</v>
      </c>
      <c r="L156" s="6" t="s">
        <v>52</v>
      </c>
      <c r="M156" s="6" t="s">
        <v>60</v>
      </c>
      <c r="N156" s="7">
        <v>3</v>
      </c>
      <c r="O156" s="8">
        <v>35.36</v>
      </c>
      <c r="P156" s="9">
        <v>0</v>
      </c>
      <c r="Q156" s="8">
        <v>13.7</v>
      </c>
      <c r="R156" s="8">
        <v>106.08</v>
      </c>
      <c r="S156" s="8">
        <v>41.099999999999994</v>
      </c>
      <c r="T156" s="8">
        <v>64.98</v>
      </c>
      <c r="U156" s="10">
        <v>0.61255656108597289</v>
      </c>
    </row>
    <row r="157" spans="2:21" ht="15.75">
      <c r="B157" s="4">
        <v>2706</v>
      </c>
      <c r="C157" s="5">
        <v>46054</v>
      </c>
      <c r="D157" s="6">
        <f>YEAR(SalesDataTable[[#This Row],[Order Date]])</f>
        <v>2026</v>
      </c>
      <c r="E157" s="6" t="str">
        <f>"Q"&amp;ROUNDUP(MONTH(SalesDataTable[[#This Row],[Order Date]])/3,0)</f>
        <v>Q1</v>
      </c>
      <c r="F157" s="6">
        <f>MONTH(SalesDataTable[[#This Row],[Order Date]])</f>
        <v>2</v>
      </c>
      <c r="G157" s="6" t="str">
        <f>TEXT(SalesDataTable[[#This Row],[Order Date]],"MMM")</f>
        <v>Feb</v>
      </c>
      <c r="H157" s="6" t="s">
        <v>38</v>
      </c>
      <c r="I157" s="6" t="s">
        <v>65</v>
      </c>
      <c r="J157" s="6" t="s">
        <v>46</v>
      </c>
      <c r="K157" s="6" t="s">
        <v>21</v>
      </c>
      <c r="L157" s="6" t="s">
        <v>52</v>
      </c>
      <c r="M157" s="6" t="s">
        <v>56</v>
      </c>
      <c r="N157" s="7">
        <v>2</v>
      </c>
      <c r="O157" s="8">
        <v>122.43</v>
      </c>
      <c r="P157" s="9">
        <v>0</v>
      </c>
      <c r="Q157" s="8">
        <v>69.08</v>
      </c>
      <c r="R157" s="8">
        <v>244.86</v>
      </c>
      <c r="S157" s="8">
        <v>138.16</v>
      </c>
      <c r="T157" s="8">
        <v>106.70000000000002</v>
      </c>
      <c r="U157" s="10">
        <v>0.43575920934411505</v>
      </c>
    </row>
    <row r="158" spans="2:21" ht="15.75">
      <c r="B158" s="4">
        <v>2940</v>
      </c>
      <c r="C158" s="5">
        <v>46054</v>
      </c>
      <c r="D158" s="6">
        <f>YEAR(SalesDataTable[[#This Row],[Order Date]])</f>
        <v>2026</v>
      </c>
      <c r="E158" s="6" t="str">
        <f>"Q"&amp;ROUNDUP(MONTH(SalesDataTable[[#This Row],[Order Date]])/3,0)</f>
        <v>Q1</v>
      </c>
      <c r="F158" s="6">
        <f>MONTH(SalesDataTable[[#This Row],[Order Date]])</f>
        <v>2</v>
      </c>
      <c r="G158" s="6" t="str">
        <f>TEXT(SalesDataTable[[#This Row],[Order Date]],"MMM")</f>
        <v>Feb</v>
      </c>
      <c r="H158" s="6" t="s">
        <v>18</v>
      </c>
      <c r="I158" s="6" t="s">
        <v>68</v>
      </c>
      <c r="J158" s="6" t="s">
        <v>46</v>
      </c>
      <c r="K158" s="6" t="s">
        <v>31</v>
      </c>
      <c r="L158" s="6" t="s">
        <v>27</v>
      </c>
      <c r="M158" s="6" t="s">
        <v>35</v>
      </c>
      <c r="N158" s="7">
        <v>2</v>
      </c>
      <c r="O158" s="8">
        <v>140.47</v>
      </c>
      <c r="P158" s="9">
        <v>0.05</v>
      </c>
      <c r="Q158" s="8">
        <v>78.39</v>
      </c>
      <c r="R158" s="8">
        <v>266.89299999999997</v>
      </c>
      <c r="S158" s="8">
        <v>156.78</v>
      </c>
      <c r="T158" s="8">
        <v>110.11299999999997</v>
      </c>
      <c r="U158" s="10">
        <v>0.41257357817552348</v>
      </c>
    </row>
    <row r="159" spans="2:21" ht="15.75">
      <c r="B159" s="4">
        <v>1263</v>
      </c>
      <c r="C159" s="5">
        <v>46055</v>
      </c>
      <c r="D159" s="6">
        <f>YEAR(SalesDataTable[[#This Row],[Order Date]])</f>
        <v>2026</v>
      </c>
      <c r="E159" s="6" t="str">
        <f>"Q"&amp;ROUNDUP(MONTH(SalesDataTable[[#This Row],[Order Date]])/3,0)</f>
        <v>Q1</v>
      </c>
      <c r="F159" s="6">
        <f>MONTH(SalesDataTable[[#This Row],[Order Date]])</f>
        <v>2</v>
      </c>
      <c r="G159" s="6" t="str">
        <f>TEXT(SalesDataTable[[#This Row],[Order Date]],"MMM")</f>
        <v>Feb</v>
      </c>
      <c r="H159" s="6" t="s">
        <v>24</v>
      </c>
      <c r="I159" s="6" t="s">
        <v>67</v>
      </c>
      <c r="J159" s="6" t="s">
        <v>20</v>
      </c>
      <c r="K159" s="6" t="s">
        <v>21</v>
      </c>
      <c r="L159" s="6" t="s">
        <v>32</v>
      </c>
      <c r="M159" s="6" t="s">
        <v>50</v>
      </c>
      <c r="N159" s="7">
        <v>1</v>
      </c>
      <c r="O159" s="8">
        <v>45.43</v>
      </c>
      <c r="P159" s="9">
        <v>0.05</v>
      </c>
      <c r="Q159" s="8">
        <v>18.670000000000002</v>
      </c>
      <c r="R159" s="8">
        <v>43.158499999999997</v>
      </c>
      <c r="S159" s="8">
        <v>18.670000000000002</v>
      </c>
      <c r="T159" s="8">
        <v>24.488499999999995</v>
      </c>
      <c r="U159" s="10">
        <v>0.56740850585632019</v>
      </c>
    </row>
    <row r="160" spans="2:21" ht="15.75">
      <c r="B160" s="4">
        <v>1641</v>
      </c>
      <c r="C160" s="5">
        <v>46055</v>
      </c>
      <c r="D160" s="6">
        <f>YEAR(SalesDataTable[[#This Row],[Order Date]])</f>
        <v>2026</v>
      </c>
      <c r="E160" s="6" t="str">
        <f>"Q"&amp;ROUNDUP(MONTH(SalesDataTable[[#This Row],[Order Date]])/3,0)</f>
        <v>Q1</v>
      </c>
      <c r="F160" s="6">
        <f>MONTH(SalesDataTable[[#This Row],[Order Date]])</f>
        <v>2</v>
      </c>
      <c r="G160" s="6" t="str">
        <f>TEXT(SalesDataTable[[#This Row],[Order Date]],"MMM")</f>
        <v>Feb</v>
      </c>
      <c r="H160" s="6" t="s">
        <v>38</v>
      </c>
      <c r="I160" s="6" t="s">
        <v>65</v>
      </c>
      <c r="J160" s="6" t="s">
        <v>26</v>
      </c>
      <c r="K160" s="6" t="s">
        <v>34</v>
      </c>
      <c r="L160" s="6" t="s">
        <v>22</v>
      </c>
      <c r="M160" s="6" t="s">
        <v>48</v>
      </c>
      <c r="N160" s="7">
        <v>8</v>
      </c>
      <c r="O160" s="8">
        <v>102.78</v>
      </c>
      <c r="P160" s="9">
        <v>0.15</v>
      </c>
      <c r="Q160" s="8">
        <v>50.39</v>
      </c>
      <c r="R160" s="8">
        <v>698.904</v>
      </c>
      <c r="S160" s="8">
        <v>403.12</v>
      </c>
      <c r="T160" s="8">
        <v>295.78399999999999</v>
      </c>
      <c r="U160" s="10">
        <v>0.42321119924911005</v>
      </c>
    </row>
    <row r="161" spans="2:21" ht="15.75">
      <c r="B161" s="4">
        <v>2014</v>
      </c>
      <c r="C161" s="5">
        <v>46055</v>
      </c>
      <c r="D161" s="6">
        <f>YEAR(SalesDataTable[[#This Row],[Order Date]])</f>
        <v>2026</v>
      </c>
      <c r="E161" s="6" t="str">
        <f>"Q"&amp;ROUNDUP(MONTH(SalesDataTable[[#This Row],[Order Date]])/3,0)</f>
        <v>Q1</v>
      </c>
      <c r="F161" s="6">
        <f>MONTH(SalesDataTable[[#This Row],[Order Date]])</f>
        <v>2</v>
      </c>
      <c r="G161" s="6" t="str">
        <f>TEXT(SalesDataTable[[#This Row],[Order Date]],"MMM")</f>
        <v>Feb</v>
      </c>
      <c r="H161" s="6" t="s">
        <v>24</v>
      </c>
      <c r="I161" s="6" t="s">
        <v>59</v>
      </c>
      <c r="J161" s="6" t="s">
        <v>46</v>
      </c>
      <c r="K161" s="6" t="s">
        <v>31</v>
      </c>
      <c r="L161" s="6" t="s">
        <v>41</v>
      </c>
      <c r="M161" s="6" t="s">
        <v>69</v>
      </c>
      <c r="N161" s="7">
        <v>1</v>
      </c>
      <c r="O161" s="8">
        <v>123.95</v>
      </c>
      <c r="P161" s="9">
        <v>0</v>
      </c>
      <c r="Q161" s="8">
        <v>61.32</v>
      </c>
      <c r="R161" s="8">
        <v>123.95</v>
      </c>
      <c r="S161" s="8">
        <v>61.32</v>
      </c>
      <c r="T161" s="8">
        <v>62.63</v>
      </c>
      <c r="U161" s="10">
        <v>0.50528438886647842</v>
      </c>
    </row>
    <row r="162" spans="2:21" ht="15.75">
      <c r="B162" s="4">
        <v>2642</v>
      </c>
      <c r="C162" s="5">
        <v>46055</v>
      </c>
      <c r="D162" s="6">
        <f>YEAR(SalesDataTable[[#This Row],[Order Date]])</f>
        <v>2026</v>
      </c>
      <c r="E162" s="6" t="str">
        <f>"Q"&amp;ROUNDUP(MONTH(SalesDataTable[[#This Row],[Order Date]])/3,0)</f>
        <v>Q1</v>
      </c>
      <c r="F162" s="6">
        <f>MONTH(SalesDataTable[[#This Row],[Order Date]])</f>
        <v>2</v>
      </c>
      <c r="G162" s="6" t="str">
        <f>TEXT(SalesDataTable[[#This Row],[Order Date]],"MMM")</f>
        <v>Feb</v>
      </c>
      <c r="H162" s="6" t="s">
        <v>24</v>
      </c>
      <c r="I162" s="6" t="s">
        <v>59</v>
      </c>
      <c r="J162" s="6" t="s">
        <v>46</v>
      </c>
      <c r="K162" s="6" t="s">
        <v>21</v>
      </c>
      <c r="L162" s="6" t="s">
        <v>41</v>
      </c>
      <c r="M162" s="6" t="s">
        <v>47</v>
      </c>
      <c r="N162" s="7">
        <v>3</v>
      </c>
      <c r="O162" s="8">
        <v>199.9</v>
      </c>
      <c r="P162" s="9">
        <v>0</v>
      </c>
      <c r="Q162" s="8">
        <v>104.18</v>
      </c>
      <c r="R162" s="8">
        <v>599.70000000000005</v>
      </c>
      <c r="S162" s="8">
        <v>312.54000000000002</v>
      </c>
      <c r="T162" s="8">
        <v>287.16000000000003</v>
      </c>
      <c r="U162" s="10">
        <v>0.47883941970985494</v>
      </c>
    </row>
    <row r="163" spans="2:21" ht="15.75">
      <c r="B163" s="4">
        <v>2929</v>
      </c>
      <c r="C163" s="5">
        <v>46055</v>
      </c>
      <c r="D163" s="6">
        <f>YEAR(SalesDataTable[[#This Row],[Order Date]])</f>
        <v>2026</v>
      </c>
      <c r="E163" s="6" t="str">
        <f>"Q"&amp;ROUNDUP(MONTH(SalesDataTable[[#This Row],[Order Date]])/3,0)</f>
        <v>Q1</v>
      </c>
      <c r="F163" s="6">
        <f>MONTH(SalesDataTable[[#This Row],[Order Date]])</f>
        <v>2</v>
      </c>
      <c r="G163" s="6" t="str">
        <f>TEXT(SalesDataTable[[#This Row],[Order Date]],"MMM")</f>
        <v>Feb</v>
      </c>
      <c r="H163" s="6" t="s">
        <v>24</v>
      </c>
      <c r="I163" s="6" t="s">
        <v>61</v>
      </c>
      <c r="J163" s="6" t="s">
        <v>46</v>
      </c>
      <c r="K163" s="6" t="s">
        <v>21</v>
      </c>
      <c r="L163" s="6" t="s">
        <v>27</v>
      </c>
      <c r="M163" s="6" t="s">
        <v>28</v>
      </c>
      <c r="N163" s="7">
        <v>1</v>
      </c>
      <c r="O163" s="8">
        <v>93.78</v>
      </c>
      <c r="P163" s="9">
        <v>0</v>
      </c>
      <c r="Q163" s="8">
        <v>44.21</v>
      </c>
      <c r="R163" s="8">
        <v>93.78</v>
      </c>
      <c r="S163" s="8">
        <v>44.21</v>
      </c>
      <c r="T163" s="8">
        <v>49.57</v>
      </c>
      <c r="U163" s="10">
        <v>0.52857752185967155</v>
      </c>
    </row>
    <row r="164" spans="2:21" ht="15.75">
      <c r="B164" s="4">
        <v>3855</v>
      </c>
      <c r="C164" s="5">
        <v>46055</v>
      </c>
      <c r="D164" s="6">
        <f>YEAR(SalesDataTable[[#This Row],[Order Date]])</f>
        <v>2026</v>
      </c>
      <c r="E164" s="6" t="str">
        <f>"Q"&amp;ROUNDUP(MONTH(SalesDataTable[[#This Row],[Order Date]])/3,0)</f>
        <v>Q1</v>
      </c>
      <c r="F164" s="6">
        <f>MONTH(SalesDataTable[[#This Row],[Order Date]])</f>
        <v>2</v>
      </c>
      <c r="G164" s="6" t="str">
        <f>TEXT(SalesDataTable[[#This Row],[Order Date]],"MMM")</f>
        <v>Feb</v>
      </c>
      <c r="H164" s="6" t="s">
        <v>18</v>
      </c>
      <c r="I164" s="6" t="s">
        <v>19</v>
      </c>
      <c r="J164" s="6" t="s">
        <v>20</v>
      </c>
      <c r="K164" s="6" t="s">
        <v>34</v>
      </c>
      <c r="L164" s="6" t="s">
        <v>52</v>
      </c>
      <c r="M164" s="6" t="s">
        <v>53</v>
      </c>
      <c r="N164" s="7">
        <v>1</v>
      </c>
      <c r="O164" s="8">
        <v>39.39</v>
      </c>
      <c r="P164" s="9">
        <v>0.1</v>
      </c>
      <c r="Q164" s="8">
        <v>15.09</v>
      </c>
      <c r="R164" s="8">
        <v>35.451000000000001</v>
      </c>
      <c r="S164" s="8">
        <v>15.09</v>
      </c>
      <c r="T164" s="8">
        <v>20.361000000000001</v>
      </c>
      <c r="U164" s="10">
        <v>0.57434204958957435</v>
      </c>
    </row>
    <row r="165" spans="2:21" ht="15.75">
      <c r="B165" s="4">
        <v>4031</v>
      </c>
      <c r="C165" s="5">
        <v>46055</v>
      </c>
      <c r="D165" s="6">
        <f>YEAR(SalesDataTable[[#This Row],[Order Date]])</f>
        <v>2026</v>
      </c>
      <c r="E165" s="6" t="str">
        <f>"Q"&amp;ROUNDUP(MONTH(SalesDataTable[[#This Row],[Order Date]])/3,0)</f>
        <v>Q1</v>
      </c>
      <c r="F165" s="6">
        <f>MONTH(SalesDataTable[[#This Row],[Order Date]])</f>
        <v>2</v>
      </c>
      <c r="G165" s="6" t="str">
        <f>TEXT(SalesDataTable[[#This Row],[Order Date]],"MMM")</f>
        <v>Feb</v>
      </c>
      <c r="H165" s="6" t="s">
        <v>18</v>
      </c>
      <c r="I165" s="6" t="s">
        <v>19</v>
      </c>
      <c r="J165" s="6" t="s">
        <v>20</v>
      </c>
      <c r="K165" s="6" t="s">
        <v>31</v>
      </c>
      <c r="L165" s="6" t="s">
        <v>22</v>
      </c>
      <c r="M165" s="6" t="s">
        <v>48</v>
      </c>
      <c r="N165" s="7">
        <v>6</v>
      </c>
      <c r="O165" s="8">
        <v>101.64</v>
      </c>
      <c r="P165" s="9">
        <v>0</v>
      </c>
      <c r="Q165" s="8">
        <v>51.06</v>
      </c>
      <c r="R165" s="8">
        <v>609.84</v>
      </c>
      <c r="S165" s="8">
        <v>306.36</v>
      </c>
      <c r="T165" s="8">
        <v>303.48</v>
      </c>
      <c r="U165" s="10">
        <v>0.49763872491145217</v>
      </c>
    </row>
    <row r="166" spans="2:21" ht="15.75">
      <c r="B166" s="4">
        <v>2</v>
      </c>
      <c r="C166" s="5">
        <v>46056</v>
      </c>
      <c r="D166" s="6">
        <f>YEAR(SalesDataTable[[#This Row],[Order Date]])</f>
        <v>2026</v>
      </c>
      <c r="E166" s="6" t="str">
        <f>"Q"&amp;ROUNDUP(MONTH(SalesDataTable[[#This Row],[Order Date]])/3,0)</f>
        <v>Q1</v>
      </c>
      <c r="F166" s="6">
        <f>MONTH(SalesDataTable[[#This Row],[Order Date]])</f>
        <v>2</v>
      </c>
      <c r="G166" s="6" t="str">
        <f>TEXT(SalesDataTable[[#This Row],[Order Date]],"MMM")</f>
        <v>Feb</v>
      </c>
      <c r="H166" s="6" t="s">
        <v>18</v>
      </c>
      <c r="I166" s="6" t="s">
        <v>19</v>
      </c>
      <c r="J166" s="6" t="s">
        <v>26</v>
      </c>
      <c r="K166" s="6" t="s">
        <v>34</v>
      </c>
      <c r="L166" s="6" t="s">
        <v>52</v>
      </c>
      <c r="M166" s="6" t="s">
        <v>60</v>
      </c>
      <c r="N166" s="7">
        <v>12</v>
      </c>
      <c r="O166" s="8">
        <v>36.74</v>
      </c>
      <c r="P166" s="9">
        <v>0.2</v>
      </c>
      <c r="Q166" s="8">
        <v>13.53</v>
      </c>
      <c r="R166" s="8">
        <v>352.70400000000001</v>
      </c>
      <c r="S166" s="8">
        <v>162.35999999999999</v>
      </c>
      <c r="T166" s="8">
        <v>190.34400000000002</v>
      </c>
      <c r="U166" s="10">
        <v>0.53967065868263475</v>
      </c>
    </row>
    <row r="167" spans="2:21" ht="15.75">
      <c r="B167" s="4">
        <v>4228</v>
      </c>
      <c r="C167" s="5">
        <v>46056</v>
      </c>
      <c r="D167" s="6">
        <f>YEAR(SalesDataTable[[#This Row],[Order Date]])</f>
        <v>2026</v>
      </c>
      <c r="E167" s="6" t="str">
        <f>"Q"&amp;ROUNDUP(MONTH(SalesDataTable[[#This Row],[Order Date]])/3,0)</f>
        <v>Q1</v>
      </c>
      <c r="F167" s="6">
        <f>MONTH(SalesDataTable[[#This Row],[Order Date]])</f>
        <v>2</v>
      </c>
      <c r="G167" s="6" t="str">
        <f>TEXT(SalesDataTable[[#This Row],[Order Date]],"MMM")</f>
        <v>Feb</v>
      </c>
      <c r="H167" s="6" t="s">
        <v>38</v>
      </c>
      <c r="I167" s="6" t="s">
        <v>51</v>
      </c>
      <c r="J167" s="6" t="s">
        <v>37</v>
      </c>
      <c r="K167" s="6" t="s">
        <v>31</v>
      </c>
      <c r="L167" s="6" t="s">
        <v>27</v>
      </c>
      <c r="M167" s="6" t="s">
        <v>55</v>
      </c>
      <c r="N167" s="7">
        <v>2</v>
      </c>
      <c r="O167" s="8">
        <v>154.62</v>
      </c>
      <c r="P167" s="9">
        <v>0</v>
      </c>
      <c r="Q167" s="8">
        <v>78.209999999999994</v>
      </c>
      <c r="R167" s="8">
        <v>309.24</v>
      </c>
      <c r="S167" s="8">
        <v>156.41999999999999</v>
      </c>
      <c r="T167" s="8">
        <v>152.82000000000002</v>
      </c>
      <c r="U167" s="10">
        <v>0.49417927823050062</v>
      </c>
    </row>
    <row r="168" spans="2:21" ht="15.75">
      <c r="B168" s="4">
        <v>928</v>
      </c>
      <c r="C168" s="5">
        <v>46057</v>
      </c>
      <c r="D168" s="6">
        <f>YEAR(SalesDataTable[[#This Row],[Order Date]])</f>
        <v>2026</v>
      </c>
      <c r="E168" s="6" t="str">
        <f>"Q"&amp;ROUNDUP(MONTH(SalesDataTable[[#This Row],[Order Date]])/3,0)</f>
        <v>Q1</v>
      </c>
      <c r="F168" s="6">
        <f>MONTH(SalesDataTable[[#This Row],[Order Date]])</f>
        <v>2</v>
      </c>
      <c r="G168" s="6" t="str">
        <f>TEXT(SalesDataTable[[#This Row],[Order Date]],"MMM")</f>
        <v>Feb</v>
      </c>
      <c r="H168" s="6" t="s">
        <v>18</v>
      </c>
      <c r="I168" s="6" t="s">
        <v>19</v>
      </c>
      <c r="J168" s="6" t="s">
        <v>46</v>
      </c>
      <c r="K168" s="6" t="s">
        <v>31</v>
      </c>
      <c r="L168" s="6" t="s">
        <v>41</v>
      </c>
      <c r="M168" s="6" t="s">
        <v>69</v>
      </c>
      <c r="N168" s="7">
        <v>1</v>
      </c>
      <c r="O168" s="8">
        <v>125.63</v>
      </c>
      <c r="P168" s="9">
        <v>0.1</v>
      </c>
      <c r="Q168" s="8">
        <v>60.38</v>
      </c>
      <c r="R168" s="8">
        <v>113.06699999999999</v>
      </c>
      <c r="S168" s="8">
        <v>60.38</v>
      </c>
      <c r="T168" s="8">
        <v>52.686999999999991</v>
      </c>
      <c r="U168" s="10">
        <v>0.46598034793529497</v>
      </c>
    </row>
    <row r="169" spans="2:21" ht="15.75">
      <c r="B169" s="4">
        <v>933</v>
      </c>
      <c r="C169" s="5">
        <v>46057</v>
      </c>
      <c r="D169" s="6">
        <f>YEAR(SalesDataTable[[#This Row],[Order Date]])</f>
        <v>2026</v>
      </c>
      <c r="E169" s="6" t="str">
        <f>"Q"&amp;ROUNDUP(MONTH(SalesDataTable[[#This Row],[Order Date]])/3,0)</f>
        <v>Q1</v>
      </c>
      <c r="F169" s="6">
        <f>MONTH(SalesDataTable[[#This Row],[Order Date]])</f>
        <v>2</v>
      </c>
      <c r="G169" s="6" t="str">
        <f>TEXT(SalesDataTable[[#This Row],[Order Date]],"MMM")</f>
        <v>Feb</v>
      </c>
      <c r="H169" s="6" t="s">
        <v>24</v>
      </c>
      <c r="I169" s="6" t="s">
        <v>59</v>
      </c>
      <c r="J169" s="6" t="s">
        <v>20</v>
      </c>
      <c r="K169" s="6" t="s">
        <v>31</v>
      </c>
      <c r="L169" s="6" t="s">
        <v>41</v>
      </c>
      <c r="M169" s="6" t="s">
        <v>58</v>
      </c>
      <c r="N169" s="7">
        <v>2</v>
      </c>
      <c r="O169" s="8">
        <v>81.59</v>
      </c>
      <c r="P169" s="9">
        <v>0.1</v>
      </c>
      <c r="Q169" s="8">
        <v>38.64</v>
      </c>
      <c r="R169" s="8">
        <v>146.86200000000002</v>
      </c>
      <c r="S169" s="8">
        <v>77.28</v>
      </c>
      <c r="T169" s="8">
        <v>69.582000000000022</v>
      </c>
      <c r="U169" s="10">
        <v>0.47379172284185161</v>
      </c>
    </row>
    <row r="170" spans="2:21" ht="15.75">
      <c r="B170" s="4">
        <v>1646</v>
      </c>
      <c r="C170" s="5">
        <v>46057</v>
      </c>
      <c r="D170" s="6">
        <f>YEAR(SalesDataTable[[#This Row],[Order Date]])</f>
        <v>2026</v>
      </c>
      <c r="E170" s="6" t="str">
        <f>"Q"&amp;ROUNDUP(MONTH(SalesDataTable[[#This Row],[Order Date]])/3,0)</f>
        <v>Q1</v>
      </c>
      <c r="F170" s="6">
        <f>MONTH(SalesDataTable[[#This Row],[Order Date]])</f>
        <v>2</v>
      </c>
      <c r="G170" s="6" t="str">
        <f>TEXT(SalesDataTable[[#This Row],[Order Date]],"MMM")</f>
        <v>Feb</v>
      </c>
      <c r="H170" s="6" t="s">
        <v>29</v>
      </c>
      <c r="I170" s="6" t="s">
        <v>43</v>
      </c>
      <c r="J170" s="6" t="s">
        <v>20</v>
      </c>
      <c r="K170" s="6" t="s">
        <v>31</v>
      </c>
      <c r="L170" s="6" t="s">
        <v>32</v>
      </c>
      <c r="M170" s="6" t="s">
        <v>50</v>
      </c>
      <c r="N170" s="7">
        <v>2</v>
      </c>
      <c r="O170" s="8">
        <v>45.81</v>
      </c>
      <c r="P170" s="9">
        <v>0.1</v>
      </c>
      <c r="Q170" s="8">
        <v>18.420000000000002</v>
      </c>
      <c r="R170" s="8">
        <v>82.458000000000013</v>
      </c>
      <c r="S170" s="8">
        <v>36.840000000000003</v>
      </c>
      <c r="T170" s="8">
        <v>45.618000000000009</v>
      </c>
      <c r="U170" s="10">
        <v>0.55322709743141962</v>
      </c>
    </row>
    <row r="171" spans="2:21" ht="15.75">
      <c r="B171" s="4">
        <v>380</v>
      </c>
      <c r="C171" s="5">
        <v>46058</v>
      </c>
      <c r="D171" s="6">
        <f>YEAR(SalesDataTable[[#This Row],[Order Date]])</f>
        <v>2026</v>
      </c>
      <c r="E171" s="6" t="str">
        <f>"Q"&amp;ROUNDUP(MONTH(SalesDataTable[[#This Row],[Order Date]])/3,0)</f>
        <v>Q1</v>
      </c>
      <c r="F171" s="6">
        <f>MONTH(SalesDataTable[[#This Row],[Order Date]])</f>
        <v>2</v>
      </c>
      <c r="G171" s="6" t="str">
        <f>TEXT(SalesDataTable[[#This Row],[Order Date]],"MMM")</f>
        <v>Feb</v>
      </c>
      <c r="H171" s="6" t="s">
        <v>24</v>
      </c>
      <c r="I171" s="6" t="s">
        <v>61</v>
      </c>
      <c r="J171" s="6" t="s">
        <v>20</v>
      </c>
      <c r="K171" s="6" t="s">
        <v>21</v>
      </c>
      <c r="L171" s="6" t="s">
        <v>52</v>
      </c>
      <c r="M171" s="6" t="s">
        <v>56</v>
      </c>
      <c r="N171" s="7">
        <v>3</v>
      </c>
      <c r="O171" s="8">
        <v>125.63</v>
      </c>
      <c r="P171" s="9">
        <v>0</v>
      </c>
      <c r="Q171" s="8">
        <v>71.05</v>
      </c>
      <c r="R171" s="8">
        <v>376.89</v>
      </c>
      <c r="S171" s="8">
        <v>213.14999999999998</v>
      </c>
      <c r="T171" s="8">
        <v>163.74</v>
      </c>
      <c r="U171" s="10">
        <v>0.43445037013452203</v>
      </c>
    </row>
    <row r="172" spans="2:21" ht="15.75">
      <c r="B172" s="4">
        <v>1723</v>
      </c>
      <c r="C172" s="5">
        <v>46058</v>
      </c>
      <c r="D172" s="6">
        <f>YEAR(SalesDataTable[[#This Row],[Order Date]])</f>
        <v>2026</v>
      </c>
      <c r="E172" s="6" t="str">
        <f>"Q"&amp;ROUNDUP(MONTH(SalesDataTable[[#This Row],[Order Date]])/3,0)</f>
        <v>Q1</v>
      </c>
      <c r="F172" s="6">
        <f>MONTH(SalesDataTable[[#This Row],[Order Date]])</f>
        <v>2</v>
      </c>
      <c r="G172" s="6" t="str">
        <f>TEXT(SalesDataTable[[#This Row],[Order Date]],"MMM")</f>
        <v>Feb</v>
      </c>
      <c r="H172" s="6" t="s">
        <v>38</v>
      </c>
      <c r="I172" s="6" t="s">
        <v>51</v>
      </c>
      <c r="J172" s="6" t="s">
        <v>20</v>
      </c>
      <c r="K172" s="6" t="s">
        <v>21</v>
      </c>
      <c r="L172" s="6" t="s">
        <v>22</v>
      </c>
      <c r="M172" s="6" t="s">
        <v>48</v>
      </c>
      <c r="N172" s="7">
        <v>2</v>
      </c>
      <c r="O172" s="8">
        <v>101.01</v>
      </c>
      <c r="P172" s="9">
        <v>0</v>
      </c>
      <c r="Q172" s="8">
        <v>50.26</v>
      </c>
      <c r="R172" s="8">
        <v>202.02</v>
      </c>
      <c r="S172" s="8">
        <v>100.52</v>
      </c>
      <c r="T172" s="8">
        <v>101.50000000000001</v>
      </c>
      <c r="U172" s="10">
        <v>0.50242550242550243</v>
      </c>
    </row>
    <row r="173" spans="2:21" ht="15.75">
      <c r="B173" s="4">
        <v>2529</v>
      </c>
      <c r="C173" s="5">
        <v>46058</v>
      </c>
      <c r="D173" s="6">
        <f>YEAR(SalesDataTable[[#This Row],[Order Date]])</f>
        <v>2026</v>
      </c>
      <c r="E173" s="6" t="str">
        <f>"Q"&amp;ROUNDUP(MONTH(SalesDataTable[[#This Row],[Order Date]])/3,0)</f>
        <v>Q1</v>
      </c>
      <c r="F173" s="6">
        <f>MONTH(SalesDataTable[[#This Row],[Order Date]])</f>
        <v>2</v>
      </c>
      <c r="G173" s="6" t="str">
        <f>TEXT(SalesDataTable[[#This Row],[Order Date]],"MMM")</f>
        <v>Feb</v>
      </c>
      <c r="H173" s="6" t="s">
        <v>38</v>
      </c>
      <c r="I173" s="6" t="s">
        <v>65</v>
      </c>
      <c r="J173" s="6" t="s">
        <v>20</v>
      </c>
      <c r="K173" s="6" t="s">
        <v>21</v>
      </c>
      <c r="L173" s="6" t="s">
        <v>27</v>
      </c>
      <c r="M173" s="6" t="s">
        <v>55</v>
      </c>
      <c r="N173" s="7">
        <v>6</v>
      </c>
      <c r="O173" s="8">
        <v>154.22</v>
      </c>
      <c r="P173" s="9">
        <v>0</v>
      </c>
      <c r="Q173" s="8">
        <v>79.599999999999994</v>
      </c>
      <c r="R173" s="8">
        <v>925.31999999999994</v>
      </c>
      <c r="S173" s="8">
        <v>477.59999999999997</v>
      </c>
      <c r="T173" s="8">
        <v>447.71999999999997</v>
      </c>
      <c r="U173" s="10">
        <v>0.4838542342108676</v>
      </c>
    </row>
    <row r="174" spans="2:21" ht="15.75">
      <c r="B174" s="4">
        <v>2685</v>
      </c>
      <c r="C174" s="5">
        <v>46058</v>
      </c>
      <c r="D174" s="6">
        <f>YEAR(SalesDataTable[[#This Row],[Order Date]])</f>
        <v>2026</v>
      </c>
      <c r="E174" s="6" t="str">
        <f>"Q"&amp;ROUNDUP(MONTH(SalesDataTable[[#This Row],[Order Date]])/3,0)</f>
        <v>Q1</v>
      </c>
      <c r="F174" s="6">
        <f>MONTH(SalesDataTable[[#This Row],[Order Date]])</f>
        <v>2</v>
      </c>
      <c r="G174" s="6" t="str">
        <f>TEXT(SalesDataTable[[#This Row],[Order Date]],"MMM")</f>
        <v>Feb</v>
      </c>
      <c r="H174" s="6" t="s">
        <v>24</v>
      </c>
      <c r="I174" s="6" t="s">
        <v>67</v>
      </c>
      <c r="J174" s="6" t="s">
        <v>20</v>
      </c>
      <c r="K174" s="6" t="s">
        <v>31</v>
      </c>
      <c r="L174" s="6" t="s">
        <v>27</v>
      </c>
      <c r="M174" s="6" t="s">
        <v>64</v>
      </c>
      <c r="N174" s="7">
        <v>1</v>
      </c>
      <c r="O174" s="8">
        <v>72.78</v>
      </c>
      <c r="P174" s="9">
        <v>0.05</v>
      </c>
      <c r="Q174" s="8">
        <v>33.26</v>
      </c>
      <c r="R174" s="8">
        <v>69.140999999999991</v>
      </c>
      <c r="S174" s="8">
        <v>33.26</v>
      </c>
      <c r="T174" s="8">
        <v>35.880999999999993</v>
      </c>
      <c r="U174" s="10">
        <v>0.51895402149231273</v>
      </c>
    </row>
    <row r="175" spans="2:21" ht="15.75">
      <c r="B175" s="4">
        <v>2793</v>
      </c>
      <c r="C175" s="5">
        <v>46058</v>
      </c>
      <c r="D175" s="6">
        <f>YEAR(SalesDataTable[[#This Row],[Order Date]])</f>
        <v>2026</v>
      </c>
      <c r="E175" s="6" t="str">
        <f>"Q"&amp;ROUNDUP(MONTH(SalesDataTable[[#This Row],[Order Date]])/3,0)</f>
        <v>Q1</v>
      </c>
      <c r="F175" s="6">
        <f>MONTH(SalesDataTable[[#This Row],[Order Date]])</f>
        <v>2</v>
      </c>
      <c r="G175" s="6" t="str">
        <f>TEXT(SalesDataTable[[#This Row],[Order Date]],"MMM")</f>
        <v>Feb</v>
      </c>
      <c r="H175" s="6" t="s">
        <v>24</v>
      </c>
      <c r="I175" s="6" t="s">
        <v>67</v>
      </c>
      <c r="J175" s="6" t="s">
        <v>26</v>
      </c>
      <c r="K175" s="6" t="s">
        <v>34</v>
      </c>
      <c r="L175" s="6" t="s">
        <v>41</v>
      </c>
      <c r="M175" s="6" t="s">
        <v>69</v>
      </c>
      <c r="N175" s="7">
        <v>3</v>
      </c>
      <c r="O175" s="8">
        <v>122.69</v>
      </c>
      <c r="P175" s="9">
        <v>0.05</v>
      </c>
      <c r="Q175" s="8">
        <v>62.08</v>
      </c>
      <c r="R175" s="8">
        <v>349.66649999999998</v>
      </c>
      <c r="S175" s="8">
        <v>186.24</v>
      </c>
      <c r="T175" s="8">
        <v>163.42649999999998</v>
      </c>
      <c r="U175" s="10">
        <v>0.46737820180085876</v>
      </c>
    </row>
    <row r="176" spans="2:21" ht="15.75">
      <c r="B176" s="4">
        <v>346</v>
      </c>
      <c r="C176" s="5">
        <v>46059</v>
      </c>
      <c r="D176" s="6">
        <f>YEAR(SalesDataTable[[#This Row],[Order Date]])</f>
        <v>2026</v>
      </c>
      <c r="E176" s="6" t="str">
        <f>"Q"&amp;ROUNDUP(MONTH(SalesDataTable[[#This Row],[Order Date]])/3,0)</f>
        <v>Q1</v>
      </c>
      <c r="F176" s="6">
        <f>MONTH(SalesDataTable[[#This Row],[Order Date]])</f>
        <v>2</v>
      </c>
      <c r="G176" s="6" t="str">
        <f>TEXT(SalesDataTable[[#This Row],[Order Date]],"MMM")</f>
        <v>Feb</v>
      </c>
      <c r="H176" s="6" t="s">
        <v>24</v>
      </c>
      <c r="I176" s="6" t="s">
        <v>25</v>
      </c>
      <c r="J176" s="6" t="s">
        <v>20</v>
      </c>
      <c r="K176" s="6" t="s">
        <v>34</v>
      </c>
      <c r="L176" s="6" t="s">
        <v>22</v>
      </c>
      <c r="M176" s="6" t="s">
        <v>48</v>
      </c>
      <c r="N176" s="7">
        <v>3</v>
      </c>
      <c r="O176" s="8">
        <v>103.22</v>
      </c>
      <c r="P176" s="9">
        <v>0</v>
      </c>
      <c r="Q176" s="8">
        <v>50.74</v>
      </c>
      <c r="R176" s="8">
        <v>309.65999999999997</v>
      </c>
      <c r="S176" s="8">
        <v>152.22</v>
      </c>
      <c r="T176" s="8">
        <v>157.43999999999997</v>
      </c>
      <c r="U176" s="10">
        <v>0.50842859910869986</v>
      </c>
    </row>
    <row r="177" spans="2:21" ht="15.75">
      <c r="B177" s="4">
        <v>539</v>
      </c>
      <c r="C177" s="5">
        <v>46059</v>
      </c>
      <c r="D177" s="6">
        <f>YEAR(SalesDataTable[[#This Row],[Order Date]])</f>
        <v>2026</v>
      </c>
      <c r="E177" s="6" t="str">
        <f>"Q"&amp;ROUNDUP(MONTH(SalesDataTable[[#This Row],[Order Date]])/3,0)</f>
        <v>Q1</v>
      </c>
      <c r="F177" s="6">
        <f>MONTH(SalesDataTable[[#This Row],[Order Date]])</f>
        <v>2</v>
      </c>
      <c r="G177" s="6" t="str">
        <f>TEXT(SalesDataTable[[#This Row],[Order Date]],"MMM")</f>
        <v>Feb</v>
      </c>
      <c r="H177" s="6" t="s">
        <v>18</v>
      </c>
      <c r="I177" s="6" t="s">
        <v>68</v>
      </c>
      <c r="J177" s="6" t="s">
        <v>46</v>
      </c>
      <c r="K177" s="6" t="s">
        <v>31</v>
      </c>
      <c r="L177" s="6" t="s">
        <v>27</v>
      </c>
      <c r="M177" s="6" t="s">
        <v>28</v>
      </c>
      <c r="N177" s="7">
        <v>3</v>
      </c>
      <c r="O177" s="8">
        <v>92.96</v>
      </c>
      <c r="P177" s="9">
        <v>0.15</v>
      </c>
      <c r="Q177" s="8">
        <v>44.56</v>
      </c>
      <c r="R177" s="8">
        <v>237.048</v>
      </c>
      <c r="S177" s="8">
        <v>133.68</v>
      </c>
      <c r="T177" s="8">
        <v>103.36799999999999</v>
      </c>
      <c r="U177" s="10">
        <v>0.43606358205932971</v>
      </c>
    </row>
    <row r="178" spans="2:21" ht="15.75">
      <c r="B178" s="4">
        <v>1368</v>
      </c>
      <c r="C178" s="5">
        <v>46059</v>
      </c>
      <c r="D178" s="6">
        <f>YEAR(SalesDataTable[[#This Row],[Order Date]])</f>
        <v>2026</v>
      </c>
      <c r="E178" s="6" t="str">
        <f>"Q"&amp;ROUNDUP(MONTH(SalesDataTable[[#This Row],[Order Date]])/3,0)</f>
        <v>Q1</v>
      </c>
      <c r="F178" s="6">
        <f>MONTH(SalesDataTable[[#This Row],[Order Date]])</f>
        <v>2</v>
      </c>
      <c r="G178" s="6" t="str">
        <f>TEXT(SalesDataTable[[#This Row],[Order Date]],"MMM")</f>
        <v>Feb</v>
      </c>
      <c r="H178" s="6" t="s">
        <v>24</v>
      </c>
      <c r="I178" s="6" t="s">
        <v>61</v>
      </c>
      <c r="J178" s="6" t="s">
        <v>37</v>
      </c>
      <c r="K178" s="6" t="s">
        <v>31</v>
      </c>
      <c r="L178" s="6" t="s">
        <v>32</v>
      </c>
      <c r="M178" s="6" t="s">
        <v>33</v>
      </c>
      <c r="N178" s="7">
        <v>1</v>
      </c>
      <c r="O178" s="8">
        <v>36.520000000000003</v>
      </c>
      <c r="P178" s="9">
        <v>0</v>
      </c>
      <c r="Q178" s="8">
        <v>13.94</v>
      </c>
      <c r="R178" s="8">
        <v>36.520000000000003</v>
      </c>
      <c r="S178" s="8">
        <v>13.94</v>
      </c>
      <c r="T178" s="8">
        <v>22.580000000000005</v>
      </c>
      <c r="U178" s="10">
        <v>0.61829134720700996</v>
      </c>
    </row>
    <row r="179" spans="2:21" ht="15.75">
      <c r="B179" s="4">
        <v>3506</v>
      </c>
      <c r="C179" s="5">
        <v>46059</v>
      </c>
      <c r="D179" s="6">
        <f>YEAR(SalesDataTable[[#This Row],[Order Date]])</f>
        <v>2026</v>
      </c>
      <c r="E179" s="6" t="str">
        <f>"Q"&amp;ROUNDUP(MONTH(SalesDataTable[[#This Row],[Order Date]])/3,0)</f>
        <v>Q1</v>
      </c>
      <c r="F179" s="6">
        <f>MONTH(SalesDataTable[[#This Row],[Order Date]])</f>
        <v>2</v>
      </c>
      <c r="G179" s="6" t="str">
        <f>TEXT(SalesDataTable[[#This Row],[Order Date]],"MMM")</f>
        <v>Feb</v>
      </c>
      <c r="H179" s="6" t="s">
        <v>18</v>
      </c>
      <c r="I179" s="6" t="s">
        <v>19</v>
      </c>
      <c r="J179" s="6" t="s">
        <v>37</v>
      </c>
      <c r="K179" s="6" t="s">
        <v>21</v>
      </c>
      <c r="L179" s="6" t="s">
        <v>52</v>
      </c>
      <c r="M179" s="6" t="s">
        <v>63</v>
      </c>
      <c r="N179" s="7">
        <v>3</v>
      </c>
      <c r="O179" s="8">
        <v>50.65</v>
      </c>
      <c r="P179" s="9">
        <v>0</v>
      </c>
      <c r="Q179" s="8">
        <v>21.49</v>
      </c>
      <c r="R179" s="8">
        <v>151.94999999999999</v>
      </c>
      <c r="S179" s="8">
        <v>64.47</v>
      </c>
      <c r="T179" s="8">
        <v>87.47999999999999</v>
      </c>
      <c r="U179" s="10">
        <v>0.57571569595261596</v>
      </c>
    </row>
    <row r="180" spans="2:21" ht="15.75">
      <c r="B180" s="4">
        <v>1314</v>
      </c>
      <c r="C180" s="5">
        <v>46060</v>
      </c>
      <c r="D180" s="6">
        <f>YEAR(SalesDataTable[[#This Row],[Order Date]])</f>
        <v>2026</v>
      </c>
      <c r="E180" s="6" t="str">
        <f>"Q"&amp;ROUNDUP(MONTH(SalesDataTable[[#This Row],[Order Date]])/3,0)</f>
        <v>Q1</v>
      </c>
      <c r="F180" s="6">
        <f>MONTH(SalesDataTable[[#This Row],[Order Date]])</f>
        <v>2</v>
      </c>
      <c r="G180" s="6" t="str">
        <f>TEXT(SalesDataTable[[#This Row],[Order Date]],"MMM")</f>
        <v>Feb</v>
      </c>
      <c r="H180" s="6" t="s">
        <v>38</v>
      </c>
      <c r="I180" s="6" t="s">
        <v>39</v>
      </c>
      <c r="J180" s="6" t="s">
        <v>20</v>
      </c>
      <c r="K180" s="6" t="s">
        <v>21</v>
      </c>
      <c r="L180" s="6" t="s">
        <v>32</v>
      </c>
      <c r="M180" s="6" t="s">
        <v>33</v>
      </c>
      <c r="N180" s="7">
        <v>2</v>
      </c>
      <c r="O180" s="8">
        <v>37.03</v>
      </c>
      <c r="P180" s="9">
        <v>0.15</v>
      </c>
      <c r="Q180" s="8">
        <v>13.87</v>
      </c>
      <c r="R180" s="8">
        <v>62.951000000000001</v>
      </c>
      <c r="S180" s="8">
        <v>27.74</v>
      </c>
      <c r="T180" s="8">
        <v>35.210999999999999</v>
      </c>
      <c r="U180" s="10">
        <v>0.55933980397451988</v>
      </c>
    </row>
    <row r="181" spans="2:21" ht="15.75">
      <c r="B181" s="4">
        <v>2092</v>
      </c>
      <c r="C181" s="5">
        <v>46060</v>
      </c>
      <c r="D181" s="6">
        <f>YEAR(SalesDataTable[[#This Row],[Order Date]])</f>
        <v>2026</v>
      </c>
      <c r="E181" s="6" t="str">
        <f>"Q"&amp;ROUNDUP(MONTH(SalesDataTable[[#This Row],[Order Date]])/3,0)</f>
        <v>Q1</v>
      </c>
      <c r="F181" s="6">
        <f>MONTH(SalesDataTable[[#This Row],[Order Date]])</f>
        <v>2</v>
      </c>
      <c r="G181" s="6" t="str">
        <f>TEXT(SalesDataTable[[#This Row],[Order Date]],"MMM")</f>
        <v>Feb</v>
      </c>
      <c r="H181" s="6" t="s">
        <v>29</v>
      </c>
      <c r="I181" s="6" t="s">
        <v>30</v>
      </c>
      <c r="J181" s="6" t="s">
        <v>20</v>
      </c>
      <c r="K181" s="6" t="s">
        <v>31</v>
      </c>
      <c r="L181" s="6" t="s">
        <v>52</v>
      </c>
      <c r="M181" s="6" t="s">
        <v>60</v>
      </c>
      <c r="N181" s="7">
        <v>1</v>
      </c>
      <c r="O181" s="8">
        <v>36.619999999999997</v>
      </c>
      <c r="P181" s="9">
        <v>0</v>
      </c>
      <c r="Q181" s="8">
        <v>13.55</v>
      </c>
      <c r="R181" s="8">
        <v>36.619999999999997</v>
      </c>
      <c r="S181" s="8">
        <v>13.55</v>
      </c>
      <c r="T181" s="8">
        <v>23.069999999999997</v>
      </c>
      <c r="U181" s="10">
        <v>0.62998361551064985</v>
      </c>
    </row>
    <row r="182" spans="2:21" ht="15.75">
      <c r="B182" s="4">
        <v>5083</v>
      </c>
      <c r="C182" s="5">
        <v>46060</v>
      </c>
      <c r="D182" s="6">
        <f>YEAR(SalesDataTable[[#This Row],[Order Date]])</f>
        <v>2026</v>
      </c>
      <c r="E182" s="6" t="str">
        <f>"Q"&amp;ROUNDUP(MONTH(SalesDataTable[[#This Row],[Order Date]])/3,0)</f>
        <v>Q1</v>
      </c>
      <c r="F182" s="6">
        <f>MONTH(SalesDataTable[[#This Row],[Order Date]])</f>
        <v>2</v>
      </c>
      <c r="G182" s="6" t="str">
        <f>TEXT(SalesDataTable[[#This Row],[Order Date]],"MMM")</f>
        <v>Feb</v>
      </c>
      <c r="H182" s="6" t="s">
        <v>29</v>
      </c>
      <c r="I182" s="6" t="s">
        <v>70</v>
      </c>
      <c r="J182" s="6" t="s">
        <v>37</v>
      </c>
      <c r="K182" s="6" t="s">
        <v>21</v>
      </c>
      <c r="L182" s="6" t="s">
        <v>41</v>
      </c>
      <c r="M182" s="6" t="s">
        <v>58</v>
      </c>
      <c r="N182" s="7">
        <v>1</v>
      </c>
      <c r="O182" s="8">
        <v>81.47</v>
      </c>
      <c r="P182" s="9">
        <v>0</v>
      </c>
      <c r="Q182" s="8">
        <v>39.18</v>
      </c>
      <c r="R182" s="8">
        <v>81.47</v>
      </c>
      <c r="S182" s="8">
        <v>39.18</v>
      </c>
      <c r="T182" s="8">
        <v>42.29</v>
      </c>
      <c r="U182" s="10">
        <v>0.51908678040996681</v>
      </c>
    </row>
    <row r="183" spans="2:21" ht="15.75">
      <c r="B183" s="4">
        <v>582</v>
      </c>
      <c r="C183" s="5">
        <v>46061</v>
      </c>
      <c r="D183" s="6">
        <f>YEAR(SalesDataTable[[#This Row],[Order Date]])</f>
        <v>2026</v>
      </c>
      <c r="E183" s="6" t="str">
        <f>"Q"&amp;ROUNDUP(MONTH(SalesDataTable[[#This Row],[Order Date]])/3,0)</f>
        <v>Q1</v>
      </c>
      <c r="F183" s="6">
        <f>MONTH(SalesDataTable[[#This Row],[Order Date]])</f>
        <v>2</v>
      </c>
      <c r="G183" s="6" t="str">
        <f>TEXT(SalesDataTable[[#This Row],[Order Date]],"MMM")</f>
        <v>Feb</v>
      </c>
      <c r="H183" s="6" t="s">
        <v>24</v>
      </c>
      <c r="I183" s="6" t="s">
        <v>25</v>
      </c>
      <c r="J183" s="6" t="s">
        <v>26</v>
      </c>
      <c r="K183" s="6" t="s">
        <v>21</v>
      </c>
      <c r="L183" s="6" t="s">
        <v>41</v>
      </c>
      <c r="M183" s="6" t="s">
        <v>69</v>
      </c>
      <c r="N183" s="7">
        <v>12</v>
      </c>
      <c r="O183" s="8">
        <v>122.75</v>
      </c>
      <c r="P183" s="9">
        <v>0.15</v>
      </c>
      <c r="Q183" s="8">
        <v>62.51</v>
      </c>
      <c r="R183" s="8">
        <v>1252.05</v>
      </c>
      <c r="S183" s="8">
        <v>750.12</v>
      </c>
      <c r="T183" s="8">
        <v>501.92999999999995</v>
      </c>
      <c r="U183" s="10">
        <v>0.40088654606445429</v>
      </c>
    </row>
    <row r="184" spans="2:21" ht="15.75">
      <c r="B184" s="4">
        <v>902</v>
      </c>
      <c r="C184" s="5">
        <v>46061</v>
      </c>
      <c r="D184" s="6">
        <f>YEAR(SalesDataTable[[#This Row],[Order Date]])</f>
        <v>2026</v>
      </c>
      <c r="E184" s="6" t="str">
        <f>"Q"&amp;ROUNDUP(MONTH(SalesDataTable[[#This Row],[Order Date]])/3,0)</f>
        <v>Q1</v>
      </c>
      <c r="F184" s="6">
        <f>MONTH(SalesDataTable[[#This Row],[Order Date]])</f>
        <v>2</v>
      </c>
      <c r="G184" s="6" t="str">
        <f>TEXT(SalesDataTable[[#This Row],[Order Date]],"MMM")</f>
        <v>Feb</v>
      </c>
      <c r="H184" s="6" t="s">
        <v>18</v>
      </c>
      <c r="I184" s="6" t="s">
        <v>54</v>
      </c>
      <c r="J184" s="6" t="s">
        <v>20</v>
      </c>
      <c r="K184" s="6" t="s">
        <v>34</v>
      </c>
      <c r="L184" s="6" t="s">
        <v>52</v>
      </c>
      <c r="M184" s="6" t="s">
        <v>63</v>
      </c>
      <c r="N184" s="7">
        <v>1</v>
      </c>
      <c r="O184" s="8">
        <v>50.38</v>
      </c>
      <c r="P184" s="9">
        <v>0.05</v>
      </c>
      <c r="Q184" s="8">
        <v>21.95</v>
      </c>
      <c r="R184" s="8">
        <v>47.860999999999997</v>
      </c>
      <c r="S184" s="8">
        <v>21.95</v>
      </c>
      <c r="T184" s="8">
        <v>25.910999999999998</v>
      </c>
      <c r="U184" s="10">
        <v>0.54138024696516995</v>
      </c>
    </row>
    <row r="185" spans="2:21" ht="15.75">
      <c r="B185" s="4">
        <v>2396</v>
      </c>
      <c r="C185" s="5">
        <v>46061</v>
      </c>
      <c r="D185" s="6">
        <f>YEAR(SalesDataTable[[#This Row],[Order Date]])</f>
        <v>2026</v>
      </c>
      <c r="E185" s="6" t="str">
        <f>"Q"&amp;ROUNDUP(MONTH(SalesDataTable[[#This Row],[Order Date]])/3,0)</f>
        <v>Q1</v>
      </c>
      <c r="F185" s="6">
        <f>MONTH(SalesDataTable[[#This Row],[Order Date]])</f>
        <v>2</v>
      </c>
      <c r="G185" s="6" t="str">
        <f>TEXT(SalesDataTable[[#This Row],[Order Date]],"MMM")</f>
        <v>Feb</v>
      </c>
      <c r="H185" s="6" t="s">
        <v>38</v>
      </c>
      <c r="I185" s="6" t="s">
        <v>49</v>
      </c>
      <c r="J185" s="6" t="s">
        <v>20</v>
      </c>
      <c r="K185" s="6" t="s">
        <v>34</v>
      </c>
      <c r="L185" s="6" t="s">
        <v>52</v>
      </c>
      <c r="M185" s="6" t="s">
        <v>63</v>
      </c>
      <c r="N185" s="7">
        <v>2</v>
      </c>
      <c r="O185" s="8">
        <v>50.4</v>
      </c>
      <c r="P185" s="9">
        <v>0</v>
      </c>
      <c r="Q185" s="8">
        <v>21.43</v>
      </c>
      <c r="R185" s="8">
        <v>100.8</v>
      </c>
      <c r="S185" s="8">
        <v>42.86</v>
      </c>
      <c r="T185" s="8">
        <v>57.94</v>
      </c>
      <c r="U185" s="10">
        <v>0.57480158730158726</v>
      </c>
    </row>
    <row r="186" spans="2:21" ht="15.75">
      <c r="B186" s="4">
        <v>2494</v>
      </c>
      <c r="C186" s="5">
        <v>46061</v>
      </c>
      <c r="D186" s="6">
        <f>YEAR(SalesDataTable[[#This Row],[Order Date]])</f>
        <v>2026</v>
      </c>
      <c r="E186" s="6" t="str">
        <f>"Q"&amp;ROUNDUP(MONTH(SalesDataTable[[#This Row],[Order Date]])/3,0)</f>
        <v>Q1</v>
      </c>
      <c r="F186" s="6">
        <f>MONTH(SalesDataTable[[#This Row],[Order Date]])</f>
        <v>2</v>
      </c>
      <c r="G186" s="6" t="str">
        <f>TEXT(SalesDataTable[[#This Row],[Order Date]],"MMM")</f>
        <v>Feb</v>
      </c>
      <c r="H186" s="6" t="s">
        <v>29</v>
      </c>
      <c r="I186" s="6" t="s">
        <v>43</v>
      </c>
      <c r="J186" s="6" t="s">
        <v>20</v>
      </c>
      <c r="K186" s="6" t="s">
        <v>31</v>
      </c>
      <c r="L186" s="6" t="s">
        <v>27</v>
      </c>
      <c r="M186" s="6" t="s">
        <v>64</v>
      </c>
      <c r="N186" s="7">
        <v>1</v>
      </c>
      <c r="O186" s="8">
        <v>69.98</v>
      </c>
      <c r="P186" s="9">
        <v>0</v>
      </c>
      <c r="Q186" s="8">
        <v>33.21</v>
      </c>
      <c r="R186" s="8">
        <v>69.98</v>
      </c>
      <c r="S186" s="8">
        <v>33.21</v>
      </c>
      <c r="T186" s="8">
        <v>36.770000000000003</v>
      </c>
      <c r="U186" s="10">
        <v>0.52543583881108891</v>
      </c>
    </row>
    <row r="187" spans="2:21" ht="15.75">
      <c r="B187" s="4">
        <v>2925</v>
      </c>
      <c r="C187" s="5">
        <v>46061</v>
      </c>
      <c r="D187" s="6">
        <f>YEAR(SalesDataTable[[#This Row],[Order Date]])</f>
        <v>2026</v>
      </c>
      <c r="E187" s="6" t="str">
        <f>"Q"&amp;ROUNDUP(MONTH(SalesDataTable[[#This Row],[Order Date]])/3,0)</f>
        <v>Q1</v>
      </c>
      <c r="F187" s="6">
        <f>MONTH(SalesDataTable[[#This Row],[Order Date]])</f>
        <v>2</v>
      </c>
      <c r="G187" s="6" t="str">
        <f>TEXT(SalesDataTable[[#This Row],[Order Date]],"MMM")</f>
        <v>Feb</v>
      </c>
      <c r="H187" s="6" t="s">
        <v>18</v>
      </c>
      <c r="I187" s="6" t="s">
        <v>19</v>
      </c>
      <c r="J187" s="6" t="s">
        <v>37</v>
      </c>
      <c r="K187" s="6" t="s">
        <v>31</v>
      </c>
      <c r="L187" s="6" t="s">
        <v>27</v>
      </c>
      <c r="M187" s="6" t="s">
        <v>28</v>
      </c>
      <c r="N187" s="7">
        <v>3</v>
      </c>
      <c r="O187" s="8">
        <v>90.04</v>
      </c>
      <c r="P187" s="9">
        <v>0.05</v>
      </c>
      <c r="Q187" s="8">
        <v>45.25</v>
      </c>
      <c r="R187" s="8">
        <v>256.61399999999998</v>
      </c>
      <c r="S187" s="8">
        <v>135.75</v>
      </c>
      <c r="T187" s="8">
        <v>120.86399999999998</v>
      </c>
      <c r="U187" s="10">
        <v>0.47099534709719654</v>
      </c>
    </row>
    <row r="188" spans="2:21" ht="15.75">
      <c r="B188" s="4">
        <v>3614</v>
      </c>
      <c r="C188" s="5">
        <v>46061</v>
      </c>
      <c r="D188" s="6">
        <f>YEAR(SalesDataTable[[#This Row],[Order Date]])</f>
        <v>2026</v>
      </c>
      <c r="E188" s="6" t="str">
        <f>"Q"&amp;ROUNDUP(MONTH(SalesDataTable[[#This Row],[Order Date]])/3,0)</f>
        <v>Q1</v>
      </c>
      <c r="F188" s="6">
        <f>MONTH(SalesDataTable[[#This Row],[Order Date]])</f>
        <v>2</v>
      </c>
      <c r="G188" s="6" t="str">
        <f>TEXT(SalesDataTable[[#This Row],[Order Date]],"MMM")</f>
        <v>Feb</v>
      </c>
      <c r="H188" s="6" t="s">
        <v>24</v>
      </c>
      <c r="I188" s="6" t="s">
        <v>67</v>
      </c>
      <c r="J188" s="6" t="s">
        <v>20</v>
      </c>
      <c r="K188" s="6" t="s">
        <v>31</v>
      </c>
      <c r="L188" s="6" t="s">
        <v>52</v>
      </c>
      <c r="M188" s="6" t="s">
        <v>63</v>
      </c>
      <c r="N188" s="7">
        <v>3</v>
      </c>
      <c r="O188" s="8">
        <v>51.18</v>
      </c>
      <c r="P188" s="9">
        <v>0</v>
      </c>
      <c r="Q188" s="8">
        <v>21.95</v>
      </c>
      <c r="R188" s="8">
        <v>153.54</v>
      </c>
      <c r="S188" s="8">
        <v>65.849999999999994</v>
      </c>
      <c r="T188" s="8">
        <v>87.69</v>
      </c>
      <c r="U188" s="10">
        <v>0.57112153184837833</v>
      </c>
    </row>
    <row r="189" spans="2:21" ht="15.75">
      <c r="B189" s="4">
        <v>4360</v>
      </c>
      <c r="C189" s="5">
        <v>46061</v>
      </c>
      <c r="D189" s="6">
        <f>YEAR(SalesDataTable[[#This Row],[Order Date]])</f>
        <v>2026</v>
      </c>
      <c r="E189" s="6" t="str">
        <f>"Q"&amp;ROUNDUP(MONTH(SalesDataTable[[#This Row],[Order Date]])/3,0)</f>
        <v>Q1</v>
      </c>
      <c r="F189" s="6">
        <f>MONTH(SalesDataTable[[#This Row],[Order Date]])</f>
        <v>2</v>
      </c>
      <c r="G189" s="6" t="str">
        <f>TEXT(SalesDataTable[[#This Row],[Order Date]],"MMM")</f>
        <v>Feb</v>
      </c>
      <c r="H189" s="6" t="s">
        <v>18</v>
      </c>
      <c r="I189" s="6" t="s">
        <v>68</v>
      </c>
      <c r="J189" s="6" t="s">
        <v>20</v>
      </c>
      <c r="K189" s="6" t="s">
        <v>31</v>
      </c>
      <c r="L189" s="6" t="s">
        <v>32</v>
      </c>
      <c r="M189" s="6" t="s">
        <v>33</v>
      </c>
      <c r="N189" s="7">
        <v>1</v>
      </c>
      <c r="O189" s="8">
        <v>35.69</v>
      </c>
      <c r="P189" s="9">
        <v>0</v>
      </c>
      <c r="Q189" s="8">
        <v>13.38</v>
      </c>
      <c r="R189" s="8">
        <v>35.69</v>
      </c>
      <c r="S189" s="8">
        <v>13.38</v>
      </c>
      <c r="T189" s="8">
        <v>22.309999999999995</v>
      </c>
      <c r="U189" s="10">
        <v>0.62510507144858496</v>
      </c>
    </row>
    <row r="190" spans="2:21" ht="15.75">
      <c r="B190" s="4">
        <v>4582</v>
      </c>
      <c r="C190" s="5">
        <v>46061</v>
      </c>
      <c r="D190" s="6">
        <f>YEAR(SalesDataTable[[#This Row],[Order Date]])</f>
        <v>2026</v>
      </c>
      <c r="E190" s="6" t="str">
        <f>"Q"&amp;ROUNDUP(MONTH(SalesDataTable[[#This Row],[Order Date]])/3,0)</f>
        <v>Q1</v>
      </c>
      <c r="F190" s="6">
        <f>MONTH(SalesDataTable[[#This Row],[Order Date]])</f>
        <v>2</v>
      </c>
      <c r="G190" s="6" t="str">
        <f>TEXT(SalesDataTable[[#This Row],[Order Date]],"MMM")</f>
        <v>Feb</v>
      </c>
      <c r="H190" s="6" t="s">
        <v>38</v>
      </c>
      <c r="I190" s="6" t="s">
        <v>49</v>
      </c>
      <c r="J190" s="6" t="s">
        <v>20</v>
      </c>
      <c r="K190" s="6" t="s">
        <v>31</v>
      </c>
      <c r="L190" s="6" t="s">
        <v>22</v>
      </c>
      <c r="M190" s="6" t="s">
        <v>40</v>
      </c>
      <c r="N190" s="7">
        <v>3</v>
      </c>
      <c r="O190" s="8">
        <v>50.29</v>
      </c>
      <c r="P190" s="9">
        <v>0.05</v>
      </c>
      <c r="Q190" s="8">
        <v>22.87</v>
      </c>
      <c r="R190" s="8">
        <v>143.32650000000001</v>
      </c>
      <c r="S190" s="8">
        <v>68.61</v>
      </c>
      <c r="T190" s="8">
        <v>74.716500000000011</v>
      </c>
      <c r="U190" s="10">
        <v>0.52130275978273388</v>
      </c>
    </row>
    <row r="191" spans="2:21" ht="15.75">
      <c r="B191" s="4">
        <v>4381</v>
      </c>
      <c r="C191" s="5">
        <v>46062</v>
      </c>
      <c r="D191" s="6">
        <f>YEAR(SalesDataTable[[#This Row],[Order Date]])</f>
        <v>2026</v>
      </c>
      <c r="E191" s="6" t="str">
        <f>"Q"&amp;ROUNDUP(MONTH(SalesDataTable[[#This Row],[Order Date]])/3,0)</f>
        <v>Q1</v>
      </c>
      <c r="F191" s="6">
        <f>MONTH(SalesDataTable[[#This Row],[Order Date]])</f>
        <v>2</v>
      </c>
      <c r="G191" s="6" t="str">
        <f>TEXT(SalesDataTable[[#This Row],[Order Date]],"MMM")</f>
        <v>Feb</v>
      </c>
      <c r="H191" s="6" t="s">
        <v>24</v>
      </c>
      <c r="I191" s="6" t="s">
        <v>61</v>
      </c>
      <c r="J191" s="6" t="s">
        <v>46</v>
      </c>
      <c r="K191" s="6" t="s">
        <v>21</v>
      </c>
      <c r="L191" s="6" t="s">
        <v>41</v>
      </c>
      <c r="M191" s="6" t="s">
        <v>47</v>
      </c>
      <c r="N191" s="7">
        <v>1</v>
      </c>
      <c r="O191" s="8">
        <v>194.32</v>
      </c>
      <c r="P191" s="9">
        <v>0.05</v>
      </c>
      <c r="Q191" s="8">
        <v>102.52</v>
      </c>
      <c r="R191" s="8">
        <v>184.60399999999998</v>
      </c>
      <c r="S191" s="8">
        <v>102.52</v>
      </c>
      <c r="T191" s="8">
        <v>82.083999999999989</v>
      </c>
      <c r="U191" s="10">
        <v>0.44464908669367942</v>
      </c>
    </row>
    <row r="192" spans="2:21" ht="15.75">
      <c r="B192" s="4">
        <v>4964</v>
      </c>
      <c r="C192" s="5">
        <v>46062</v>
      </c>
      <c r="D192" s="6">
        <f>YEAR(SalesDataTable[[#This Row],[Order Date]])</f>
        <v>2026</v>
      </c>
      <c r="E192" s="6" t="str">
        <f>"Q"&amp;ROUNDUP(MONTH(SalesDataTable[[#This Row],[Order Date]])/3,0)</f>
        <v>Q1</v>
      </c>
      <c r="F192" s="6">
        <f>MONTH(SalesDataTable[[#This Row],[Order Date]])</f>
        <v>2</v>
      </c>
      <c r="G192" s="6" t="str">
        <f>TEXT(SalesDataTable[[#This Row],[Order Date]],"MMM")</f>
        <v>Feb</v>
      </c>
      <c r="H192" s="6" t="s">
        <v>38</v>
      </c>
      <c r="I192" s="6" t="s">
        <v>65</v>
      </c>
      <c r="J192" s="6" t="s">
        <v>37</v>
      </c>
      <c r="K192" s="6" t="s">
        <v>31</v>
      </c>
      <c r="L192" s="6" t="s">
        <v>52</v>
      </c>
      <c r="M192" s="6" t="s">
        <v>53</v>
      </c>
      <c r="N192" s="7">
        <v>4</v>
      </c>
      <c r="O192" s="8">
        <v>40.44</v>
      </c>
      <c r="P192" s="9">
        <v>0</v>
      </c>
      <c r="Q192" s="8">
        <v>14.75</v>
      </c>
      <c r="R192" s="8">
        <v>161.76</v>
      </c>
      <c r="S192" s="8">
        <v>59</v>
      </c>
      <c r="T192" s="8">
        <v>102.75999999999999</v>
      </c>
      <c r="U192" s="10">
        <v>0.63526211671612265</v>
      </c>
    </row>
    <row r="193" spans="2:21" ht="15.75">
      <c r="B193" s="4">
        <v>255</v>
      </c>
      <c r="C193" s="5">
        <v>46063</v>
      </c>
      <c r="D193" s="6">
        <f>YEAR(SalesDataTable[[#This Row],[Order Date]])</f>
        <v>2026</v>
      </c>
      <c r="E193" s="6" t="str">
        <f>"Q"&amp;ROUNDUP(MONTH(SalesDataTable[[#This Row],[Order Date]])/3,0)</f>
        <v>Q1</v>
      </c>
      <c r="F193" s="6">
        <f>MONTH(SalesDataTable[[#This Row],[Order Date]])</f>
        <v>2</v>
      </c>
      <c r="G193" s="6" t="str">
        <f>TEXT(SalesDataTable[[#This Row],[Order Date]],"MMM")</f>
        <v>Feb</v>
      </c>
      <c r="H193" s="6" t="s">
        <v>38</v>
      </c>
      <c r="I193" s="6" t="s">
        <v>49</v>
      </c>
      <c r="J193" s="6" t="s">
        <v>20</v>
      </c>
      <c r="K193" s="6" t="s">
        <v>31</v>
      </c>
      <c r="L193" s="6" t="s">
        <v>32</v>
      </c>
      <c r="M193" s="6" t="s">
        <v>62</v>
      </c>
      <c r="N193" s="7">
        <v>3</v>
      </c>
      <c r="O193" s="8">
        <v>134.53</v>
      </c>
      <c r="P193" s="9">
        <v>0.1</v>
      </c>
      <c r="Q193" s="8">
        <v>69.12</v>
      </c>
      <c r="R193" s="8">
        <v>363.23100000000005</v>
      </c>
      <c r="S193" s="8">
        <v>207.36</v>
      </c>
      <c r="T193" s="8">
        <v>155.87100000000004</v>
      </c>
      <c r="U193" s="10">
        <v>0.42912361555043488</v>
      </c>
    </row>
    <row r="194" spans="2:21" ht="15.75">
      <c r="B194" s="4">
        <v>2178</v>
      </c>
      <c r="C194" s="5">
        <v>46063</v>
      </c>
      <c r="D194" s="6">
        <f>YEAR(SalesDataTable[[#This Row],[Order Date]])</f>
        <v>2026</v>
      </c>
      <c r="E194" s="6" t="str">
        <f>"Q"&amp;ROUNDUP(MONTH(SalesDataTable[[#This Row],[Order Date]])/3,0)</f>
        <v>Q1</v>
      </c>
      <c r="F194" s="6">
        <f>MONTH(SalesDataTable[[#This Row],[Order Date]])</f>
        <v>2</v>
      </c>
      <c r="G194" s="6" t="str">
        <f>TEXT(SalesDataTable[[#This Row],[Order Date]],"MMM")</f>
        <v>Feb</v>
      </c>
      <c r="H194" s="6" t="s">
        <v>29</v>
      </c>
      <c r="I194" s="6" t="s">
        <v>30</v>
      </c>
      <c r="J194" s="6" t="s">
        <v>46</v>
      </c>
      <c r="K194" s="6" t="s">
        <v>31</v>
      </c>
      <c r="L194" s="6" t="s">
        <v>27</v>
      </c>
      <c r="M194" s="6" t="s">
        <v>55</v>
      </c>
      <c r="N194" s="7">
        <v>6</v>
      </c>
      <c r="O194" s="8">
        <v>154.05000000000001</v>
      </c>
      <c r="P194" s="9">
        <v>0</v>
      </c>
      <c r="Q194" s="8">
        <v>79.25</v>
      </c>
      <c r="R194" s="8">
        <v>924.30000000000007</v>
      </c>
      <c r="S194" s="8">
        <v>475.5</v>
      </c>
      <c r="T194" s="8">
        <v>448.80000000000007</v>
      </c>
      <c r="U194" s="10">
        <v>0.4855566374553717</v>
      </c>
    </row>
    <row r="195" spans="2:21" ht="15.75">
      <c r="B195" s="4">
        <v>3416</v>
      </c>
      <c r="C195" s="5">
        <v>46063</v>
      </c>
      <c r="D195" s="6">
        <f>YEAR(SalesDataTable[[#This Row],[Order Date]])</f>
        <v>2026</v>
      </c>
      <c r="E195" s="6" t="str">
        <f>"Q"&amp;ROUNDUP(MONTH(SalesDataTable[[#This Row],[Order Date]])/3,0)</f>
        <v>Q1</v>
      </c>
      <c r="F195" s="6">
        <f>MONTH(SalesDataTable[[#This Row],[Order Date]])</f>
        <v>2</v>
      </c>
      <c r="G195" s="6" t="str">
        <f>TEXT(SalesDataTable[[#This Row],[Order Date]],"MMM")</f>
        <v>Feb</v>
      </c>
      <c r="H195" s="6" t="s">
        <v>29</v>
      </c>
      <c r="I195" s="6" t="s">
        <v>30</v>
      </c>
      <c r="J195" s="6" t="s">
        <v>20</v>
      </c>
      <c r="K195" s="6" t="s">
        <v>31</v>
      </c>
      <c r="L195" s="6" t="s">
        <v>32</v>
      </c>
      <c r="M195" s="6" t="s">
        <v>62</v>
      </c>
      <c r="N195" s="7">
        <v>1</v>
      </c>
      <c r="O195" s="8">
        <v>135.4</v>
      </c>
      <c r="P195" s="9">
        <v>0</v>
      </c>
      <c r="Q195" s="8">
        <v>67.56</v>
      </c>
      <c r="R195" s="8">
        <v>135.4</v>
      </c>
      <c r="S195" s="8">
        <v>67.56</v>
      </c>
      <c r="T195" s="8">
        <v>67.84</v>
      </c>
      <c r="U195" s="10">
        <v>0.50103397341211231</v>
      </c>
    </row>
    <row r="196" spans="2:21" ht="15.75">
      <c r="B196" s="4">
        <v>3854</v>
      </c>
      <c r="C196" s="5">
        <v>46063</v>
      </c>
      <c r="D196" s="6">
        <f>YEAR(SalesDataTable[[#This Row],[Order Date]])</f>
        <v>2026</v>
      </c>
      <c r="E196" s="6" t="str">
        <f>"Q"&amp;ROUNDUP(MONTH(SalesDataTable[[#This Row],[Order Date]])/3,0)</f>
        <v>Q1</v>
      </c>
      <c r="F196" s="6">
        <f>MONTH(SalesDataTable[[#This Row],[Order Date]])</f>
        <v>2</v>
      </c>
      <c r="G196" s="6" t="str">
        <f>TEXT(SalesDataTable[[#This Row],[Order Date]],"MMM")</f>
        <v>Feb</v>
      </c>
      <c r="H196" s="6" t="s">
        <v>18</v>
      </c>
      <c r="I196" s="6" t="s">
        <v>19</v>
      </c>
      <c r="J196" s="6" t="s">
        <v>20</v>
      </c>
      <c r="K196" s="6" t="s">
        <v>31</v>
      </c>
      <c r="L196" s="6" t="s">
        <v>22</v>
      </c>
      <c r="M196" s="6" t="s">
        <v>44</v>
      </c>
      <c r="N196" s="7">
        <v>2</v>
      </c>
      <c r="O196" s="8">
        <v>41.03</v>
      </c>
      <c r="P196" s="9">
        <v>0</v>
      </c>
      <c r="Q196" s="8">
        <v>16.260000000000002</v>
      </c>
      <c r="R196" s="8">
        <v>82.06</v>
      </c>
      <c r="S196" s="8">
        <v>32.520000000000003</v>
      </c>
      <c r="T196" s="8">
        <v>49.54</v>
      </c>
      <c r="U196" s="10">
        <v>0.60370460638557155</v>
      </c>
    </row>
    <row r="197" spans="2:21" ht="15.75">
      <c r="B197" s="4">
        <v>3952</v>
      </c>
      <c r="C197" s="5">
        <v>46063</v>
      </c>
      <c r="D197" s="6">
        <f>YEAR(SalesDataTable[[#This Row],[Order Date]])</f>
        <v>2026</v>
      </c>
      <c r="E197" s="6" t="str">
        <f>"Q"&amp;ROUNDUP(MONTH(SalesDataTable[[#This Row],[Order Date]])/3,0)</f>
        <v>Q1</v>
      </c>
      <c r="F197" s="6">
        <f>MONTH(SalesDataTable[[#This Row],[Order Date]])</f>
        <v>2</v>
      </c>
      <c r="G197" s="6" t="str">
        <f>TEXT(SalesDataTable[[#This Row],[Order Date]],"MMM")</f>
        <v>Feb</v>
      </c>
      <c r="H197" s="6" t="s">
        <v>38</v>
      </c>
      <c r="I197" s="6" t="s">
        <v>51</v>
      </c>
      <c r="J197" s="6" t="s">
        <v>46</v>
      </c>
      <c r="K197" s="6" t="s">
        <v>31</v>
      </c>
      <c r="L197" s="6" t="s">
        <v>22</v>
      </c>
      <c r="M197" s="6" t="s">
        <v>23</v>
      </c>
      <c r="N197" s="7">
        <v>1</v>
      </c>
      <c r="O197" s="8">
        <v>81.44</v>
      </c>
      <c r="P197" s="9">
        <v>0.05</v>
      </c>
      <c r="Q197" s="8">
        <v>43.9</v>
      </c>
      <c r="R197" s="8">
        <v>77.367999999999995</v>
      </c>
      <c r="S197" s="8">
        <v>43.9</v>
      </c>
      <c r="T197" s="8">
        <v>33.467999999999996</v>
      </c>
      <c r="U197" s="10">
        <v>0.43258194602419603</v>
      </c>
    </row>
    <row r="198" spans="2:21" ht="15.75">
      <c r="B198" s="4">
        <v>4076</v>
      </c>
      <c r="C198" s="5">
        <v>46063</v>
      </c>
      <c r="D198" s="6">
        <f>YEAR(SalesDataTable[[#This Row],[Order Date]])</f>
        <v>2026</v>
      </c>
      <c r="E198" s="6" t="str">
        <f>"Q"&amp;ROUNDUP(MONTH(SalesDataTable[[#This Row],[Order Date]])/3,0)</f>
        <v>Q1</v>
      </c>
      <c r="F198" s="6">
        <f>MONTH(SalesDataTable[[#This Row],[Order Date]])</f>
        <v>2</v>
      </c>
      <c r="G198" s="6" t="str">
        <f>TEXT(SalesDataTable[[#This Row],[Order Date]],"MMM")</f>
        <v>Feb</v>
      </c>
      <c r="H198" s="6" t="s">
        <v>18</v>
      </c>
      <c r="I198" s="6" t="s">
        <v>19</v>
      </c>
      <c r="J198" s="6" t="s">
        <v>26</v>
      </c>
      <c r="K198" s="6" t="s">
        <v>34</v>
      </c>
      <c r="L198" s="6" t="s">
        <v>41</v>
      </c>
      <c r="M198" s="6" t="s">
        <v>69</v>
      </c>
      <c r="N198" s="7">
        <v>8</v>
      </c>
      <c r="O198" s="8">
        <v>122.19</v>
      </c>
      <c r="P198" s="9">
        <v>0.1</v>
      </c>
      <c r="Q198" s="8">
        <v>60</v>
      </c>
      <c r="R198" s="8">
        <v>879.76800000000003</v>
      </c>
      <c r="S198" s="8">
        <v>480</v>
      </c>
      <c r="T198" s="8">
        <v>399.76800000000003</v>
      </c>
      <c r="U198" s="10">
        <v>0.45440161497121973</v>
      </c>
    </row>
    <row r="199" spans="2:21" ht="15.75">
      <c r="B199" s="4">
        <v>4156</v>
      </c>
      <c r="C199" s="5">
        <v>46063</v>
      </c>
      <c r="D199" s="6">
        <f>YEAR(SalesDataTable[[#This Row],[Order Date]])</f>
        <v>2026</v>
      </c>
      <c r="E199" s="6" t="str">
        <f>"Q"&amp;ROUNDUP(MONTH(SalesDataTable[[#This Row],[Order Date]])/3,0)</f>
        <v>Q1</v>
      </c>
      <c r="F199" s="6">
        <f>MONTH(SalesDataTable[[#This Row],[Order Date]])</f>
        <v>2</v>
      </c>
      <c r="G199" s="6" t="str">
        <f>TEXT(SalesDataTable[[#This Row],[Order Date]],"MMM")</f>
        <v>Feb</v>
      </c>
      <c r="H199" s="6" t="s">
        <v>29</v>
      </c>
      <c r="I199" s="6" t="s">
        <v>70</v>
      </c>
      <c r="J199" s="6" t="s">
        <v>37</v>
      </c>
      <c r="K199" s="6" t="s">
        <v>21</v>
      </c>
      <c r="L199" s="6" t="s">
        <v>27</v>
      </c>
      <c r="M199" s="6" t="s">
        <v>35</v>
      </c>
      <c r="N199" s="7">
        <v>2</v>
      </c>
      <c r="O199" s="8">
        <v>146.33000000000001</v>
      </c>
      <c r="P199" s="9">
        <v>0.1</v>
      </c>
      <c r="Q199" s="8">
        <v>81.34</v>
      </c>
      <c r="R199" s="8">
        <v>263.39400000000001</v>
      </c>
      <c r="S199" s="8">
        <v>162.68</v>
      </c>
      <c r="T199" s="8">
        <v>100.714</v>
      </c>
      <c r="U199" s="10">
        <v>0.38237013751262366</v>
      </c>
    </row>
    <row r="200" spans="2:21" ht="15.75">
      <c r="B200" s="4">
        <v>4260</v>
      </c>
      <c r="C200" s="5">
        <v>46063</v>
      </c>
      <c r="D200" s="6">
        <f>YEAR(SalesDataTable[[#This Row],[Order Date]])</f>
        <v>2026</v>
      </c>
      <c r="E200" s="6" t="str">
        <f>"Q"&amp;ROUNDUP(MONTH(SalesDataTable[[#This Row],[Order Date]])/3,0)</f>
        <v>Q1</v>
      </c>
      <c r="F200" s="6">
        <f>MONTH(SalesDataTable[[#This Row],[Order Date]])</f>
        <v>2</v>
      </c>
      <c r="G200" s="6" t="str">
        <f>TEXT(SalesDataTable[[#This Row],[Order Date]],"MMM")</f>
        <v>Feb</v>
      </c>
      <c r="H200" s="6" t="s">
        <v>29</v>
      </c>
      <c r="I200" s="6" t="s">
        <v>70</v>
      </c>
      <c r="J200" s="6" t="s">
        <v>46</v>
      </c>
      <c r="K200" s="6" t="s">
        <v>21</v>
      </c>
      <c r="L200" s="6" t="s">
        <v>32</v>
      </c>
      <c r="M200" s="6" t="s">
        <v>62</v>
      </c>
      <c r="N200" s="7">
        <v>1</v>
      </c>
      <c r="O200" s="8">
        <v>131.24</v>
      </c>
      <c r="P200" s="9">
        <v>0.05</v>
      </c>
      <c r="Q200" s="8">
        <v>66.14</v>
      </c>
      <c r="R200" s="8">
        <v>124.678</v>
      </c>
      <c r="S200" s="8">
        <v>66.14</v>
      </c>
      <c r="T200" s="8">
        <v>58.537999999999997</v>
      </c>
      <c r="U200" s="10">
        <v>0.46951346669019395</v>
      </c>
    </row>
    <row r="201" spans="2:21" ht="15.75">
      <c r="B201" s="4">
        <v>4294</v>
      </c>
      <c r="C201" s="5">
        <v>46063</v>
      </c>
      <c r="D201" s="6">
        <f>YEAR(SalesDataTable[[#This Row],[Order Date]])</f>
        <v>2026</v>
      </c>
      <c r="E201" s="6" t="str">
        <f>"Q"&amp;ROUNDUP(MONTH(SalesDataTable[[#This Row],[Order Date]])/3,0)</f>
        <v>Q1</v>
      </c>
      <c r="F201" s="6">
        <f>MONTH(SalesDataTable[[#This Row],[Order Date]])</f>
        <v>2</v>
      </c>
      <c r="G201" s="6" t="str">
        <f>TEXT(SalesDataTable[[#This Row],[Order Date]],"MMM")</f>
        <v>Feb</v>
      </c>
      <c r="H201" s="6" t="s">
        <v>24</v>
      </c>
      <c r="I201" s="6" t="s">
        <v>25</v>
      </c>
      <c r="J201" s="6" t="s">
        <v>26</v>
      </c>
      <c r="K201" s="6" t="s">
        <v>31</v>
      </c>
      <c r="L201" s="6" t="s">
        <v>52</v>
      </c>
      <c r="M201" s="6" t="s">
        <v>63</v>
      </c>
      <c r="N201" s="7">
        <v>5</v>
      </c>
      <c r="O201" s="8">
        <v>51.37</v>
      </c>
      <c r="P201" s="9">
        <v>0.05</v>
      </c>
      <c r="Q201" s="8">
        <v>21.81</v>
      </c>
      <c r="R201" s="8">
        <v>244.00749999999996</v>
      </c>
      <c r="S201" s="8">
        <v>109.05</v>
      </c>
      <c r="T201" s="8">
        <v>134.95749999999998</v>
      </c>
      <c r="U201" s="10">
        <v>0.55308750755612024</v>
      </c>
    </row>
    <row r="202" spans="2:21" ht="15.75">
      <c r="B202" s="4">
        <v>1019</v>
      </c>
      <c r="C202" s="5">
        <v>46064</v>
      </c>
      <c r="D202" s="6">
        <f>YEAR(SalesDataTable[[#This Row],[Order Date]])</f>
        <v>2026</v>
      </c>
      <c r="E202" s="6" t="str">
        <f>"Q"&amp;ROUNDUP(MONTH(SalesDataTable[[#This Row],[Order Date]])/3,0)</f>
        <v>Q1</v>
      </c>
      <c r="F202" s="6">
        <f>MONTH(SalesDataTable[[#This Row],[Order Date]])</f>
        <v>2</v>
      </c>
      <c r="G202" s="6" t="str">
        <f>TEXT(SalesDataTable[[#This Row],[Order Date]],"MMM")</f>
        <v>Feb</v>
      </c>
      <c r="H202" s="6" t="s">
        <v>24</v>
      </c>
      <c r="I202" s="6" t="s">
        <v>61</v>
      </c>
      <c r="J202" s="6" t="s">
        <v>37</v>
      </c>
      <c r="K202" s="6" t="s">
        <v>31</v>
      </c>
      <c r="L202" s="6" t="s">
        <v>41</v>
      </c>
      <c r="M202" s="6" t="s">
        <v>69</v>
      </c>
      <c r="N202" s="7">
        <v>5</v>
      </c>
      <c r="O202" s="8">
        <v>121.94</v>
      </c>
      <c r="P202" s="9">
        <v>0</v>
      </c>
      <c r="Q202" s="8">
        <v>62.3</v>
      </c>
      <c r="R202" s="8">
        <v>609.70000000000005</v>
      </c>
      <c r="S202" s="8">
        <v>311.5</v>
      </c>
      <c r="T202" s="8">
        <v>298.20000000000005</v>
      </c>
      <c r="U202" s="10">
        <v>0.48909299655568317</v>
      </c>
    </row>
    <row r="203" spans="2:21" ht="15.75">
      <c r="B203" s="4">
        <v>1471</v>
      </c>
      <c r="C203" s="5">
        <v>46064</v>
      </c>
      <c r="D203" s="6">
        <f>YEAR(SalesDataTable[[#This Row],[Order Date]])</f>
        <v>2026</v>
      </c>
      <c r="E203" s="6" t="str">
        <f>"Q"&amp;ROUNDUP(MONTH(SalesDataTable[[#This Row],[Order Date]])/3,0)</f>
        <v>Q1</v>
      </c>
      <c r="F203" s="6">
        <f>MONTH(SalesDataTable[[#This Row],[Order Date]])</f>
        <v>2</v>
      </c>
      <c r="G203" s="6" t="str">
        <f>TEXT(SalesDataTable[[#This Row],[Order Date]],"MMM")</f>
        <v>Feb</v>
      </c>
      <c r="H203" s="6" t="s">
        <v>18</v>
      </c>
      <c r="I203" s="6" t="s">
        <v>19</v>
      </c>
      <c r="J203" s="6" t="s">
        <v>20</v>
      </c>
      <c r="K203" s="6" t="s">
        <v>21</v>
      </c>
      <c r="L203" s="6" t="s">
        <v>41</v>
      </c>
      <c r="M203" s="6" t="s">
        <v>69</v>
      </c>
      <c r="N203" s="7">
        <v>4</v>
      </c>
      <c r="O203" s="8">
        <v>124.55</v>
      </c>
      <c r="P203" s="9">
        <v>0</v>
      </c>
      <c r="Q203" s="8">
        <v>60.41</v>
      </c>
      <c r="R203" s="8">
        <v>498.2</v>
      </c>
      <c r="S203" s="8">
        <v>241.64</v>
      </c>
      <c r="T203" s="8">
        <v>256.56</v>
      </c>
      <c r="U203" s="10">
        <v>0.51497390606182258</v>
      </c>
    </row>
    <row r="204" spans="2:21" ht="15.75">
      <c r="B204" s="4">
        <v>2520</v>
      </c>
      <c r="C204" s="5">
        <v>46064</v>
      </c>
      <c r="D204" s="6">
        <f>YEAR(SalesDataTable[[#This Row],[Order Date]])</f>
        <v>2026</v>
      </c>
      <c r="E204" s="6" t="str">
        <f>"Q"&amp;ROUNDUP(MONTH(SalesDataTable[[#This Row],[Order Date]])/3,0)</f>
        <v>Q1</v>
      </c>
      <c r="F204" s="6">
        <f>MONTH(SalesDataTable[[#This Row],[Order Date]])</f>
        <v>2</v>
      </c>
      <c r="G204" s="6" t="str">
        <f>TEXT(SalesDataTable[[#This Row],[Order Date]],"MMM")</f>
        <v>Feb</v>
      </c>
      <c r="H204" s="6" t="s">
        <v>24</v>
      </c>
      <c r="I204" s="6" t="s">
        <v>67</v>
      </c>
      <c r="J204" s="6" t="s">
        <v>26</v>
      </c>
      <c r="K204" s="6" t="s">
        <v>34</v>
      </c>
      <c r="L204" s="6" t="s">
        <v>41</v>
      </c>
      <c r="M204" s="6" t="s">
        <v>42</v>
      </c>
      <c r="N204" s="7">
        <v>10</v>
      </c>
      <c r="O204" s="8">
        <v>343.77</v>
      </c>
      <c r="P204" s="9">
        <v>0.15</v>
      </c>
      <c r="Q204" s="8">
        <v>195.29</v>
      </c>
      <c r="R204" s="8">
        <v>2922.0449999999996</v>
      </c>
      <c r="S204" s="8">
        <v>1952.8999999999999</v>
      </c>
      <c r="T204" s="8">
        <v>969.14499999999975</v>
      </c>
      <c r="U204" s="10">
        <v>0.33166669233362245</v>
      </c>
    </row>
    <row r="205" spans="2:21" ht="15.75">
      <c r="B205" s="4">
        <v>4649</v>
      </c>
      <c r="C205" s="5">
        <v>46064</v>
      </c>
      <c r="D205" s="6">
        <f>YEAR(SalesDataTable[[#This Row],[Order Date]])</f>
        <v>2026</v>
      </c>
      <c r="E205" s="6" t="str">
        <f>"Q"&amp;ROUNDUP(MONTH(SalesDataTable[[#This Row],[Order Date]])/3,0)</f>
        <v>Q1</v>
      </c>
      <c r="F205" s="6">
        <f>MONTH(SalesDataTable[[#This Row],[Order Date]])</f>
        <v>2</v>
      </c>
      <c r="G205" s="6" t="str">
        <f>TEXT(SalesDataTable[[#This Row],[Order Date]],"MMM")</f>
        <v>Feb</v>
      </c>
      <c r="H205" s="6" t="s">
        <v>24</v>
      </c>
      <c r="I205" s="6" t="s">
        <v>25</v>
      </c>
      <c r="J205" s="6" t="s">
        <v>46</v>
      </c>
      <c r="K205" s="6" t="s">
        <v>21</v>
      </c>
      <c r="L205" s="6" t="s">
        <v>22</v>
      </c>
      <c r="M205" s="6" t="s">
        <v>23</v>
      </c>
      <c r="N205" s="7">
        <v>1</v>
      </c>
      <c r="O205" s="8">
        <v>81.819999999999993</v>
      </c>
      <c r="P205" s="9">
        <v>0.05</v>
      </c>
      <c r="Q205" s="8">
        <v>43.83</v>
      </c>
      <c r="R205" s="8">
        <v>77.728999999999985</v>
      </c>
      <c r="S205" s="8">
        <v>43.83</v>
      </c>
      <c r="T205" s="8">
        <v>33.898999999999987</v>
      </c>
      <c r="U205" s="10">
        <v>0.43611779387358635</v>
      </c>
    </row>
    <row r="206" spans="2:21" ht="15.75">
      <c r="B206" s="4">
        <v>4545</v>
      </c>
      <c r="C206" s="5">
        <v>46065</v>
      </c>
      <c r="D206" s="6">
        <f>YEAR(SalesDataTable[[#This Row],[Order Date]])</f>
        <v>2026</v>
      </c>
      <c r="E206" s="6" t="str">
        <f>"Q"&amp;ROUNDUP(MONTH(SalesDataTable[[#This Row],[Order Date]])/3,0)</f>
        <v>Q1</v>
      </c>
      <c r="F206" s="6">
        <f>MONTH(SalesDataTable[[#This Row],[Order Date]])</f>
        <v>2</v>
      </c>
      <c r="G206" s="6" t="str">
        <f>TEXT(SalesDataTable[[#This Row],[Order Date]],"MMM")</f>
        <v>Feb</v>
      </c>
      <c r="H206" s="6" t="s">
        <v>18</v>
      </c>
      <c r="I206" s="6" t="s">
        <v>54</v>
      </c>
      <c r="J206" s="6" t="s">
        <v>37</v>
      </c>
      <c r="K206" s="6" t="s">
        <v>31</v>
      </c>
      <c r="L206" s="6" t="s">
        <v>32</v>
      </c>
      <c r="M206" s="6" t="s">
        <v>33</v>
      </c>
      <c r="N206" s="7">
        <v>1</v>
      </c>
      <c r="O206" s="8">
        <v>36.58</v>
      </c>
      <c r="P206" s="9">
        <v>0.1</v>
      </c>
      <c r="Q206" s="8">
        <v>13.76</v>
      </c>
      <c r="R206" s="8">
        <v>32.921999999999997</v>
      </c>
      <c r="S206" s="8">
        <v>13.76</v>
      </c>
      <c r="T206" s="8">
        <v>19.161999999999999</v>
      </c>
      <c r="U206" s="10">
        <v>0.58204240325618128</v>
      </c>
    </row>
    <row r="207" spans="2:21" ht="15.75">
      <c r="B207" s="4">
        <v>285</v>
      </c>
      <c r="C207" s="5">
        <v>46066</v>
      </c>
      <c r="D207" s="6">
        <f>YEAR(SalesDataTable[[#This Row],[Order Date]])</f>
        <v>2026</v>
      </c>
      <c r="E207" s="6" t="str">
        <f>"Q"&amp;ROUNDUP(MONTH(SalesDataTable[[#This Row],[Order Date]])/3,0)</f>
        <v>Q1</v>
      </c>
      <c r="F207" s="6">
        <f>MONTH(SalesDataTable[[#This Row],[Order Date]])</f>
        <v>2</v>
      </c>
      <c r="G207" s="6" t="str">
        <f>TEXT(SalesDataTable[[#This Row],[Order Date]],"MMM")</f>
        <v>Feb</v>
      </c>
      <c r="H207" s="6" t="s">
        <v>38</v>
      </c>
      <c r="I207" s="6" t="s">
        <v>51</v>
      </c>
      <c r="J207" s="6" t="s">
        <v>37</v>
      </c>
      <c r="K207" s="6" t="s">
        <v>31</v>
      </c>
      <c r="L207" s="6" t="s">
        <v>27</v>
      </c>
      <c r="M207" s="6" t="s">
        <v>28</v>
      </c>
      <c r="N207" s="7">
        <v>4</v>
      </c>
      <c r="O207" s="8">
        <v>92.87</v>
      </c>
      <c r="P207" s="9">
        <v>0</v>
      </c>
      <c r="Q207" s="8">
        <v>44.95</v>
      </c>
      <c r="R207" s="8">
        <v>371.48</v>
      </c>
      <c r="S207" s="8">
        <v>179.8</v>
      </c>
      <c r="T207" s="8">
        <v>191.68</v>
      </c>
      <c r="U207" s="10">
        <v>0.51599009367933668</v>
      </c>
    </row>
    <row r="208" spans="2:21" ht="15.75">
      <c r="B208" s="4">
        <v>1499</v>
      </c>
      <c r="C208" s="5">
        <v>46066</v>
      </c>
      <c r="D208" s="6">
        <f>YEAR(SalesDataTable[[#This Row],[Order Date]])</f>
        <v>2026</v>
      </c>
      <c r="E208" s="6" t="str">
        <f>"Q"&amp;ROUNDUP(MONTH(SalesDataTable[[#This Row],[Order Date]])/3,0)</f>
        <v>Q1</v>
      </c>
      <c r="F208" s="6">
        <f>MONTH(SalesDataTable[[#This Row],[Order Date]])</f>
        <v>2</v>
      </c>
      <c r="G208" s="6" t="str">
        <f>TEXT(SalesDataTable[[#This Row],[Order Date]],"MMM")</f>
        <v>Feb</v>
      </c>
      <c r="H208" s="6" t="s">
        <v>38</v>
      </c>
      <c r="I208" s="6" t="s">
        <v>51</v>
      </c>
      <c r="J208" s="6" t="s">
        <v>20</v>
      </c>
      <c r="K208" s="6" t="s">
        <v>31</v>
      </c>
      <c r="L208" s="6" t="s">
        <v>22</v>
      </c>
      <c r="M208" s="6" t="s">
        <v>44</v>
      </c>
      <c r="N208" s="7">
        <v>2</v>
      </c>
      <c r="O208" s="8">
        <v>41.21</v>
      </c>
      <c r="P208" s="9">
        <v>0</v>
      </c>
      <c r="Q208" s="8">
        <v>16.64</v>
      </c>
      <c r="R208" s="8">
        <v>82.42</v>
      </c>
      <c r="S208" s="8">
        <v>33.28</v>
      </c>
      <c r="T208" s="8">
        <v>49.14</v>
      </c>
      <c r="U208" s="10">
        <v>0.59621451104100942</v>
      </c>
    </row>
    <row r="209" spans="2:21" ht="15.75">
      <c r="B209" s="4">
        <v>2615</v>
      </c>
      <c r="C209" s="5">
        <v>46066</v>
      </c>
      <c r="D209" s="6">
        <f>YEAR(SalesDataTable[[#This Row],[Order Date]])</f>
        <v>2026</v>
      </c>
      <c r="E209" s="6" t="str">
        <f>"Q"&amp;ROUNDUP(MONTH(SalesDataTable[[#This Row],[Order Date]])/3,0)</f>
        <v>Q1</v>
      </c>
      <c r="F209" s="6">
        <f>MONTH(SalesDataTable[[#This Row],[Order Date]])</f>
        <v>2</v>
      </c>
      <c r="G209" s="6" t="str">
        <f>TEXT(SalesDataTable[[#This Row],[Order Date]],"MMM")</f>
        <v>Feb</v>
      </c>
      <c r="H209" s="6" t="s">
        <v>18</v>
      </c>
      <c r="I209" s="6" t="s">
        <v>68</v>
      </c>
      <c r="J209" s="6" t="s">
        <v>20</v>
      </c>
      <c r="K209" s="6" t="s">
        <v>21</v>
      </c>
      <c r="L209" s="6" t="s">
        <v>27</v>
      </c>
      <c r="M209" s="6" t="s">
        <v>55</v>
      </c>
      <c r="N209" s="7">
        <v>6</v>
      </c>
      <c r="O209" s="8">
        <v>155.79</v>
      </c>
      <c r="P209" s="9">
        <v>0</v>
      </c>
      <c r="Q209" s="8">
        <v>77.48</v>
      </c>
      <c r="R209" s="8">
        <v>934.74</v>
      </c>
      <c r="S209" s="8">
        <v>464.88</v>
      </c>
      <c r="T209" s="8">
        <v>469.86</v>
      </c>
      <c r="U209" s="10">
        <v>0.50266384235188399</v>
      </c>
    </row>
    <row r="210" spans="2:21" ht="15.75">
      <c r="B210" s="4">
        <v>479</v>
      </c>
      <c r="C210" s="5">
        <v>46067</v>
      </c>
      <c r="D210" s="6">
        <f>YEAR(SalesDataTable[[#This Row],[Order Date]])</f>
        <v>2026</v>
      </c>
      <c r="E210" s="6" t="str">
        <f>"Q"&amp;ROUNDUP(MONTH(SalesDataTable[[#This Row],[Order Date]])/3,0)</f>
        <v>Q1</v>
      </c>
      <c r="F210" s="6">
        <f>MONTH(SalesDataTable[[#This Row],[Order Date]])</f>
        <v>2</v>
      </c>
      <c r="G210" s="6" t="str">
        <f>TEXT(SalesDataTable[[#This Row],[Order Date]],"MMM")</f>
        <v>Feb</v>
      </c>
      <c r="H210" s="6" t="s">
        <v>18</v>
      </c>
      <c r="I210" s="6" t="s">
        <v>19</v>
      </c>
      <c r="J210" s="6" t="s">
        <v>20</v>
      </c>
      <c r="K210" s="6" t="s">
        <v>21</v>
      </c>
      <c r="L210" s="6" t="s">
        <v>52</v>
      </c>
      <c r="M210" s="6" t="s">
        <v>63</v>
      </c>
      <c r="N210" s="7">
        <v>2</v>
      </c>
      <c r="O210" s="8">
        <v>50.16</v>
      </c>
      <c r="P210" s="9">
        <v>0.1</v>
      </c>
      <c r="Q210" s="8">
        <v>21.48</v>
      </c>
      <c r="R210" s="8">
        <v>90.287999999999997</v>
      </c>
      <c r="S210" s="8">
        <v>42.96</v>
      </c>
      <c r="T210" s="8">
        <v>47.327999999999996</v>
      </c>
      <c r="U210" s="10">
        <v>0.52418926103136632</v>
      </c>
    </row>
    <row r="211" spans="2:21" ht="15.75">
      <c r="B211" s="4">
        <v>4069</v>
      </c>
      <c r="C211" s="5">
        <v>46067</v>
      </c>
      <c r="D211" s="6">
        <f>YEAR(SalesDataTable[[#This Row],[Order Date]])</f>
        <v>2026</v>
      </c>
      <c r="E211" s="6" t="str">
        <f>"Q"&amp;ROUNDUP(MONTH(SalesDataTable[[#This Row],[Order Date]])/3,0)</f>
        <v>Q1</v>
      </c>
      <c r="F211" s="6">
        <f>MONTH(SalesDataTable[[#This Row],[Order Date]])</f>
        <v>2</v>
      </c>
      <c r="G211" s="6" t="str">
        <f>TEXT(SalesDataTable[[#This Row],[Order Date]],"MMM")</f>
        <v>Feb</v>
      </c>
      <c r="H211" s="6" t="s">
        <v>38</v>
      </c>
      <c r="I211" s="6" t="s">
        <v>51</v>
      </c>
      <c r="J211" s="6" t="s">
        <v>20</v>
      </c>
      <c r="K211" s="6" t="s">
        <v>31</v>
      </c>
      <c r="L211" s="6" t="s">
        <v>27</v>
      </c>
      <c r="M211" s="6" t="s">
        <v>35</v>
      </c>
      <c r="N211" s="7">
        <v>4</v>
      </c>
      <c r="O211" s="8">
        <v>140.63999999999999</v>
      </c>
      <c r="P211" s="9">
        <v>0</v>
      </c>
      <c r="Q211" s="8">
        <v>77.510000000000005</v>
      </c>
      <c r="R211" s="8">
        <v>562.55999999999995</v>
      </c>
      <c r="S211" s="8">
        <v>310.04000000000002</v>
      </c>
      <c r="T211" s="8">
        <v>252.51999999999992</v>
      </c>
      <c r="U211" s="10">
        <v>0.4488765642775881</v>
      </c>
    </row>
    <row r="212" spans="2:21" ht="15.75">
      <c r="B212" s="4">
        <v>4588</v>
      </c>
      <c r="C212" s="5">
        <v>46067</v>
      </c>
      <c r="D212" s="6">
        <f>YEAR(SalesDataTable[[#This Row],[Order Date]])</f>
        <v>2026</v>
      </c>
      <c r="E212" s="6" t="str">
        <f>"Q"&amp;ROUNDUP(MONTH(SalesDataTable[[#This Row],[Order Date]])/3,0)</f>
        <v>Q1</v>
      </c>
      <c r="F212" s="6">
        <f>MONTH(SalesDataTable[[#This Row],[Order Date]])</f>
        <v>2</v>
      </c>
      <c r="G212" s="6" t="str">
        <f>TEXT(SalesDataTable[[#This Row],[Order Date]],"MMM")</f>
        <v>Feb</v>
      </c>
      <c r="H212" s="6" t="s">
        <v>18</v>
      </c>
      <c r="I212" s="6" t="s">
        <v>19</v>
      </c>
      <c r="J212" s="6" t="s">
        <v>46</v>
      </c>
      <c r="K212" s="6" t="s">
        <v>31</v>
      </c>
      <c r="L212" s="6" t="s">
        <v>41</v>
      </c>
      <c r="M212" s="6" t="s">
        <v>58</v>
      </c>
      <c r="N212" s="7">
        <v>1</v>
      </c>
      <c r="O212" s="8">
        <v>80.680000000000007</v>
      </c>
      <c r="P212" s="9">
        <v>0</v>
      </c>
      <c r="Q212" s="8">
        <v>39.630000000000003</v>
      </c>
      <c r="R212" s="8">
        <v>80.680000000000007</v>
      </c>
      <c r="S212" s="8">
        <v>39.630000000000003</v>
      </c>
      <c r="T212" s="8">
        <v>41.050000000000004</v>
      </c>
      <c r="U212" s="10">
        <v>0.50880019831432821</v>
      </c>
    </row>
    <row r="213" spans="2:21" ht="15.75">
      <c r="B213" s="4">
        <v>14</v>
      </c>
      <c r="C213" s="5">
        <v>46068</v>
      </c>
      <c r="D213" s="6">
        <f>YEAR(SalesDataTable[[#This Row],[Order Date]])</f>
        <v>2026</v>
      </c>
      <c r="E213" s="6" t="str">
        <f>"Q"&amp;ROUNDUP(MONTH(SalesDataTable[[#This Row],[Order Date]])/3,0)</f>
        <v>Q1</v>
      </c>
      <c r="F213" s="6">
        <f>MONTH(SalesDataTable[[#This Row],[Order Date]])</f>
        <v>2</v>
      </c>
      <c r="G213" s="6" t="str">
        <f>TEXT(SalesDataTable[[#This Row],[Order Date]],"MMM")</f>
        <v>Feb</v>
      </c>
      <c r="H213" s="6" t="s">
        <v>18</v>
      </c>
      <c r="I213" s="6" t="s">
        <v>19</v>
      </c>
      <c r="J213" s="6" t="s">
        <v>26</v>
      </c>
      <c r="K213" s="6" t="s">
        <v>34</v>
      </c>
      <c r="L213" s="6" t="s">
        <v>32</v>
      </c>
      <c r="M213" s="6" t="s">
        <v>66</v>
      </c>
      <c r="N213" s="7">
        <v>3</v>
      </c>
      <c r="O213" s="8">
        <v>162.44999999999999</v>
      </c>
      <c r="P213" s="9">
        <v>0.05</v>
      </c>
      <c r="Q213" s="8">
        <v>86.43</v>
      </c>
      <c r="R213" s="8">
        <v>462.98249999999996</v>
      </c>
      <c r="S213" s="8">
        <v>259.29000000000002</v>
      </c>
      <c r="T213" s="8">
        <v>203.69249999999994</v>
      </c>
      <c r="U213" s="10">
        <v>0.43995723380473334</v>
      </c>
    </row>
    <row r="214" spans="2:21" ht="15.75">
      <c r="B214" s="4">
        <v>303</v>
      </c>
      <c r="C214" s="5">
        <v>46068</v>
      </c>
      <c r="D214" s="6">
        <f>YEAR(SalesDataTable[[#This Row],[Order Date]])</f>
        <v>2026</v>
      </c>
      <c r="E214" s="6" t="str">
        <f>"Q"&amp;ROUNDUP(MONTH(SalesDataTable[[#This Row],[Order Date]])/3,0)</f>
        <v>Q1</v>
      </c>
      <c r="F214" s="6">
        <f>MONTH(SalesDataTable[[#This Row],[Order Date]])</f>
        <v>2</v>
      </c>
      <c r="G214" s="6" t="str">
        <f>TEXT(SalesDataTable[[#This Row],[Order Date]],"MMM")</f>
        <v>Feb</v>
      </c>
      <c r="H214" s="6" t="s">
        <v>24</v>
      </c>
      <c r="I214" s="6" t="s">
        <v>45</v>
      </c>
      <c r="J214" s="6" t="s">
        <v>46</v>
      </c>
      <c r="K214" s="6" t="s">
        <v>21</v>
      </c>
      <c r="L214" s="6" t="s">
        <v>22</v>
      </c>
      <c r="M214" s="6" t="s">
        <v>48</v>
      </c>
      <c r="N214" s="7">
        <v>2</v>
      </c>
      <c r="O214" s="8">
        <v>102.12</v>
      </c>
      <c r="P214" s="9">
        <v>0.15</v>
      </c>
      <c r="Q214" s="8">
        <v>51.03</v>
      </c>
      <c r="R214" s="8">
        <v>173.60400000000001</v>
      </c>
      <c r="S214" s="8">
        <v>102.06</v>
      </c>
      <c r="T214" s="8">
        <v>71.544000000000011</v>
      </c>
      <c r="U214" s="10">
        <v>0.41211032003870884</v>
      </c>
    </row>
    <row r="215" spans="2:21" ht="15.75">
      <c r="B215" s="4">
        <v>1197</v>
      </c>
      <c r="C215" s="5">
        <v>46069</v>
      </c>
      <c r="D215" s="6">
        <f>YEAR(SalesDataTable[[#This Row],[Order Date]])</f>
        <v>2026</v>
      </c>
      <c r="E215" s="6" t="str">
        <f>"Q"&amp;ROUNDUP(MONTH(SalesDataTable[[#This Row],[Order Date]])/3,0)</f>
        <v>Q1</v>
      </c>
      <c r="F215" s="6">
        <f>MONTH(SalesDataTable[[#This Row],[Order Date]])</f>
        <v>2</v>
      </c>
      <c r="G215" s="6" t="str">
        <f>TEXT(SalesDataTable[[#This Row],[Order Date]],"MMM")</f>
        <v>Feb</v>
      </c>
      <c r="H215" s="6" t="s">
        <v>29</v>
      </c>
      <c r="I215" s="6" t="s">
        <v>36</v>
      </c>
      <c r="J215" s="6" t="s">
        <v>20</v>
      </c>
      <c r="K215" s="6" t="s">
        <v>31</v>
      </c>
      <c r="L215" s="6" t="s">
        <v>22</v>
      </c>
      <c r="M215" s="6" t="s">
        <v>48</v>
      </c>
      <c r="N215" s="7">
        <v>2</v>
      </c>
      <c r="O215" s="8">
        <v>101.77</v>
      </c>
      <c r="P215" s="9">
        <v>0</v>
      </c>
      <c r="Q215" s="8">
        <v>51.34</v>
      </c>
      <c r="R215" s="8">
        <v>203.54</v>
      </c>
      <c r="S215" s="8">
        <v>102.68</v>
      </c>
      <c r="T215" s="8">
        <v>100.85999999999999</v>
      </c>
      <c r="U215" s="10">
        <v>0.49552913432249185</v>
      </c>
    </row>
    <row r="216" spans="2:21" ht="15.75">
      <c r="B216" s="4">
        <v>2714</v>
      </c>
      <c r="C216" s="5">
        <v>46069</v>
      </c>
      <c r="D216" s="6">
        <f>YEAR(SalesDataTable[[#This Row],[Order Date]])</f>
        <v>2026</v>
      </c>
      <c r="E216" s="6" t="str">
        <f>"Q"&amp;ROUNDUP(MONTH(SalesDataTable[[#This Row],[Order Date]])/3,0)</f>
        <v>Q1</v>
      </c>
      <c r="F216" s="6">
        <f>MONTH(SalesDataTable[[#This Row],[Order Date]])</f>
        <v>2</v>
      </c>
      <c r="G216" s="6" t="str">
        <f>TEXT(SalesDataTable[[#This Row],[Order Date]],"MMM")</f>
        <v>Feb</v>
      </c>
      <c r="H216" s="6" t="s">
        <v>18</v>
      </c>
      <c r="I216" s="6" t="s">
        <v>68</v>
      </c>
      <c r="J216" s="6" t="s">
        <v>20</v>
      </c>
      <c r="K216" s="6" t="s">
        <v>34</v>
      </c>
      <c r="L216" s="6" t="s">
        <v>27</v>
      </c>
      <c r="M216" s="6" t="s">
        <v>55</v>
      </c>
      <c r="N216" s="7">
        <v>3</v>
      </c>
      <c r="O216" s="8">
        <v>153.24</v>
      </c>
      <c r="P216" s="9">
        <v>0.15</v>
      </c>
      <c r="Q216" s="8">
        <v>77.61</v>
      </c>
      <c r="R216" s="8">
        <v>390.762</v>
      </c>
      <c r="S216" s="8">
        <v>232.82999999999998</v>
      </c>
      <c r="T216" s="8">
        <v>157.93200000000002</v>
      </c>
      <c r="U216" s="10">
        <v>0.40416417154175693</v>
      </c>
    </row>
    <row r="217" spans="2:21" ht="15.75">
      <c r="B217" s="4">
        <v>2753</v>
      </c>
      <c r="C217" s="5">
        <v>46069</v>
      </c>
      <c r="D217" s="6">
        <f>YEAR(SalesDataTable[[#This Row],[Order Date]])</f>
        <v>2026</v>
      </c>
      <c r="E217" s="6" t="str">
        <f>"Q"&amp;ROUNDUP(MONTH(SalesDataTable[[#This Row],[Order Date]])/3,0)</f>
        <v>Q1</v>
      </c>
      <c r="F217" s="6">
        <f>MONTH(SalesDataTable[[#This Row],[Order Date]])</f>
        <v>2</v>
      </c>
      <c r="G217" s="6" t="str">
        <f>TEXT(SalesDataTable[[#This Row],[Order Date]],"MMM")</f>
        <v>Feb</v>
      </c>
      <c r="H217" s="6" t="s">
        <v>38</v>
      </c>
      <c r="I217" s="6" t="s">
        <v>39</v>
      </c>
      <c r="J217" s="6" t="s">
        <v>46</v>
      </c>
      <c r="K217" s="6" t="s">
        <v>21</v>
      </c>
      <c r="L217" s="6" t="s">
        <v>27</v>
      </c>
      <c r="M217" s="6" t="s">
        <v>35</v>
      </c>
      <c r="N217" s="7">
        <v>1</v>
      </c>
      <c r="O217" s="8">
        <v>140.47</v>
      </c>
      <c r="P217" s="9">
        <v>0</v>
      </c>
      <c r="Q217" s="8">
        <v>79.66</v>
      </c>
      <c r="R217" s="8">
        <v>140.47</v>
      </c>
      <c r="S217" s="8">
        <v>79.66</v>
      </c>
      <c r="T217" s="8">
        <v>60.81</v>
      </c>
      <c r="U217" s="10">
        <v>0.43290382288033036</v>
      </c>
    </row>
    <row r="218" spans="2:21" ht="15.75">
      <c r="B218" s="4">
        <v>3901</v>
      </c>
      <c r="C218" s="5">
        <v>46069</v>
      </c>
      <c r="D218" s="6">
        <f>YEAR(SalesDataTable[[#This Row],[Order Date]])</f>
        <v>2026</v>
      </c>
      <c r="E218" s="6" t="str">
        <f>"Q"&amp;ROUNDUP(MONTH(SalesDataTable[[#This Row],[Order Date]])/3,0)</f>
        <v>Q1</v>
      </c>
      <c r="F218" s="6">
        <f>MONTH(SalesDataTable[[#This Row],[Order Date]])</f>
        <v>2</v>
      </c>
      <c r="G218" s="6" t="str">
        <f>TEXT(SalesDataTable[[#This Row],[Order Date]],"MMM")</f>
        <v>Feb</v>
      </c>
      <c r="H218" s="6" t="s">
        <v>38</v>
      </c>
      <c r="I218" s="6" t="s">
        <v>49</v>
      </c>
      <c r="J218" s="6" t="s">
        <v>37</v>
      </c>
      <c r="K218" s="6" t="s">
        <v>31</v>
      </c>
      <c r="L218" s="6" t="s">
        <v>27</v>
      </c>
      <c r="M218" s="6" t="s">
        <v>64</v>
      </c>
      <c r="N218" s="7">
        <v>4</v>
      </c>
      <c r="O218" s="8">
        <v>70.67</v>
      </c>
      <c r="P218" s="9">
        <v>0.05</v>
      </c>
      <c r="Q218" s="8">
        <v>32.96</v>
      </c>
      <c r="R218" s="8">
        <v>268.54599999999999</v>
      </c>
      <c r="S218" s="8">
        <v>131.84</v>
      </c>
      <c r="T218" s="8">
        <v>136.70599999999999</v>
      </c>
      <c r="U218" s="10">
        <v>0.50905990035226734</v>
      </c>
    </row>
    <row r="219" spans="2:21" ht="15.75">
      <c r="B219" s="4">
        <v>594</v>
      </c>
      <c r="C219" s="5">
        <v>46070</v>
      </c>
      <c r="D219" s="6">
        <f>YEAR(SalesDataTable[[#This Row],[Order Date]])</f>
        <v>2026</v>
      </c>
      <c r="E219" s="6" t="str">
        <f>"Q"&amp;ROUNDUP(MONTH(SalesDataTable[[#This Row],[Order Date]])/3,0)</f>
        <v>Q1</v>
      </c>
      <c r="F219" s="6">
        <f>MONTH(SalesDataTable[[#This Row],[Order Date]])</f>
        <v>2</v>
      </c>
      <c r="G219" s="6" t="str">
        <f>TEXT(SalesDataTable[[#This Row],[Order Date]],"MMM")</f>
        <v>Feb</v>
      </c>
      <c r="H219" s="6" t="s">
        <v>18</v>
      </c>
      <c r="I219" s="6" t="s">
        <v>68</v>
      </c>
      <c r="J219" s="6" t="s">
        <v>37</v>
      </c>
      <c r="K219" s="6" t="s">
        <v>34</v>
      </c>
      <c r="L219" s="6" t="s">
        <v>32</v>
      </c>
      <c r="M219" s="6" t="s">
        <v>62</v>
      </c>
      <c r="N219" s="7">
        <v>3</v>
      </c>
      <c r="O219" s="8">
        <v>134.91</v>
      </c>
      <c r="P219" s="9">
        <v>0</v>
      </c>
      <c r="Q219" s="8">
        <v>67.69</v>
      </c>
      <c r="R219" s="8">
        <v>404.73</v>
      </c>
      <c r="S219" s="8">
        <v>203.07</v>
      </c>
      <c r="T219" s="8">
        <v>201.66000000000003</v>
      </c>
      <c r="U219" s="10">
        <v>0.49825809799125348</v>
      </c>
    </row>
    <row r="220" spans="2:21" ht="15.75">
      <c r="B220" s="4">
        <v>624</v>
      </c>
      <c r="C220" s="5">
        <v>46070</v>
      </c>
      <c r="D220" s="6">
        <f>YEAR(SalesDataTable[[#This Row],[Order Date]])</f>
        <v>2026</v>
      </c>
      <c r="E220" s="6" t="str">
        <f>"Q"&amp;ROUNDUP(MONTH(SalesDataTable[[#This Row],[Order Date]])/3,0)</f>
        <v>Q1</v>
      </c>
      <c r="F220" s="6">
        <f>MONTH(SalesDataTable[[#This Row],[Order Date]])</f>
        <v>2</v>
      </c>
      <c r="G220" s="6" t="str">
        <f>TEXT(SalesDataTable[[#This Row],[Order Date]],"MMM")</f>
        <v>Feb</v>
      </c>
      <c r="H220" s="6" t="s">
        <v>29</v>
      </c>
      <c r="I220" s="6" t="s">
        <v>30</v>
      </c>
      <c r="J220" s="6" t="s">
        <v>20</v>
      </c>
      <c r="K220" s="6" t="s">
        <v>34</v>
      </c>
      <c r="L220" s="6" t="s">
        <v>27</v>
      </c>
      <c r="M220" s="6" t="s">
        <v>64</v>
      </c>
      <c r="N220" s="7">
        <v>1</v>
      </c>
      <c r="O220" s="8">
        <v>70.86</v>
      </c>
      <c r="P220" s="9">
        <v>0.1</v>
      </c>
      <c r="Q220" s="8">
        <v>33.299999999999997</v>
      </c>
      <c r="R220" s="8">
        <v>63.774000000000001</v>
      </c>
      <c r="S220" s="8">
        <v>33.299999999999997</v>
      </c>
      <c r="T220" s="8">
        <v>30.474000000000004</v>
      </c>
      <c r="U220" s="10">
        <v>0.47784363533728486</v>
      </c>
    </row>
    <row r="221" spans="2:21" ht="15.75">
      <c r="B221" s="4">
        <v>1013</v>
      </c>
      <c r="C221" s="5">
        <v>46070</v>
      </c>
      <c r="D221" s="6">
        <f>YEAR(SalesDataTable[[#This Row],[Order Date]])</f>
        <v>2026</v>
      </c>
      <c r="E221" s="6" t="str">
        <f>"Q"&amp;ROUNDUP(MONTH(SalesDataTable[[#This Row],[Order Date]])/3,0)</f>
        <v>Q1</v>
      </c>
      <c r="F221" s="6">
        <f>MONTH(SalesDataTable[[#This Row],[Order Date]])</f>
        <v>2</v>
      </c>
      <c r="G221" s="6" t="str">
        <f>TEXT(SalesDataTable[[#This Row],[Order Date]],"MMM")</f>
        <v>Feb</v>
      </c>
      <c r="H221" s="6" t="s">
        <v>24</v>
      </c>
      <c r="I221" s="6" t="s">
        <v>61</v>
      </c>
      <c r="J221" s="6" t="s">
        <v>37</v>
      </c>
      <c r="K221" s="6" t="s">
        <v>31</v>
      </c>
      <c r="L221" s="6" t="s">
        <v>22</v>
      </c>
      <c r="M221" s="6" t="s">
        <v>48</v>
      </c>
      <c r="N221" s="7">
        <v>1</v>
      </c>
      <c r="O221" s="8">
        <v>104.35</v>
      </c>
      <c r="P221" s="9">
        <v>0</v>
      </c>
      <c r="Q221" s="8">
        <v>51.49</v>
      </c>
      <c r="R221" s="8">
        <v>104.35</v>
      </c>
      <c r="S221" s="8">
        <v>51.49</v>
      </c>
      <c r="T221" s="8">
        <v>52.859999999999992</v>
      </c>
      <c r="U221" s="10">
        <v>0.50656444657402966</v>
      </c>
    </row>
    <row r="222" spans="2:21" ht="15.75">
      <c r="B222" s="4">
        <v>1100</v>
      </c>
      <c r="C222" s="5">
        <v>46070</v>
      </c>
      <c r="D222" s="6">
        <f>YEAR(SalesDataTable[[#This Row],[Order Date]])</f>
        <v>2026</v>
      </c>
      <c r="E222" s="6" t="str">
        <f>"Q"&amp;ROUNDUP(MONTH(SalesDataTable[[#This Row],[Order Date]])/3,0)</f>
        <v>Q1</v>
      </c>
      <c r="F222" s="6">
        <f>MONTH(SalesDataTable[[#This Row],[Order Date]])</f>
        <v>2</v>
      </c>
      <c r="G222" s="6" t="str">
        <f>TEXT(SalesDataTable[[#This Row],[Order Date]],"MMM")</f>
        <v>Feb</v>
      </c>
      <c r="H222" s="6" t="s">
        <v>38</v>
      </c>
      <c r="I222" s="6" t="s">
        <v>51</v>
      </c>
      <c r="J222" s="6" t="s">
        <v>20</v>
      </c>
      <c r="K222" s="6" t="s">
        <v>21</v>
      </c>
      <c r="L222" s="6" t="s">
        <v>52</v>
      </c>
      <c r="M222" s="6" t="s">
        <v>56</v>
      </c>
      <c r="N222" s="7">
        <v>2</v>
      </c>
      <c r="O222" s="8">
        <v>120.48</v>
      </c>
      <c r="P222" s="9">
        <v>0</v>
      </c>
      <c r="Q222" s="8">
        <v>70.680000000000007</v>
      </c>
      <c r="R222" s="8">
        <v>240.96</v>
      </c>
      <c r="S222" s="8">
        <v>141.36000000000001</v>
      </c>
      <c r="T222" s="8">
        <v>99.6</v>
      </c>
      <c r="U222" s="10">
        <v>0.4133466135458167</v>
      </c>
    </row>
    <row r="223" spans="2:21" ht="15.75">
      <c r="B223" s="4">
        <v>2353</v>
      </c>
      <c r="C223" s="5">
        <v>46070</v>
      </c>
      <c r="D223" s="6">
        <f>YEAR(SalesDataTable[[#This Row],[Order Date]])</f>
        <v>2026</v>
      </c>
      <c r="E223" s="6" t="str">
        <f>"Q"&amp;ROUNDUP(MONTH(SalesDataTable[[#This Row],[Order Date]])/3,0)</f>
        <v>Q1</v>
      </c>
      <c r="F223" s="6">
        <f>MONTH(SalesDataTable[[#This Row],[Order Date]])</f>
        <v>2</v>
      </c>
      <c r="G223" s="6" t="str">
        <f>TEXT(SalesDataTable[[#This Row],[Order Date]],"MMM")</f>
        <v>Feb</v>
      </c>
      <c r="H223" s="6" t="s">
        <v>24</v>
      </c>
      <c r="I223" s="6" t="s">
        <v>61</v>
      </c>
      <c r="J223" s="6" t="s">
        <v>20</v>
      </c>
      <c r="K223" s="6" t="s">
        <v>21</v>
      </c>
      <c r="L223" s="6" t="s">
        <v>41</v>
      </c>
      <c r="M223" s="6" t="s">
        <v>42</v>
      </c>
      <c r="N223" s="7">
        <v>1</v>
      </c>
      <c r="O223" s="8">
        <v>339.52</v>
      </c>
      <c r="P223" s="9">
        <v>0.1</v>
      </c>
      <c r="Q223" s="8">
        <v>191.19</v>
      </c>
      <c r="R223" s="8">
        <v>305.56799999999998</v>
      </c>
      <c r="S223" s="8">
        <v>191.19</v>
      </c>
      <c r="T223" s="8">
        <v>114.37799999999999</v>
      </c>
      <c r="U223" s="10">
        <v>0.3743127552623311</v>
      </c>
    </row>
    <row r="224" spans="2:21" ht="15.75">
      <c r="B224" s="4">
        <v>3020</v>
      </c>
      <c r="C224" s="5">
        <v>46070</v>
      </c>
      <c r="D224" s="6">
        <f>YEAR(SalesDataTable[[#This Row],[Order Date]])</f>
        <v>2026</v>
      </c>
      <c r="E224" s="6" t="str">
        <f>"Q"&amp;ROUNDUP(MONTH(SalesDataTable[[#This Row],[Order Date]])/3,0)</f>
        <v>Q1</v>
      </c>
      <c r="F224" s="6">
        <f>MONTH(SalesDataTable[[#This Row],[Order Date]])</f>
        <v>2</v>
      </c>
      <c r="G224" s="6" t="str">
        <f>TEXT(SalesDataTable[[#This Row],[Order Date]],"MMM")</f>
        <v>Feb</v>
      </c>
      <c r="H224" s="6" t="s">
        <v>24</v>
      </c>
      <c r="I224" s="6" t="s">
        <v>67</v>
      </c>
      <c r="J224" s="6" t="s">
        <v>26</v>
      </c>
      <c r="K224" s="6" t="s">
        <v>34</v>
      </c>
      <c r="L224" s="6" t="s">
        <v>27</v>
      </c>
      <c r="M224" s="6" t="s">
        <v>55</v>
      </c>
      <c r="N224" s="7">
        <v>5</v>
      </c>
      <c r="O224" s="8">
        <v>154.72999999999999</v>
      </c>
      <c r="P224" s="9">
        <v>0.1</v>
      </c>
      <c r="Q224" s="8">
        <v>77.42</v>
      </c>
      <c r="R224" s="8">
        <v>696.28499999999997</v>
      </c>
      <c r="S224" s="8">
        <v>387.1</v>
      </c>
      <c r="T224" s="8">
        <v>309.18499999999995</v>
      </c>
      <c r="U224" s="10">
        <v>0.44404949122844806</v>
      </c>
    </row>
    <row r="225" spans="2:21" ht="15.75">
      <c r="B225" s="4">
        <v>3227</v>
      </c>
      <c r="C225" s="5">
        <v>46070</v>
      </c>
      <c r="D225" s="6">
        <f>YEAR(SalesDataTable[[#This Row],[Order Date]])</f>
        <v>2026</v>
      </c>
      <c r="E225" s="6" t="str">
        <f>"Q"&amp;ROUNDUP(MONTH(SalesDataTable[[#This Row],[Order Date]])/3,0)</f>
        <v>Q1</v>
      </c>
      <c r="F225" s="6">
        <f>MONTH(SalesDataTable[[#This Row],[Order Date]])</f>
        <v>2</v>
      </c>
      <c r="G225" s="6" t="str">
        <f>TEXT(SalesDataTable[[#This Row],[Order Date]],"MMM")</f>
        <v>Feb</v>
      </c>
      <c r="H225" s="6" t="s">
        <v>29</v>
      </c>
      <c r="I225" s="6" t="s">
        <v>43</v>
      </c>
      <c r="J225" s="6" t="s">
        <v>37</v>
      </c>
      <c r="K225" s="6" t="s">
        <v>34</v>
      </c>
      <c r="L225" s="6" t="s">
        <v>27</v>
      </c>
      <c r="M225" s="6" t="s">
        <v>28</v>
      </c>
      <c r="N225" s="7">
        <v>4</v>
      </c>
      <c r="O225" s="8">
        <v>93.98</v>
      </c>
      <c r="P225" s="9">
        <v>0.05</v>
      </c>
      <c r="Q225" s="8">
        <v>44.6</v>
      </c>
      <c r="R225" s="8">
        <v>357.12400000000002</v>
      </c>
      <c r="S225" s="8">
        <v>178.4</v>
      </c>
      <c r="T225" s="8">
        <v>178.72400000000002</v>
      </c>
      <c r="U225" s="10">
        <v>0.50045362395134463</v>
      </c>
    </row>
    <row r="226" spans="2:21" ht="15.75">
      <c r="B226" s="4">
        <v>3530</v>
      </c>
      <c r="C226" s="5">
        <v>46070</v>
      </c>
      <c r="D226" s="6">
        <f>YEAR(SalesDataTable[[#This Row],[Order Date]])</f>
        <v>2026</v>
      </c>
      <c r="E226" s="6" t="str">
        <f>"Q"&amp;ROUNDUP(MONTH(SalesDataTable[[#This Row],[Order Date]])/3,0)</f>
        <v>Q1</v>
      </c>
      <c r="F226" s="6">
        <f>MONTH(SalesDataTable[[#This Row],[Order Date]])</f>
        <v>2</v>
      </c>
      <c r="G226" s="6" t="str">
        <f>TEXT(SalesDataTable[[#This Row],[Order Date]],"MMM")</f>
        <v>Feb</v>
      </c>
      <c r="H226" s="6" t="s">
        <v>18</v>
      </c>
      <c r="I226" s="6" t="s">
        <v>19</v>
      </c>
      <c r="J226" s="6" t="s">
        <v>20</v>
      </c>
      <c r="K226" s="6" t="s">
        <v>31</v>
      </c>
      <c r="L226" s="6" t="s">
        <v>41</v>
      </c>
      <c r="M226" s="6" t="s">
        <v>42</v>
      </c>
      <c r="N226" s="7">
        <v>2</v>
      </c>
      <c r="O226" s="8">
        <v>336.83</v>
      </c>
      <c r="P226" s="9">
        <v>0</v>
      </c>
      <c r="Q226" s="8">
        <v>194.42</v>
      </c>
      <c r="R226" s="8">
        <v>673.66</v>
      </c>
      <c r="S226" s="8">
        <v>388.84</v>
      </c>
      <c r="T226" s="8">
        <v>284.82</v>
      </c>
      <c r="U226" s="10">
        <v>0.42279488169106078</v>
      </c>
    </row>
    <row r="227" spans="2:21" ht="15.75">
      <c r="B227" s="4">
        <v>6</v>
      </c>
      <c r="C227" s="5">
        <v>46071</v>
      </c>
      <c r="D227" s="6">
        <f>YEAR(SalesDataTable[[#This Row],[Order Date]])</f>
        <v>2026</v>
      </c>
      <c r="E227" s="6" t="str">
        <f>"Q"&amp;ROUNDUP(MONTH(SalesDataTable[[#This Row],[Order Date]])/3,0)</f>
        <v>Q1</v>
      </c>
      <c r="F227" s="6">
        <f>MONTH(SalesDataTable[[#This Row],[Order Date]])</f>
        <v>2</v>
      </c>
      <c r="G227" s="6" t="str">
        <f>TEXT(SalesDataTable[[#This Row],[Order Date]],"MMM")</f>
        <v>Feb</v>
      </c>
      <c r="H227" s="6" t="s">
        <v>38</v>
      </c>
      <c r="I227" s="6" t="s">
        <v>51</v>
      </c>
      <c r="J227" s="6" t="s">
        <v>37</v>
      </c>
      <c r="K227" s="6" t="s">
        <v>21</v>
      </c>
      <c r="L227" s="6" t="s">
        <v>41</v>
      </c>
      <c r="M227" s="6" t="s">
        <v>42</v>
      </c>
      <c r="N227" s="7">
        <v>1</v>
      </c>
      <c r="O227" s="8">
        <v>338.93</v>
      </c>
      <c r="P227" s="9">
        <v>0</v>
      </c>
      <c r="Q227" s="8">
        <v>197.92</v>
      </c>
      <c r="R227" s="8">
        <v>338.93</v>
      </c>
      <c r="S227" s="8">
        <v>197.92</v>
      </c>
      <c r="T227" s="8">
        <v>141.01000000000002</v>
      </c>
      <c r="U227" s="10">
        <v>0.41604461098161866</v>
      </c>
    </row>
    <row r="228" spans="2:21" ht="15.75">
      <c r="B228" s="4">
        <v>2038</v>
      </c>
      <c r="C228" s="5">
        <v>46071</v>
      </c>
      <c r="D228" s="6">
        <f>YEAR(SalesDataTable[[#This Row],[Order Date]])</f>
        <v>2026</v>
      </c>
      <c r="E228" s="6" t="str">
        <f>"Q"&amp;ROUNDUP(MONTH(SalesDataTable[[#This Row],[Order Date]])/3,0)</f>
        <v>Q1</v>
      </c>
      <c r="F228" s="6">
        <f>MONTH(SalesDataTable[[#This Row],[Order Date]])</f>
        <v>2</v>
      </c>
      <c r="G228" s="6" t="str">
        <f>TEXT(SalesDataTable[[#This Row],[Order Date]],"MMM")</f>
        <v>Feb</v>
      </c>
      <c r="H228" s="6" t="s">
        <v>18</v>
      </c>
      <c r="I228" s="6" t="s">
        <v>54</v>
      </c>
      <c r="J228" s="6" t="s">
        <v>20</v>
      </c>
      <c r="K228" s="6" t="s">
        <v>31</v>
      </c>
      <c r="L228" s="6" t="s">
        <v>41</v>
      </c>
      <c r="M228" s="6" t="s">
        <v>69</v>
      </c>
      <c r="N228" s="7">
        <v>5</v>
      </c>
      <c r="O228" s="8">
        <v>122.72</v>
      </c>
      <c r="P228" s="9">
        <v>0</v>
      </c>
      <c r="Q228" s="8">
        <v>62.41</v>
      </c>
      <c r="R228" s="8">
        <v>613.6</v>
      </c>
      <c r="S228" s="8">
        <v>312.04999999999995</v>
      </c>
      <c r="T228" s="8">
        <v>301.55000000000007</v>
      </c>
      <c r="U228" s="10">
        <v>0.49144393741851378</v>
      </c>
    </row>
    <row r="229" spans="2:21" ht="15.75">
      <c r="B229" s="4">
        <v>4104</v>
      </c>
      <c r="C229" s="5">
        <v>46071</v>
      </c>
      <c r="D229" s="6">
        <f>YEAR(SalesDataTable[[#This Row],[Order Date]])</f>
        <v>2026</v>
      </c>
      <c r="E229" s="6" t="str">
        <f>"Q"&amp;ROUNDUP(MONTH(SalesDataTable[[#This Row],[Order Date]])/3,0)</f>
        <v>Q1</v>
      </c>
      <c r="F229" s="6">
        <f>MONTH(SalesDataTable[[#This Row],[Order Date]])</f>
        <v>2</v>
      </c>
      <c r="G229" s="6" t="str">
        <f>TEXT(SalesDataTable[[#This Row],[Order Date]],"MMM")</f>
        <v>Feb</v>
      </c>
      <c r="H229" s="6" t="s">
        <v>38</v>
      </c>
      <c r="I229" s="6" t="s">
        <v>39</v>
      </c>
      <c r="J229" s="6" t="s">
        <v>20</v>
      </c>
      <c r="K229" s="6" t="s">
        <v>31</v>
      </c>
      <c r="L229" s="6" t="s">
        <v>32</v>
      </c>
      <c r="M229" s="6" t="s">
        <v>62</v>
      </c>
      <c r="N229" s="7">
        <v>4</v>
      </c>
      <c r="O229" s="8">
        <v>135.63</v>
      </c>
      <c r="P229" s="9">
        <v>0.05</v>
      </c>
      <c r="Q229" s="8">
        <v>65.900000000000006</v>
      </c>
      <c r="R229" s="8">
        <v>515.39400000000001</v>
      </c>
      <c r="S229" s="8">
        <v>263.60000000000002</v>
      </c>
      <c r="T229" s="8">
        <v>251.79399999999998</v>
      </c>
      <c r="U229" s="10">
        <v>0.4885466264644136</v>
      </c>
    </row>
    <row r="230" spans="2:21" ht="15.75">
      <c r="B230" s="4">
        <v>1072</v>
      </c>
      <c r="C230" s="5">
        <v>46072</v>
      </c>
      <c r="D230" s="6">
        <f>YEAR(SalesDataTable[[#This Row],[Order Date]])</f>
        <v>2026</v>
      </c>
      <c r="E230" s="6" t="str">
        <f>"Q"&amp;ROUNDUP(MONTH(SalesDataTable[[#This Row],[Order Date]])/3,0)</f>
        <v>Q1</v>
      </c>
      <c r="F230" s="6">
        <f>MONTH(SalesDataTable[[#This Row],[Order Date]])</f>
        <v>2</v>
      </c>
      <c r="G230" s="6" t="str">
        <f>TEXT(SalesDataTable[[#This Row],[Order Date]],"MMM")</f>
        <v>Feb</v>
      </c>
      <c r="H230" s="6" t="s">
        <v>29</v>
      </c>
      <c r="I230" s="6" t="s">
        <v>70</v>
      </c>
      <c r="J230" s="6" t="s">
        <v>20</v>
      </c>
      <c r="K230" s="6" t="s">
        <v>21</v>
      </c>
      <c r="L230" s="6" t="s">
        <v>41</v>
      </c>
      <c r="M230" s="6" t="s">
        <v>58</v>
      </c>
      <c r="N230" s="7">
        <v>2</v>
      </c>
      <c r="O230" s="8">
        <v>81.34</v>
      </c>
      <c r="P230" s="9">
        <v>0.05</v>
      </c>
      <c r="Q230" s="8">
        <v>40.64</v>
      </c>
      <c r="R230" s="8">
        <v>154.54599999999999</v>
      </c>
      <c r="S230" s="8">
        <v>81.28</v>
      </c>
      <c r="T230" s="8">
        <v>73.265999999999991</v>
      </c>
      <c r="U230" s="10">
        <v>0.47407244445019603</v>
      </c>
    </row>
    <row r="231" spans="2:21" ht="15.75">
      <c r="B231" s="4">
        <v>2435</v>
      </c>
      <c r="C231" s="5">
        <v>46072</v>
      </c>
      <c r="D231" s="6">
        <f>YEAR(SalesDataTable[[#This Row],[Order Date]])</f>
        <v>2026</v>
      </c>
      <c r="E231" s="6" t="str">
        <f>"Q"&amp;ROUNDUP(MONTH(SalesDataTable[[#This Row],[Order Date]])/3,0)</f>
        <v>Q1</v>
      </c>
      <c r="F231" s="6">
        <f>MONTH(SalesDataTable[[#This Row],[Order Date]])</f>
        <v>2</v>
      </c>
      <c r="G231" s="6" t="str">
        <f>TEXT(SalesDataTable[[#This Row],[Order Date]],"MMM")</f>
        <v>Feb</v>
      </c>
      <c r="H231" s="6" t="s">
        <v>29</v>
      </c>
      <c r="I231" s="6" t="s">
        <v>36</v>
      </c>
      <c r="J231" s="6" t="s">
        <v>20</v>
      </c>
      <c r="K231" s="6" t="s">
        <v>31</v>
      </c>
      <c r="L231" s="6" t="s">
        <v>22</v>
      </c>
      <c r="M231" s="6" t="s">
        <v>44</v>
      </c>
      <c r="N231" s="7">
        <v>1</v>
      </c>
      <c r="O231" s="8">
        <v>41.01</v>
      </c>
      <c r="P231" s="9">
        <v>0.05</v>
      </c>
      <c r="Q231" s="8">
        <v>16.489999999999998</v>
      </c>
      <c r="R231" s="8">
        <v>38.959499999999998</v>
      </c>
      <c r="S231" s="8">
        <v>16.489999999999998</v>
      </c>
      <c r="T231" s="8">
        <v>22.4695</v>
      </c>
      <c r="U231" s="10">
        <v>0.57673994789460847</v>
      </c>
    </row>
    <row r="232" spans="2:21" ht="15.75">
      <c r="B232" s="4">
        <v>4476</v>
      </c>
      <c r="C232" s="5">
        <v>46072</v>
      </c>
      <c r="D232" s="6">
        <f>YEAR(SalesDataTable[[#This Row],[Order Date]])</f>
        <v>2026</v>
      </c>
      <c r="E232" s="6" t="str">
        <f>"Q"&amp;ROUNDUP(MONTH(SalesDataTable[[#This Row],[Order Date]])/3,0)</f>
        <v>Q1</v>
      </c>
      <c r="F232" s="6">
        <f>MONTH(SalesDataTable[[#This Row],[Order Date]])</f>
        <v>2</v>
      </c>
      <c r="G232" s="6" t="str">
        <f>TEXT(SalesDataTable[[#This Row],[Order Date]],"MMM")</f>
        <v>Feb</v>
      </c>
      <c r="H232" s="6" t="s">
        <v>24</v>
      </c>
      <c r="I232" s="6" t="s">
        <v>59</v>
      </c>
      <c r="J232" s="6" t="s">
        <v>46</v>
      </c>
      <c r="K232" s="6" t="s">
        <v>34</v>
      </c>
      <c r="L232" s="6" t="s">
        <v>27</v>
      </c>
      <c r="M232" s="6" t="s">
        <v>55</v>
      </c>
      <c r="N232" s="7">
        <v>2</v>
      </c>
      <c r="O232" s="8">
        <v>153.03</v>
      </c>
      <c r="P232" s="9">
        <v>0</v>
      </c>
      <c r="Q232" s="8">
        <v>81.02</v>
      </c>
      <c r="R232" s="8">
        <v>306.06</v>
      </c>
      <c r="S232" s="8">
        <v>162.04</v>
      </c>
      <c r="T232" s="8">
        <v>144.02000000000001</v>
      </c>
      <c r="U232" s="10">
        <v>0.47056132784421356</v>
      </c>
    </row>
    <row r="233" spans="2:21" ht="15.75">
      <c r="B233" s="4">
        <v>174</v>
      </c>
      <c r="C233" s="5">
        <v>46073</v>
      </c>
      <c r="D233" s="6">
        <f>YEAR(SalesDataTable[[#This Row],[Order Date]])</f>
        <v>2026</v>
      </c>
      <c r="E233" s="6" t="str">
        <f>"Q"&amp;ROUNDUP(MONTH(SalesDataTable[[#This Row],[Order Date]])/3,0)</f>
        <v>Q1</v>
      </c>
      <c r="F233" s="6">
        <f>MONTH(SalesDataTable[[#This Row],[Order Date]])</f>
        <v>2</v>
      </c>
      <c r="G233" s="6" t="str">
        <f>TEXT(SalesDataTable[[#This Row],[Order Date]],"MMM")</f>
        <v>Feb</v>
      </c>
      <c r="H233" s="6" t="s">
        <v>24</v>
      </c>
      <c r="I233" s="6" t="s">
        <v>59</v>
      </c>
      <c r="J233" s="6" t="s">
        <v>20</v>
      </c>
      <c r="K233" s="6" t="s">
        <v>31</v>
      </c>
      <c r="L233" s="6" t="s">
        <v>52</v>
      </c>
      <c r="M233" s="6" t="s">
        <v>56</v>
      </c>
      <c r="N233" s="7">
        <v>2</v>
      </c>
      <c r="O233" s="8">
        <v>124.92</v>
      </c>
      <c r="P233" s="9">
        <v>0</v>
      </c>
      <c r="Q233" s="8">
        <v>69.98</v>
      </c>
      <c r="R233" s="8">
        <v>249.84</v>
      </c>
      <c r="S233" s="8">
        <v>139.96</v>
      </c>
      <c r="T233" s="8">
        <v>109.88</v>
      </c>
      <c r="U233" s="10">
        <v>0.43980147294268329</v>
      </c>
    </row>
    <row r="234" spans="2:21" ht="15.75">
      <c r="B234" s="4">
        <v>304</v>
      </c>
      <c r="C234" s="5">
        <v>46073</v>
      </c>
      <c r="D234" s="6">
        <f>YEAR(SalesDataTable[[#This Row],[Order Date]])</f>
        <v>2026</v>
      </c>
      <c r="E234" s="6" t="str">
        <f>"Q"&amp;ROUNDUP(MONTH(SalesDataTable[[#This Row],[Order Date]])/3,0)</f>
        <v>Q1</v>
      </c>
      <c r="F234" s="6">
        <f>MONTH(SalesDataTable[[#This Row],[Order Date]])</f>
        <v>2</v>
      </c>
      <c r="G234" s="6" t="str">
        <f>TEXT(SalesDataTable[[#This Row],[Order Date]],"MMM")</f>
        <v>Feb</v>
      </c>
      <c r="H234" s="6" t="s">
        <v>24</v>
      </c>
      <c r="I234" s="6" t="s">
        <v>61</v>
      </c>
      <c r="J234" s="6" t="s">
        <v>20</v>
      </c>
      <c r="K234" s="6" t="s">
        <v>34</v>
      </c>
      <c r="L234" s="6" t="s">
        <v>32</v>
      </c>
      <c r="M234" s="6" t="s">
        <v>62</v>
      </c>
      <c r="N234" s="7">
        <v>2</v>
      </c>
      <c r="O234" s="8">
        <v>136.55000000000001</v>
      </c>
      <c r="P234" s="9">
        <v>0</v>
      </c>
      <c r="Q234" s="8">
        <v>68.84</v>
      </c>
      <c r="R234" s="8">
        <v>273.10000000000002</v>
      </c>
      <c r="S234" s="8">
        <v>137.68</v>
      </c>
      <c r="T234" s="8">
        <v>135.42000000000002</v>
      </c>
      <c r="U234" s="10">
        <v>0.49586232149395826</v>
      </c>
    </row>
    <row r="235" spans="2:21" ht="15.75">
      <c r="B235" s="4">
        <v>404</v>
      </c>
      <c r="C235" s="5">
        <v>46073</v>
      </c>
      <c r="D235" s="6">
        <f>YEAR(SalesDataTable[[#This Row],[Order Date]])</f>
        <v>2026</v>
      </c>
      <c r="E235" s="6" t="str">
        <f>"Q"&amp;ROUNDUP(MONTH(SalesDataTable[[#This Row],[Order Date]])/3,0)</f>
        <v>Q1</v>
      </c>
      <c r="F235" s="6">
        <f>MONTH(SalesDataTable[[#This Row],[Order Date]])</f>
        <v>2</v>
      </c>
      <c r="G235" s="6" t="str">
        <f>TEXT(SalesDataTable[[#This Row],[Order Date]],"MMM")</f>
        <v>Feb</v>
      </c>
      <c r="H235" s="6" t="s">
        <v>29</v>
      </c>
      <c r="I235" s="6" t="s">
        <v>43</v>
      </c>
      <c r="J235" s="6" t="s">
        <v>26</v>
      </c>
      <c r="K235" s="6" t="s">
        <v>34</v>
      </c>
      <c r="L235" s="6" t="s">
        <v>41</v>
      </c>
      <c r="M235" s="6" t="s">
        <v>69</v>
      </c>
      <c r="N235" s="7">
        <v>15</v>
      </c>
      <c r="O235" s="8">
        <v>121.98</v>
      </c>
      <c r="P235" s="9">
        <v>0.1</v>
      </c>
      <c r="Q235" s="8">
        <v>59.86</v>
      </c>
      <c r="R235" s="8">
        <v>1646.73</v>
      </c>
      <c r="S235" s="8">
        <v>897.9</v>
      </c>
      <c r="T235" s="8">
        <v>748.83</v>
      </c>
      <c r="U235" s="10">
        <v>0.45473757082217486</v>
      </c>
    </row>
    <row r="236" spans="2:21" ht="15.75">
      <c r="B236" s="4">
        <v>675</v>
      </c>
      <c r="C236" s="5">
        <v>46073</v>
      </c>
      <c r="D236" s="6">
        <f>YEAR(SalesDataTable[[#This Row],[Order Date]])</f>
        <v>2026</v>
      </c>
      <c r="E236" s="6" t="str">
        <f>"Q"&amp;ROUNDUP(MONTH(SalesDataTable[[#This Row],[Order Date]])/3,0)</f>
        <v>Q1</v>
      </c>
      <c r="F236" s="6">
        <f>MONTH(SalesDataTable[[#This Row],[Order Date]])</f>
        <v>2</v>
      </c>
      <c r="G236" s="6" t="str">
        <f>TEXT(SalesDataTable[[#This Row],[Order Date]],"MMM")</f>
        <v>Feb</v>
      </c>
      <c r="H236" s="6" t="s">
        <v>24</v>
      </c>
      <c r="I236" s="6" t="s">
        <v>61</v>
      </c>
      <c r="J236" s="6" t="s">
        <v>20</v>
      </c>
      <c r="K236" s="6" t="s">
        <v>31</v>
      </c>
      <c r="L236" s="6" t="s">
        <v>32</v>
      </c>
      <c r="M236" s="6" t="s">
        <v>50</v>
      </c>
      <c r="N236" s="7">
        <v>1</v>
      </c>
      <c r="O236" s="8">
        <v>45.54</v>
      </c>
      <c r="P236" s="9">
        <v>0</v>
      </c>
      <c r="Q236" s="8">
        <v>18.29</v>
      </c>
      <c r="R236" s="8">
        <v>45.54</v>
      </c>
      <c r="S236" s="8">
        <v>18.29</v>
      </c>
      <c r="T236" s="8">
        <v>27.25</v>
      </c>
      <c r="U236" s="10">
        <v>0.59837505489679399</v>
      </c>
    </row>
    <row r="237" spans="2:21" ht="15.75">
      <c r="B237" s="4">
        <v>940</v>
      </c>
      <c r="C237" s="5">
        <v>46073</v>
      </c>
      <c r="D237" s="6">
        <f>YEAR(SalesDataTable[[#This Row],[Order Date]])</f>
        <v>2026</v>
      </c>
      <c r="E237" s="6" t="str">
        <f>"Q"&amp;ROUNDUP(MONTH(SalesDataTable[[#This Row],[Order Date]])/3,0)</f>
        <v>Q1</v>
      </c>
      <c r="F237" s="6">
        <f>MONTH(SalesDataTable[[#This Row],[Order Date]])</f>
        <v>2</v>
      </c>
      <c r="G237" s="6" t="str">
        <f>TEXT(SalesDataTable[[#This Row],[Order Date]],"MMM")</f>
        <v>Feb</v>
      </c>
      <c r="H237" s="6" t="s">
        <v>29</v>
      </c>
      <c r="I237" s="6" t="s">
        <v>36</v>
      </c>
      <c r="J237" s="6" t="s">
        <v>46</v>
      </c>
      <c r="K237" s="6" t="s">
        <v>21</v>
      </c>
      <c r="L237" s="6" t="s">
        <v>52</v>
      </c>
      <c r="M237" s="6" t="s">
        <v>63</v>
      </c>
      <c r="N237" s="7">
        <v>1</v>
      </c>
      <c r="O237" s="8">
        <v>51.73</v>
      </c>
      <c r="P237" s="9">
        <v>0</v>
      </c>
      <c r="Q237" s="8">
        <v>21.83</v>
      </c>
      <c r="R237" s="8">
        <v>51.73</v>
      </c>
      <c r="S237" s="8">
        <v>21.83</v>
      </c>
      <c r="T237" s="8">
        <v>29.9</v>
      </c>
      <c r="U237" s="10">
        <v>0.57800115986854828</v>
      </c>
    </row>
    <row r="238" spans="2:21" ht="15.75">
      <c r="B238" s="4">
        <v>2375</v>
      </c>
      <c r="C238" s="5">
        <v>46073</v>
      </c>
      <c r="D238" s="6">
        <f>YEAR(SalesDataTable[[#This Row],[Order Date]])</f>
        <v>2026</v>
      </c>
      <c r="E238" s="6" t="str">
        <f>"Q"&amp;ROUNDUP(MONTH(SalesDataTable[[#This Row],[Order Date]])/3,0)</f>
        <v>Q1</v>
      </c>
      <c r="F238" s="6">
        <f>MONTH(SalesDataTable[[#This Row],[Order Date]])</f>
        <v>2</v>
      </c>
      <c r="G238" s="6" t="str">
        <f>TEXT(SalesDataTable[[#This Row],[Order Date]],"MMM")</f>
        <v>Feb</v>
      </c>
      <c r="H238" s="6" t="s">
        <v>24</v>
      </c>
      <c r="I238" s="6" t="s">
        <v>61</v>
      </c>
      <c r="J238" s="6" t="s">
        <v>46</v>
      </c>
      <c r="K238" s="6" t="s">
        <v>21</v>
      </c>
      <c r="L238" s="6" t="s">
        <v>41</v>
      </c>
      <c r="M238" s="6" t="s">
        <v>58</v>
      </c>
      <c r="N238" s="7">
        <v>2</v>
      </c>
      <c r="O238" s="8">
        <v>80.510000000000005</v>
      </c>
      <c r="P238" s="9">
        <v>0.05</v>
      </c>
      <c r="Q238" s="8">
        <v>38.630000000000003</v>
      </c>
      <c r="R238" s="8">
        <v>152.96899999999999</v>
      </c>
      <c r="S238" s="8">
        <v>77.260000000000005</v>
      </c>
      <c r="T238" s="8">
        <v>75.708999999999989</v>
      </c>
      <c r="U238" s="10">
        <v>0.4949303453640933</v>
      </c>
    </row>
    <row r="239" spans="2:21" ht="15.75">
      <c r="B239" s="4">
        <v>4184</v>
      </c>
      <c r="C239" s="5">
        <v>46073</v>
      </c>
      <c r="D239" s="6">
        <f>YEAR(SalesDataTable[[#This Row],[Order Date]])</f>
        <v>2026</v>
      </c>
      <c r="E239" s="6" t="str">
        <f>"Q"&amp;ROUNDUP(MONTH(SalesDataTable[[#This Row],[Order Date]])/3,0)</f>
        <v>Q1</v>
      </c>
      <c r="F239" s="6">
        <f>MONTH(SalesDataTable[[#This Row],[Order Date]])</f>
        <v>2</v>
      </c>
      <c r="G239" s="6" t="str">
        <f>TEXT(SalesDataTable[[#This Row],[Order Date]],"MMM")</f>
        <v>Feb</v>
      </c>
      <c r="H239" s="6" t="s">
        <v>38</v>
      </c>
      <c r="I239" s="6" t="s">
        <v>49</v>
      </c>
      <c r="J239" s="6" t="s">
        <v>20</v>
      </c>
      <c r="K239" s="6" t="s">
        <v>31</v>
      </c>
      <c r="L239" s="6" t="s">
        <v>52</v>
      </c>
      <c r="M239" s="6" t="s">
        <v>60</v>
      </c>
      <c r="N239" s="7">
        <v>1</v>
      </c>
      <c r="O239" s="8">
        <v>36.31</v>
      </c>
      <c r="P239" s="9">
        <v>0</v>
      </c>
      <c r="Q239" s="8">
        <v>14</v>
      </c>
      <c r="R239" s="8">
        <v>36.31</v>
      </c>
      <c r="S239" s="8">
        <v>14</v>
      </c>
      <c r="T239" s="8">
        <v>22.310000000000002</v>
      </c>
      <c r="U239" s="10">
        <v>0.61443128614706699</v>
      </c>
    </row>
    <row r="240" spans="2:21" ht="15.75">
      <c r="B240" s="4">
        <v>4390</v>
      </c>
      <c r="C240" s="5">
        <v>46073</v>
      </c>
      <c r="D240" s="6">
        <f>YEAR(SalesDataTable[[#This Row],[Order Date]])</f>
        <v>2026</v>
      </c>
      <c r="E240" s="6" t="str">
        <f>"Q"&amp;ROUNDUP(MONTH(SalesDataTable[[#This Row],[Order Date]])/3,0)</f>
        <v>Q1</v>
      </c>
      <c r="F240" s="6">
        <f>MONTH(SalesDataTable[[#This Row],[Order Date]])</f>
        <v>2</v>
      </c>
      <c r="G240" s="6" t="str">
        <f>TEXT(SalesDataTable[[#This Row],[Order Date]],"MMM")</f>
        <v>Feb</v>
      </c>
      <c r="H240" s="6" t="s">
        <v>29</v>
      </c>
      <c r="I240" s="6" t="s">
        <v>70</v>
      </c>
      <c r="J240" s="6" t="s">
        <v>20</v>
      </c>
      <c r="K240" s="6" t="s">
        <v>21</v>
      </c>
      <c r="L240" s="6" t="s">
        <v>22</v>
      </c>
      <c r="M240" s="6" t="s">
        <v>23</v>
      </c>
      <c r="N240" s="7">
        <v>1</v>
      </c>
      <c r="O240" s="8">
        <v>82.86</v>
      </c>
      <c r="P240" s="9">
        <v>0.05</v>
      </c>
      <c r="Q240" s="8">
        <v>42.3</v>
      </c>
      <c r="R240" s="8">
        <v>78.716999999999999</v>
      </c>
      <c r="S240" s="8">
        <v>42.3</v>
      </c>
      <c r="T240" s="8">
        <v>36.417000000000002</v>
      </c>
      <c r="U240" s="10">
        <v>0.46263196005945351</v>
      </c>
    </row>
    <row r="241" spans="2:21" ht="15.75">
      <c r="B241" s="4">
        <v>1475</v>
      </c>
      <c r="C241" s="5">
        <v>46074</v>
      </c>
      <c r="D241" s="6">
        <f>YEAR(SalesDataTable[[#This Row],[Order Date]])</f>
        <v>2026</v>
      </c>
      <c r="E241" s="6" t="str">
        <f>"Q"&amp;ROUNDUP(MONTH(SalesDataTable[[#This Row],[Order Date]])/3,0)</f>
        <v>Q1</v>
      </c>
      <c r="F241" s="6">
        <f>MONTH(SalesDataTable[[#This Row],[Order Date]])</f>
        <v>2</v>
      </c>
      <c r="G241" s="6" t="str">
        <f>TEXT(SalesDataTable[[#This Row],[Order Date]],"MMM")</f>
        <v>Feb</v>
      </c>
      <c r="H241" s="6" t="s">
        <v>18</v>
      </c>
      <c r="I241" s="6" t="s">
        <v>19</v>
      </c>
      <c r="J241" s="6" t="s">
        <v>37</v>
      </c>
      <c r="K241" s="6" t="s">
        <v>31</v>
      </c>
      <c r="L241" s="6" t="s">
        <v>22</v>
      </c>
      <c r="M241" s="6" t="s">
        <v>48</v>
      </c>
      <c r="N241" s="7">
        <v>2</v>
      </c>
      <c r="O241" s="8">
        <v>103.03</v>
      </c>
      <c r="P241" s="9">
        <v>0.05</v>
      </c>
      <c r="Q241" s="8">
        <v>50.73</v>
      </c>
      <c r="R241" s="8">
        <v>195.75700000000001</v>
      </c>
      <c r="S241" s="8">
        <v>101.46</v>
      </c>
      <c r="T241" s="8">
        <v>94.297000000000011</v>
      </c>
      <c r="U241" s="10">
        <v>0.48170435795399402</v>
      </c>
    </row>
    <row r="242" spans="2:21" ht="15.75">
      <c r="B242" s="4">
        <v>3504</v>
      </c>
      <c r="C242" s="5">
        <v>46074</v>
      </c>
      <c r="D242" s="6">
        <f>YEAR(SalesDataTable[[#This Row],[Order Date]])</f>
        <v>2026</v>
      </c>
      <c r="E242" s="6" t="str">
        <f>"Q"&amp;ROUNDUP(MONTH(SalesDataTable[[#This Row],[Order Date]])/3,0)</f>
        <v>Q1</v>
      </c>
      <c r="F242" s="6">
        <f>MONTH(SalesDataTable[[#This Row],[Order Date]])</f>
        <v>2</v>
      </c>
      <c r="G242" s="6" t="str">
        <f>TEXT(SalesDataTable[[#This Row],[Order Date]],"MMM")</f>
        <v>Feb</v>
      </c>
      <c r="H242" s="6" t="s">
        <v>24</v>
      </c>
      <c r="I242" s="6" t="s">
        <v>67</v>
      </c>
      <c r="J242" s="6" t="s">
        <v>20</v>
      </c>
      <c r="K242" s="6" t="s">
        <v>34</v>
      </c>
      <c r="L242" s="6" t="s">
        <v>32</v>
      </c>
      <c r="M242" s="6" t="s">
        <v>33</v>
      </c>
      <c r="N242" s="7">
        <v>1</v>
      </c>
      <c r="O242" s="8">
        <v>36.39</v>
      </c>
      <c r="P242" s="9">
        <v>0</v>
      </c>
      <c r="Q242" s="8">
        <v>13.49</v>
      </c>
      <c r="R242" s="8">
        <v>36.39</v>
      </c>
      <c r="S242" s="8">
        <v>13.49</v>
      </c>
      <c r="T242" s="8">
        <v>22.9</v>
      </c>
      <c r="U242" s="10">
        <v>0.62929376202253362</v>
      </c>
    </row>
    <row r="243" spans="2:21" ht="15.75">
      <c r="B243" s="4">
        <v>1649</v>
      </c>
      <c r="C243" s="5">
        <v>46075</v>
      </c>
      <c r="D243" s="6">
        <f>YEAR(SalesDataTable[[#This Row],[Order Date]])</f>
        <v>2026</v>
      </c>
      <c r="E243" s="6" t="str">
        <f>"Q"&amp;ROUNDUP(MONTH(SalesDataTable[[#This Row],[Order Date]])/3,0)</f>
        <v>Q1</v>
      </c>
      <c r="F243" s="6">
        <f>MONTH(SalesDataTable[[#This Row],[Order Date]])</f>
        <v>2</v>
      </c>
      <c r="G243" s="6" t="str">
        <f>TEXT(SalesDataTable[[#This Row],[Order Date]],"MMM")</f>
        <v>Feb</v>
      </c>
      <c r="H243" s="6" t="s">
        <v>29</v>
      </c>
      <c r="I243" s="6" t="s">
        <v>43</v>
      </c>
      <c r="J243" s="6" t="s">
        <v>20</v>
      </c>
      <c r="K243" s="6" t="s">
        <v>21</v>
      </c>
      <c r="L243" s="6" t="s">
        <v>41</v>
      </c>
      <c r="M243" s="6" t="s">
        <v>69</v>
      </c>
      <c r="N243" s="7">
        <v>1</v>
      </c>
      <c r="O243" s="8">
        <v>124.93</v>
      </c>
      <c r="P243" s="9">
        <v>0.1</v>
      </c>
      <c r="Q243" s="8">
        <v>59.74</v>
      </c>
      <c r="R243" s="8">
        <v>112.43700000000001</v>
      </c>
      <c r="S243" s="8">
        <v>59.74</v>
      </c>
      <c r="T243" s="8">
        <v>52.69700000000001</v>
      </c>
      <c r="U243" s="10">
        <v>0.46868023871145625</v>
      </c>
    </row>
    <row r="244" spans="2:21" ht="15.75">
      <c r="B244" s="4">
        <v>2170</v>
      </c>
      <c r="C244" s="5">
        <v>46075</v>
      </c>
      <c r="D244" s="6">
        <f>YEAR(SalesDataTable[[#This Row],[Order Date]])</f>
        <v>2026</v>
      </c>
      <c r="E244" s="6" t="str">
        <f>"Q"&amp;ROUNDUP(MONTH(SalesDataTable[[#This Row],[Order Date]])/3,0)</f>
        <v>Q1</v>
      </c>
      <c r="F244" s="6">
        <f>MONTH(SalesDataTable[[#This Row],[Order Date]])</f>
        <v>2</v>
      </c>
      <c r="G244" s="6" t="str">
        <f>TEXT(SalesDataTable[[#This Row],[Order Date]],"MMM")</f>
        <v>Feb</v>
      </c>
      <c r="H244" s="6" t="s">
        <v>24</v>
      </c>
      <c r="I244" s="6" t="s">
        <v>59</v>
      </c>
      <c r="J244" s="6" t="s">
        <v>46</v>
      </c>
      <c r="K244" s="6" t="s">
        <v>21</v>
      </c>
      <c r="L244" s="6" t="s">
        <v>22</v>
      </c>
      <c r="M244" s="6" t="s">
        <v>48</v>
      </c>
      <c r="N244" s="7">
        <v>1</v>
      </c>
      <c r="O244" s="8">
        <v>101.19</v>
      </c>
      <c r="P244" s="9">
        <v>0.05</v>
      </c>
      <c r="Q244" s="8">
        <v>49.14</v>
      </c>
      <c r="R244" s="8">
        <v>96.130499999999998</v>
      </c>
      <c r="S244" s="8">
        <v>49.14</v>
      </c>
      <c r="T244" s="8">
        <v>46.990499999999997</v>
      </c>
      <c r="U244" s="10">
        <v>0.48881988546819166</v>
      </c>
    </row>
    <row r="245" spans="2:21" ht="15.75">
      <c r="B245" s="4">
        <v>3402</v>
      </c>
      <c r="C245" s="5">
        <v>46075</v>
      </c>
      <c r="D245" s="6">
        <f>YEAR(SalesDataTable[[#This Row],[Order Date]])</f>
        <v>2026</v>
      </c>
      <c r="E245" s="6" t="str">
        <f>"Q"&amp;ROUNDUP(MONTH(SalesDataTable[[#This Row],[Order Date]])/3,0)</f>
        <v>Q1</v>
      </c>
      <c r="F245" s="6">
        <f>MONTH(SalesDataTable[[#This Row],[Order Date]])</f>
        <v>2</v>
      </c>
      <c r="G245" s="6" t="str">
        <f>TEXT(SalesDataTable[[#This Row],[Order Date]],"MMM")</f>
        <v>Feb</v>
      </c>
      <c r="H245" s="6" t="s">
        <v>38</v>
      </c>
      <c r="I245" s="6" t="s">
        <v>51</v>
      </c>
      <c r="J245" s="6" t="s">
        <v>20</v>
      </c>
      <c r="K245" s="6" t="s">
        <v>21</v>
      </c>
      <c r="L245" s="6" t="s">
        <v>52</v>
      </c>
      <c r="M245" s="6" t="s">
        <v>63</v>
      </c>
      <c r="N245" s="7">
        <v>2</v>
      </c>
      <c r="O245" s="8">
        <v>51.2</v>
      </c>
      <c r="P245" s="9">
        <v>0</v>
      </c>
      <c r="Q245" s="8">
        <v>21.38</v>
      </c>
      <c r="R245" s="8">
        <v>102.4</v>
      </c>
      <c r="S245" s="8">
        <v>42.76</v>
      </c>
      <c r="T245" s="8">
        <v>59.640000000000008</v>
      </c>
      <c r="U245" s="10">
        <v>0.58242187500000009</v>
      </c>
    </row>
    <row r="246" spans="2:21" ht="15.75">
      <c r="B246" s="4">
        <v>3773</v>
      </c>
      <c r="C246" s="5">
        <v>46075</v>
      </c>
      <c r="D246" s="6">
        <f>YEAR(SalesDataTable[[#This Row],[Order Date]])</f>
        <v>2026</v>
      </c>
      <c r="E246" s="6" t="str">
        <f>"Q"&amp;ROUNDUP(MONTH(SalesDataTable[[#This Row],[Order Date]])/3,0)</f>
        <v>Q1</v>
      </c>
      <c r="F246" s="6">
        <f>MONTH(SalesDataTable[[#This Row],[Order Date]])</f>
        <v>2</v>
      </c>
      <c r="G246" s="6" t="str">
        <f>TEXT(SalesDataTable[[#This Row],[Order Date]],"MMM")</f>
        <v>Feb</v>
      </c>
      <c r="H246" s="6" t="s">
        <v>38</v>
      </c>
      <c r="I246" s="6" t="s">
        <v>39</v>
      </c>
      <c r="J246" s="6" t="s">
        <v>20</v>
      </c>
      <c r="K246" s="6" t="s">
        <v>21</v>
      </c>
      <c r="L246" s="6" t="s">
        <v>41</v>
      </c>
      <c r="M246" s="6" t="s">
        <v>58</v>
      </c>
      <c r="N246" s="7">
        <v>1</v>
      </c>
      <c r="O246" s="8">
        <v>81.81</v>
      </c>
      <c r="P246" s="9">
        <v>0</v>
      </c>
      <c r="Q246" s="8">
        <v>40.32</v>
      </c>
      <c r="R246" s="8">
        <v>81.81</v>
      </c>
      <c r="S246" s="8">
        <v>40.32</v>
      </c>
      <c r="T246" s="8">
        <v>41.49</v>
      </c>
      <c r="U246" s="10">
        <v>0.50715071507150711</v>
      </c>
    </row>
    <row r="247" spans="2:21" ht="15.75">
      <c r="B247" s="4">
        <v>4670</v>
      </c>
      <c r="C247" s="5">
        <v>46075</v>
      </c>
      <c r="D247" s="6">
        <f>YEAR(SalesDataTable[[#This Row],[Order Date]])</f>
        <v>2026</v>
      </c>
      <c r="E247" s="6" t="str">
        <f>"Q"&amp;ROUNDUP(MONTH(SalesDataTable[[#This Row],[Order Date]])/3,0)</f>
        <v>Q1</v>
      </c>
      <c r="F247" s="6">
        <f>MONTH(SalesDataTable[[#This Row],[Order Date]])</f>
        <v>2</v>
      </c>
      <c r="G247" s="6" t="str">
        <f>TEXT(SalesDataTable[[#This Row],[Order Date]],"MMM")</f>
        <v>Feb</v>
      </c>
      <c r="H247" s="6" t="s">
        <v>18</v>
      </c>
      <c r="I247" s="6" t="s">
        <v>68</v>
      </c>
      <c r="J247" s="6" t="s">
        <v>37</v>
      </c>
      <c r="K247" s="6" t="s">
        <v>34</v>
      </c>
      <c r="L247" s="6" t="s">
        <v>27</v>
      </c>
      <c r="M247" s="6" t="s">
        <v>55</v>
      </c>
      <c r="N247" s="7">
        <v>1</v>
      </c>
      <c r="O247" s="8">
        <v>152.96</v>
      </c>
      <c r="P247" s="9">
        <v>0</v>
      </c>
      <c r="Q247" s="8">
        <v>79.510000000000005</v>
      </c>
      <c r="R247" s="8">
        <v>152.96</v>
      </c>
      <c r="S247" s="8">
        <v>79.510000000000005</v>
      </c>
      <c r="T247" s="8">
        <v>73.45</v>
      </c>
      <c r="U247" s="10">
        <v>0.48019089958158995</v>
      </c>
    </row>
    <row r="248" spans="2:21" ht="15.75">
      <c r="B248" s="4">
        <v>587</v>
      </c>
      <c r="C248" s="5">
        <v>46076</v>
      </c>
      <c r="D248" s="6">
        <f>YEAR(SalesDataTable[[#This Row],[Order Date]])</f>
        <v>2026</v>
      </c>
      <c r="E248" s="6" t="str">
        <f>"Q"&amp;ROUNDUP(MONTH(SalesDataTable[[#This Row],[Order Date]])/3,0)</f>
        <v>Q1</v>
      </c>
      <c r="F248" s="6">
        <f>MONTH(SalesDataTable[[#This Row],[Order Date]])</f>
        <v>2</v>
      </c>
      <c r="G248" s="6" t="str">
        <f>TEXT(SalesDataTable[[#This Row],[Order Date]],"MMM")</f>
        <v>Feb</v>
      </c>
      <c r="H248" s="6" t="s">
        <v>38</v>
      </c>
      <c r="I248" s="6" t="s">
        <v>49</v>
      </c>
      <c r="J248" s="6" t="s">
        <v>46</v>
      </c>
      <c r="K248" s="6" t="s">
        <v>34</v>
      </c>
      <c r="L248" s="6" t="s">
        <v>32</v>
      </c>
      <c r="M248" s="6" t="s">
        <v>66</v>
      </c>
      <c r="N248" s="7">
        <v>1</v>
      </c>
      <c r="O248" s="8">
        <v>166.13</v>
      </c>
      <c r="P248" s="9">
        <v>0.05</v>
      </c>
      <c r="Q248" s="8">
        <v>85.7</v>
      </c>
      <c r="R248" s="8">
        <v>157.8235</v>
      </c>
      <c r="S248" s="8">
        <v>85.7</v>
      </c>
      <c r="T248" s="8">
        <v>72.123499999999993</v>
      </c>
      <c r="U248" s="10">
        <v>0.45698834457479398</v>
      </c>
    </row>
    <row r="249" spans="2:21" ht="15.75">
      <c r="B249" s="4">
        <v>1085</v>
      </c>
      <c r="C249" s="5">
        <v>46076</v>
      </c>
      <c r="D249" s="6">
        <f>YEAR(SalesDataTable[[#This Row],[Order Date]])</f>
        <v>2026</v>
      </c>
      <c r="E249" s="6" t="str">
        <f>"Q"&amp;ROUNDUP(MONTH(SalesDataTable[[#This Row],[Order Date]])/3,0)</f>
        <v>Q1</v>
      </c>
      <c r="F249" s="6">
        <f>MONTH(SalesDataTable[[#This Row],[Order Date]])</f>
        <v>2</v>
      </c>
      <c r="G249" s="6" t="str">
        <f>TEXT(SalesDataTable[[#This Row],[Order Date]],"MMM")</f>
        <v>Feb</v>
      </c>
      <c r="H249" s="6" t="s">
        <v>18</v>
      </c>
      <c r="I249" s="6" t="s">
        <v>68</v>
      </c>
      <c r="J249" s="6" t="s">
        <v>20</v>
      </c>
      <c r="K249" s="6" t="s">
        <v>31</v>
      </c>
      <c r="L249" s="6" t="s">
        <v>41</v>
      </c>
      <c r="M249" s="6" t="s">
        <v>47</v>
      </c>
      <c r="N249" s="7">
        <v>3</v>
      </c>
      <c r="O249" s="8">
        <v>193.18</v>
      </c>
      <c r="P249" s="9">
        <v>0.05</v>
      </c>
      <c r="Q249" s="8">
        <v>106.19</v>
      </c>
      <c r="R249" s="8">
        <v>550.56299999999999</v>
      </c>
      <c r="S249" s="8">
        <v>318.57</v>
      </c>
      <c r="T249" s="8">
        <v>231.99299999999999</v>
      </c>
      <c r="U249" s="10">
        <v>0.42137412067283853</v>
      </c>
    </row>
    <row r="250" spans="2:21" ht="15.75">
      <c r="B250" s="4">
        <v>1635</v>
      </c>
      <c r="C250" s="5">
        <v>46076</v>
      </c>
      <c r="D250" s="6">
        <f>YEAR(SalesDataTable[[#This Row],[Order Date]])</f>
        <v>2026</v>
      </c>
      <c r="E250" s="6" t="str">
        <f>"Q"&amp;ROUNDUP(MONTH(SalesDataTable[[#This Row],[Order Date]])/3,0)</f>
        <v>Q1</v>
      </c>
      <c r="F250" s="6">
        <f>MONTH(SalesDataTable[[#This Row],[Order Date]])</f>
        <v>2</v>
      </c>
      <c r="G250" s="6" t="str">
        <f>TEXT(SalesDataTable[[#This Row],[Order Date]],"MMM")</f>
        <v>Feb</v>
      </c>
      <c r="H250" s="6" t="s">
        <v>29</v>
      </c>
      <c r="I250" s="6" t="s">
        <v>57</v>
      </c>
      <c r="J250" s="6" t="s">
        <v>20</v>
      </c>
      <c r="K250" s="6" t="s">
        <v>21</v>
      </c>
      <c r="L250" s="6" t="s">
        <v>22</v>
      </c>
      <c r="M250" s="6" t="s">
        <v>23</v>
      </c>
      <c r="N250" s="7">
        <v>1</v>
      </c>
      <c r="O250" s="8">
        <v>80.42</v>
      </c>
      <c r="P250" s="9">
        <v>0</v>
      </c>
      <c r="Q250" s="8">
        <v>41.72</v>
      </c>
      <c r="R250" s="8">
        <v>80.42</v>
      </c>
      <c r="S250" s="8">
        <v>41.72</v>
      </c>
      <c r="T250" s="8">
        <v>38.700000000000003</v>
      </c>
      <c r="U250" s="10">
        <v>0.4812235762248197</v>
      </c>
    </row>
    <row r="251" spans="2:21" ht="15.75">
      <c r="B251" s="4">
        <v>4067</v>
      </c>
      <c r="C251" s="5">
        <v>46076</v>
      </c>
      <c r="D251" s="6">
        <f>YEAR(SalesDataTable[[#This Row],[Order Date]])</f>
        <v>2026</v>
      </c>
      <c r="E251" s="6" t="str">
        <f>"Q"&amp;ROUNDUP(MONTH(SalesDataTable[[#This Row],[Order Date]])/3,0)</f>
        <v>Q1</v>
      </c>
      <c r="F251" s="6">
        <f>MONTH(SalesDataTable[[#This Row],[Order Date]])</f>
        <v>2</v>
      </c>
      <c r="G251" s="6" t="str">
        <f>TEXT(SalesDataTable[[#This Row],[Order Date]],"MMM")</f>
        <v>Feb</v>
      </c>
      <c r="H251" s="6" t="s">
        <v>38</v>
      </c>
      <c r="I251" s="6" t="s">
        <v>65</v>
      </c>
      <c r="J251" s="6" t="s">
        <v>20</v>
      </c>
      <c r="K251" s="6" t="s">
        <v>21</v>
      </c>
      <c r="L251" s="6" t="s">
        <v>41</v>
      </c>
      <c r="M251" s="6" t="s">
        <v>69</v>
      </c>
      <c r="N251" s="7">
        <v>2</v>
      </c>
      <c r="O251" s="8">
        <v>122.17</v>
      </c>
      <c r="P251" s="9">
        <v>0</v>
      </c>
      <c r="Q251" s="8">
        <v>60.62</v>
      </c>
      <c r="R251" s="8">
        <v>244.34</v>
      </c>
      <c r="S251" s="8">
        <v>121.24</v>
      </c>
      <c r="T251" s="8">
        <v>123.10000000000001</v>
      </c>
      <c r="U251" s="10">
        <v>0.50380617172792019</v>
      </c>
    </row>
    <row r="252" spans="2:21" ht="15.75">
      <c r="B252" s="4">
        <v>287</v>
      </c>
      <c r="C252" s="5">
        <v>46077</v>
      </c>
      <c r="D252" s="6">
        <f>YEAR(SalesDataTable[[#This Row],[Order Date]])</f>
        <v>2026</v>
      </c>
      <c r="E252" s="6" t="str">
        <f>"Q"&amp;ROUNDUP(MONTH(SalesDataTable[[#This Row],[Order Date]])/3,0)</f>
        <v>Q1</v>
      </c>
      <c r="F252" s="6">
        <f>MONTH(SalesDataTable[[#This Row],[Order Date]])</f>
        <v>2</v>
      </c>
      <c r="G252" s="6" t="str">
        <f>TEXT(SalesDataTable[[#This Row],[Order Date]],"MMM")</f>
        <v>Feb</v>
      </c>
      <c r="H252" s="6" t="s">
        <v>24</v>
      </c>
      <c r="I252" s="6" t="s">
        <v>45</v>
      </c>
      <c r="J252" s="6" t="s">
        <v>46</v>
      </c>
      <c r="K252" s="6" t="s">
        <v>31</v>
      </c>
      <c r="L252" s="6" t="s">
        <v>32</v>
      </c>
      <c r="M252" s="6" t="s">
        <v>66</v>
      </c>
      <c r="N252" s="7">
        <v>1</v>
      </c>
      <c r="O252" s="8">
        <v>164.6</v>
      </c>
      <c r="P252" s="9">
        <v>0</v>
      </c>
      <c r="Q252" s="8">
        <v>85.07</v>
      </c>
      <c r="R252" s="8">
        <v>164.6</v>
      </c>
      <c r="S252" s="8">
        <v>85.07</v>
      </c>
      <c r="T252" s="8">
        <v>79.53</v>
      </c>
      <c r="U252" s="10">
        <v>0.48317132442284327</v>
      </c>
    </row>
    <row r="253" spans="2:21" ht="15.75">
      <c r="B253" s="4">
        <v>794</v>
      </c>
      <c r="C253" s="5">
        <v>46077</v>
      </c>
      <c r="D253" s="6">
        <f>YEAR(SalesDataTable[[#This Row],[Order Date]])</f>
        <v>2026</v>
      </c>
      <c r="E253" s="6" t="str">
        <f>"Q"&amp;ROUNDUP(MONTH(SalesDataTable[[#This Row],[Order Date]])/3,0)</f>
        <v>Q1</v>
      </c>
      <c r="F253" s="6">
        <f>MONTH(SalesDataTable[[#This Row],[Order Date]])</f>
        <v>2</v>
      </c>
      <c r="G253" s="6" t="str">
        <f>TEXT(SalesDataTable[[#This Row],[Order Date]],"MMM")</f>
        <v>Feb</v>
      </c>
      <c r="H253" s="6" t="s">
        <v>24</v>
      </c>
      <c r="I253" s="6" t="s">
        <v>67</v>
      </c>
      <c r="J253" s="6" t="s">
        <v>20</v>
      </c>
      <c r="K253" s="6" t="s">
        <v>31</v>
      </c>
      <c r="L253" s="6" t="s">
        <v>32</v>
      </c>
      <c r="M253" s="6" t="s">
        <v>62</v>
      </c>
      <c r="N253" s="7">
        <v>1</v>
      </c>
      <c r="O253" s="8">
        <v>132.19999999999999</v>
      </c>
      <c r="P253" s="9">
        <v>0</v>
      </c>
      <c r="Q253" s="8">
        <v>67.180000000000007</v>
      </c>
      <c r="R253" s="8">
        <v>132.19999999999999</v>
      </c>
      <c r="S253" s="8">
        <v>67.180000000000007</v>
      </c>
      <c r="T253" s="8">
        <v>65.019999999999982</v>
      </c>
      <c r="U253" s="10">
        <v>0.49183055975794243</v>
      </c>
    </row>
    <row r="254" spans="2:21" ht="15.75">
      <c r="B254" s="4">
        <v>1609</v>
      </c>
      <c r="C254" s="5">
        <v>46077</v>
      </c>
      <c r="D254" s="6">
        <f>YEAR(SalesDataTable[[#This Row],[Order Date]])</f>
        <v>2026</v>
      </c>
      <c r="E254" s="6" t="str">
        <f>"Q"&amp;ROUNDUP(MONTH(SalesDataTable[[#This Row],[Order Date]])/3,0)</f>
        <v>Q1</v>
      </c>
      <c r="F254" s="6">
        <f>MONTH(SalesDataTable[[#This Row],[Order Date]])</f>
        <v>2</v>
      </c>
      <c r="G254" s="6" t="str">
        <f>TEXT(SalesDataTable[[#This Row],[Order Date]],"MMM")</f>
        <v>Feb</v>
      </c>
      <c r="H254" s="6" t="s">
        <v>38</v>
      </c>
      <c r="I254" s="6" t="s">
        <v>39</v>
      </c>
      <c r="J254" s="6" t="s">
        <v>20</v>
      </c>
      <c r="K254" s="6" t="s">
        <v>21</v>
      </c>
      <c r="L254" s="6" t="s">
        <v>22</v>
      </c>
      <c r="M254" s="6" t="s">
        <v>44</v>
      </c>
      <c r="N254" s="7">
        <v>2</v>
      </c>
      <c r="O254" s="8">
        <v>40.700000000000003</v>
      </c>
      <c r="P254" s="9">
        <v>0</v>
      </c>
      <c r="Q254" s="8">
        <v>16.63</v>
      </c>
      <c r="R254" s="8">
        <v>81.400000000000006</v>
      </c>
      <c r="S254" s="8">
        <v>33.26</v>
      </c>
      <c r="T254" s="8">
        <v>48.140000000000008</v>
      </c>
      <c r="U254" s="10">
        <v>0.59140049140049145</v>
      </c>
    </row>
    <row r="255" spans="2:21" ht="15.75">
      <c r="B255" s="4">
        <v>4921</v>
      </c>
      <c r="C255" s="5">
        <v>46077</v>
      </c>
      <c r="D255" s="6">
        <f>YEAR(SalesDataTable[[#This Row],[Order Date]])</f>
        <v>2026</v>
      </c>
      <c r="E255" s="6" t="str">
        <f>"Q"&amp;ROUNDUP(MONTH(SalesDataTable[[#This Row],[Order Date]])/3,0)</f>
        <v>Q1</v>
      </c>
      <c r="F255" s="6">
        <f>MONTH(SalesDataTable[[#This Row],[Order Date]])</f>
        <v>2</v>
      </c>
      <c r="G255" s="6" t="str">
        <f>TEXT(SalesDataTable[[#This Row],[Order Date]],"MMM")</f>
        <v>Feb</v>
      </c>
      <c r="H255" s="6" t="s">
        <v>24</v>
      </c>
      <c r="I255" s="6" t="s">
        <v>61</v>
      </c>
      <c r="J255" s="6" t="s">
        <v>20</v>
      </c>
      <c r="K255" s="6" t="s">
        <v>21</v>
      </c>
      <c r="L255" s="6" t="s">
        <v>32</v>
      </c>
      <c r="M255" s="6" t="s">
        <v>33</v>
      </c>
      <c r="N255" s="7">
        <v>1</v>
      </c>
      <c r="O255" s="8">
        <v>35.39</v>
      </c>
      <c r="P255" s="9">
        <v>0</v>
      </c>
      <c r="Q255" s="8">
        <v>13.93</v>
      </c>
      <c r="R255" s="8">
        <v>35.39</v>
      </c>
      <c r="S255" s="8">
        <v>13.93</v>
      </c>
      <c r="T255" s="8">
        <v>21.46</v>
      </c>
      <c r="U255" s="10">
        <v>0.60638598474145244</v>
      </c>
    </row>
    <row r="256" spans="2:21" ht="15.75">
      <c r="B256" s="4">
        <v>2209</v>
      </c>
      <c r="C256" s="5">
        <v>46078</v>
      </c>
      <c r="D256" s="6">
        <f>YEAR(SalesDataTable[[#This Row],[Order Date]])</f>
        <v>2026</v>
      </c>
      <c r="E256" s="6" t="str">
        <f>"Q"&amp;ROUNDUP(MONTH(SalesDataTable[[#This Row],[Order Date]])/3,0)</f>
        <v>Q1</v>
      </c>
      <c r="F256" s="6">
        <f>MONTH(SalesDataTable[[#This Row],[Order Date]])</f>
        <v>2</v>
      </c>
      <c r="G256" s="6" t="str">
        <f>TEXT(SalesDataTable[[#This Row],[Order Date]],"MMM")</f>
        <v>Feb</v>
      </c>
      <c r="H256" s="6" t="s">
        <v>18</v>
      </c>
      <c r="I256" s="6" t="s">
        <v>19</v>
      </c>
      <c r="J256" s="6" t="s">
        <v>20</v>
      </c>
      <c r="K256" s="6" t="s">
        <v>34</v>
      </c>
      <c r="L256" s="6" t="s">
        <v>22</v>
      </c>
      <c r="M256" s="6" t="s">
        <v>40</v>
      </c>
      <c r="N256" s="7">
        <v>5</v>
      </c>
      <c r="O256" s="8">
        <v>50.58</v>
      </c>
      <c r="P256" s="9">
        <v>0.1</v>
      </c>
      <c r="Q256" s="8">
        <v>22.42</v>
      </c>
      <c r="R256" s="8">
        <v>227.60999999999999</v>
      </c>
      <c r="S256" s="8">
        <v>112.10000000000001</v>
      </c>
      <c r="T256" s="8">
        <v>115.50999999999998</v>
      </c>
      <c r="U256" s="10">
        <v>0.50749088352884308</v>
      </c>
    </row>
    <row r="257" spans="2:21" ht="15.75">
      <c r="B257" s="4">
        <v>4757</v>
      </c>
      <c r="C257" s="5">
        <v>46078</v>
      </c>
      <c r="D257" s="6">
        <f>YEAR(SalesDataTable[[#This Row],[Order Date]])</f>
        <v>2026</v>
      </c>
      <c r="E257" s="6" t="str">
        <f>"Q"&amp;ROUNDUP(MONTH(SalesDataTable[[#This Row],[Order Date]])/3,0)</f>
        <v>Q1</v>
      </c>
      <c r="F257" s="6">
        <f>MONTH(SalesDataTable[[#This Row],[Order Date]])</f>
        <v>2</v>
      </c>
      <c r="G257" s="6" t="str">
        <f>TEXT(SalesDataTable[[#This Row],[Order Date]],"MMM")</f>
        <v>Feb</v>
      </c>
      <c r="H257" s="6" t="s">
        <v>24</v>
      </c>
      <c r="I257" s="6" t="s">
        <v>59</v>
      </c>
      <c r="J257" s="6" t="s">
        <v>46</v>
      </c>
      <c r="K257" s="6" t="s">
        <v>34</v>
      </c>
      <c r="L257" s="6" t="s">
        <v>52</v>
      </c>
      <c r="M257" s="6" t="s">
        <v>63</v>
      </c>
      <c r="N257" s="7">
        <v>2</v>
      </c>
      <c r="O257" s="8">
        <v>49.48</v>
      </c>
      <c r="P257" s="9">
        <v>0</v>
      </c>
      <c r="Q257" s="8">
        <v>21.37</v>
      </c>
      <c r="R257" s="8">
        <v>98.96</v>
      </c>
      <c r="S257" s="8">
        <v>42.74</v>
      </c>
      <c r="T257" s="8">
        <v>56.219999999999992</v>
      </c>
      <c r="U257" s="10">
        <v>0.5681083265966046</v>
      </c>
    </row>
    <row r="258" spans="2:21" ht="15.75">
      <c r="B258" s="4">
        <v>5155</v>
      </c>
      <c r="C258" s="5">
        <v>46078</v>
      </c>
      <c r="D258" s="6">
        <f>YEAR(SalesDataTable[[#This Row],[Order Date]])</f>
        <v>2026</v>
      </c>
      <c r="E258" s="6" t="str">
        <f>"Q"&amp;ROUNDUP(MONTH(SalesDataTable[[#This Row],[Order Date]])/3,0)</f>
        <v>Q1</v>
      </c>
      <c r="F258" s="6">
        <f>MONTH(SalesDataTable[[#This Row],[Order Date]])</f>
        <v>2</v>
      </c>
      <c r="G258" s="6" t="str">
        <f>TEXT(SalesDataTable[[#This Row],[Order Date]],"MMM")</f>
        <v>Feb</v>
      </c>
      <c r="H258" s="6" t="s">
        <v>38</v>
      </c>
      <c r="I258" s="6" t="s">
        <v>65</v>
      </c>
      <c r="J258" s="6" t="s">
        <v>37</v>
      </c>
      <c r="K258" s="6" t="s">
        <v>31</v>
      </c>
      <c r="L258" s="6" t="s">
        <v>52</v>
      </c>
      <c r="M258" s="6" t="s">
        <v>63</v>
      </c>
      <c r="N258" s="7">
        <v>1</v>
      </c>
      <c r="O258" s="8">
        <v>50.51</v>
      </c>
      <c r="P258" s="9">
        <v>0</v>
      </c>
      <c r="Q258" s="8">
        <v>21.4</v>
      </c>
      <c r="R258" s="8">
        <v>50.51</v>
      </c>
      <c r="S258" s="8">
        <v>21.4</v>
      </c>
      <c r="T258" s="8">
        <v>29.11</v>
      </c>
      <c r="U258" s="10">
        <v>0.57632152049099195</v>
      </c>
    </row>
    <row r="259" spans="2:21" ht="15.75">
      <c r="B259" s="4">
        <v>1737</v>
      </c>
      <c r="C259" s="5">
        <v>46079</v>
      </c>
      <c r="D259" s="6">
        <f>YEAR(SalesDataTable[[#This Row],[Order Date]])</f>
        <v>2026</v>
      </c>
      <c r="E259" s="6" t="str">
        <f>"Q"&amp;ROUNDUP(MONTH(SalesDataTable[[#This Row],[Order Date]])/3,0)</f>
        <v>Q1</v>
      </c>
      <c r="F259" s="6">
        <f>MONTH(SalesDataTable[[#This Row],[Order Date]])</f>
        <v>2</v>
      </c>
      <c r="G259" s="6" t="str">
        <f>TEXT(SalesDataTable[[#This Row],[Order Date]],"MMM")</f>
        <v>Feb</v>
      </c>
      <c r="H259" s="6" t="s">
        <v>18</v>
      </c>
      <c r="I259" s="6" t="s">
        <v>68</v>
      </c>
      <c r="J259" s="6" t="s">
        <v>20</v>
      </c>
      <c r="K259" s="6" t="s">
        <v>31</v>
      </c>
      <c r="L259" s="6" t="s">
        <v>41</v>
      </c>
      <c r="M259" s="6" t="s">
        <v>69</v>
      </c>
      <c r="N259" s="7">
        <v>2</v>
      </c>
      <c r="O259" s="8">
        <v>122.16</v>
      </c>
      <c r="P259" s="9">
        <v>0</v>
      </c>
      <c r="Q259" s="8">
        <v>61.31</v>
      </c>
      <c r="R259" s="8">
        <v>244.32</v>
      </c>
      <c r="S259" s="8">
        <v>122.62</v>
      </c>
      <c r="T259" s="8">
        <v>121.69999999999999</v>
      </c>
      <c r="U259" s="10">
        <v>0.49811722331368691</v>
      </c>
    </row>
    <row r="260" spans="2:21" ht="15.75">
      <c r="B260" s="4">
        <v>1905</v>
      </c>
      <c r="C260" s="5">
        <v>46079</v>
      </c>
      <c r="D260" s="6">
        <f>YEAR(SalesDataTable[[#This Row],[Order Date]])</f>
        <v>2026</v>
      </c>
      <c r="E260" s="6" t="str">
        <f>"Q"&amp;ROUNDUP(MONTH(SalesDataTable[[#This Row],[Order Date]])/3,0)</f>
        <v>Q1</v>
      </c>
      <c r="F260" s="6">
        <f>MONTH(SalesDataTable[[#This Row],[Order Date]])</f>
        <v>2</v>
      </c>
      <c r="G260" s="6" t="str">
        <f>TEXT(SalesDataTable[[#This Row],[Order Date]],"MMM")</f>
        <v>Feb</v>
      </c>
      <c r="H260" s="6" t="s">
        <v>38</v>
      </c>
      <c r="I260" s="6" t="s">
        <v>49</v>
      </c>
      <c r="J260" s="6" t="s">
        <v>37</v>
      </c>
      <c r="K260" s="6" t="s">
        <v>21</v>
      </c>
      <c r="L260" s="6" t="s">
        <v>22</v>
      </c>
      <c r="M260" s="6" t="s">
        <v>40</v>
      </c>
      <c r="N260" s="7">
        <v>3</v>
      </c>
      <c r="O260" s="8">
        <v>51.32</v>
      </c>
      <c r="P260" s="9">
        <v>0.1</v>
      </c>
      <c r="Q260" s="8">
        <v>22.62</v>
      </c>
      <c r="R260" s="8">
        <v>138.56400000000002</v>
      </c>
      <c r="S260" s="8">
        <v>67.86</v>
      </c>
      <c r="T260" s="8">
        <v>70.704000000000022</v>
      </c>
      <c r="U260" s="10">
        <v>0.51026240581969351</v>
      </c>
    </row>
    <row r="261" spans="2:21" ht="15.75">
      <c r="B261" s="4">
        <v>2359</v>
      </c>
      <c r="C261" s="5">
        <v>46079</v>
      </c>
      <c r="D261" s="6">
        <f>YEAR(SalesDataTable[[#This Row],[Order Date]])</f>
        <v>2026</v>
      </c>
      <c r="E261" s="6" t="str">
        <f>"Q"&amp;ROUNDUP(MONTH(SalesDataTable[[#This Row],[Order Date]])/3,0)</f>
        <v>Q1</v>
      </c>
      <c r="F261" s="6">
        <f>MONTH(SalesDataTable[[#This Row],[Order Date]])</f>
        <v>2</v>
      </c>
      <c r="G261" s="6" t="str">
        <f>TEXT(SalesDataTable[[#This Row],[Order Date]],"MMM")</f>
        <v>Feb</v>
      </c>
      <c r="H261" s="6" t="s">
        <v>29</v>
      </c>
      <c r="I261" s="6" t="s">
        <v>57</v>
      </c>
      <c r="J261" s="6" t="s">
        <v>20</v>
      </c>
      <c r="K261" s="6" t="s">
        <v>21</v>
      </c>
      <c r="L261" s="6" t="s">
        <v>41</v>
      </c>
      <c r="M261" s="6" t="s">
        <v>47</v>
      </c>
      <c r="N261" s="7">
        <v>2</v>
      </c>
      <c r="O261" s="8">
        <v>195.92</v>
      </c>
      <c r="P261" s="9">
        <v>0.05</v>
      </c>
      <c r="Q261" s="8">
        <v>104.13</v>
      </c>
      <c r="R261" s="8">
        <v>372.24799999999993</v>
      </c>
      <c r="S261" s="8">
        <v>208.26</v>
      </c>
      <c r="T261" s="8">
        <v>163.98799999999994</v>
      </c>
      <c r="U261" s="10">
        <v>0.4405342674775955</v>
      </c>
    </row>
    <row r="262" spans="2:21" ht="15.75">
      <c r="B262" s="4">
        <v>3666</v>
      </c>
      <c r="C262" s="5">
        <v>46079</v>
      </c>
      <c r="D262" s="6">
        <f>YEAR(SalesDataTable[[#This Row],[Order Date]])</f>
        <v>2026</v>
      </c>
      <c r="E262" s="6" t="str">
        <f>"Q"&amp;ROUNDUP(MONTH(SalesDataTable[[#This Row],[Order Date]])/3,0)</f>
        <v>Q1</v>
      </c>
      <c r="F262" s="6">
        <f>MONTH(SalesDataTable[[#This Row],[Order Date]])</f>
        <v>2</v>
      </c>
      <c r="G262" s="6" t="str">
        <f>TEXT(SalesDataTable[[#This Row],[Order Date]],"MMM")</f>
        <v>Feb</v>
      </c>
      <c r="H262" s="6" t="s">
        <v>18</v>
      </c>
      <c r="I262" s="6" t="s">
        <v>68</v>
      </c>
      <c r="J262" s="6" t="s">
        <v>20</v>
      </c>
      <c r="K262" s="6" t="s">
        <v>21</v>
      </c>
      <c r="L262" s="6" t="s">
        <v>32</v>
      </c>
      <c r="M262" s="6" t="s">
        <v>33</v>
      </c>
      <c r="N262" s="7">
        <v>1</v>
      </c>
      <c r="O262" s="8">
        <v>36.19</v>
      </c>
      <c r="P262" s="9">
        <v>0.1</v>
      </c>
      <c r="Q262" s="8">
        <v>13.62</v>
      </c>
      <c r="R262" s="8">
        <v>32.570999999999998</v>
      </c>
      <c r="S262" s="8">
        <v>13.62</v>
      </c>
      <c r="T262" s="8">
        <v>18.951000000000001</v>
      </c>
      <c r="U262" s="10">
        <v>0.58183660311319896</v>
      </c>
    </row>
    <row r="263" spans="2:21" ht="15.75">
      <c r="B263" s="4">
        <v>518</v>
      </c>
      <c r="C263" s="5">
        <v>46080</v>
      </c>
      <c r="D263" s="6">
        <f>YEAR(SalesDataTable[[#This Row],[Order Date]])</f>
        <v>2026</v>
      </c>
      <c r="E263" s="6" t="str">
        <f>"Q"&amp;ROUNDUP(MONTH(SalesDataTable[[#This Row],[Order Date]])/3,0)</f>
        <v>Q1</v>
      </c>
      <c r="F263" s="6">
        <f>MONTH(SalesDataTable[[#This Row],[Order Date]])</f>
        <v>2</v>
      </c>
      <c r="G263" s="6" t="str">
        <f>TEXT(SalesDataTable[[#This Row],[Order Date]],"MMM")</f>
        <v>Feb</v>
      </c>
      <c r="H263" s="6" t="s">
        <v>29</v>
      </c>
      <c r="I263" s="6" t="s">
        <v>30</v>
      </c>
      <c r="J263" s="6" t="s">
        <v>20</v>
      </c>
      <c r="K263" s="6" t="s">
        <v>31</v>
      </c>
      <c r="L263" s="6" t="s">
        <v>27</v>
      </c>
      <c r="M263" s="6" t="s">
        <v>64</v>
      </c>
      <c r="N263" s="7">
        <v>1</v>
      </c>
      <c r="O263" s="8">
        <v>72.97</v>
      </c>
      <c r="P263" s="9">
        <v>0</v>
      </c>
      <c r="Q263" s="8">
        <v>32.43</v>
      </c>
      <c r="R263" s="8">
        <v>72.97</v>
      </c>
      <c r="S263" s="8">
        <v>32.43</v>
      </c>
      <c r="T263" s="8">
        <v>40.54</v>
      </c>
      <c r="U263" s="10">
        <v>0.55557078251336167</v>
      </c>
    </row>
    <row r="264" spans="2:21" ht="15.75">
      <c r="B264" s="4">
        <v>892</v>
      </c>
      <c r="C264" s="5">
        <v>46080</v>
      </c>
      <c r="D264" s="6">
        <f>YEAR(SalesDataTable[[#This Row],[Order Date]])</f>
        <v>2026</v>
      </c>
      <c r="E264" s="6" t="str">
        <f>"Q"&amp;ROUNDUP(MONTH(SalesDataTable[[#This Row],[Order Date]])/3,0)</f>
        <v>Q1</v>
      </c>
      <c r="F264" s="6">
        <f>MONTH(SalesDataTable[[#This Row],[Order Date]])</f>
        <v>2</v>
      </c>
      <c r="G264" s="6" t="str">
        <f>TEXT(SalesDataTable[[#This Row],[Order Date]],"MMM")</f>
        <v>Feb</v>
      </c>
      <c r="H264" s="6" t="s">
        <v>38</v>
      </c>
      <c r="I264" s="6" t="s">
        <v>49</v>
      </c>
      <c r="J264" s="6" t="s">
        <v>26</v>
      </c>
      <c r="K264" s="6" t="s">
        <v>34</v>
      </c>
      <c r="L264" s="6" t="s">
        <v>32</v>
      </c>
      <c r="M264" s="6" t="s">
        <v>50</v>
      </c>
      <c r="N264" s="7">
        <v>12</v>
      </c>
      <c r="O264" s="8">
        <v>47.15</v>
      </c>
      <c r="P264" s="9">
        <v>0.1</v>
      </c>
      <c r="Q264" s="8">
        <v>17.829999999999998</v>
      </c>
      <c r="R264" s="8">
        <v>509.21999999999997</v>
      </c>
      <c r="S264" s="8">
        <v>213.95999999999998</v>
      </c>
      <c r="T264" s="8">
        <v>295.26</v>
      </c>
      <c r="U264" s="10">
        <v>0.57982797219276538</v>
      </c>
    </row>
    <row r="265" spans="2:21" ht="15.75">
      <c r="B265" s="4">
        <v>1115</v>
      </c>
      <c r="C265" s="5">
        <v>46080</v>
      </c>
      <c r="D265" s="6">
        <f>YEAR(SalesDataTable[[#This Row],[Order Date]])</f>
        <v>2026</v>
      </c>
      <c r="E265" s="6" t="str">
        <f>"Q"&amp;ROUNDUP(MONTH(SalesDataTable[[#This Row],[Order Date]])/3,0)</f>
        <v>Q1</v>
      </c>
      <c r="F265" s="6">
        <f>MONTH(SalesDataTable[[#This Row],[Order Date]])</f>
        <v>2</v>
      </c>
      <c r="G265" s="6" t="str">
        <f>TEXT(SalesDataTable[[#This Row],[Order Date]],"MMM")</f>
        <v>Feb</v>
      </c>
      <c r="H265" s="6" t="s">
        <v>18</v>
      </c>
      <c r="I265" s="6" t="s">
        <v>19</v>
      </c>
      <c r="J265" s="6" t="s">
        <v>37</v>
      </c>
      <c r="K265" s="6" t="s">
        <v>34</v>
      </c>
      <c r="L265" s="6" t="s">
        <v>32</v>
      </c>
      <c r="M265" s="6" t="s">
        <v>66</v>
      </c>
      <c r="N265" s="7">
        <v>3</v>
      </c>
      <c r="O265" s="8">
        <v>161.19999999999999</v>
      </c>
      <c r="P265" s="9">
        <v>0.1</v>
      </c>
      <c r="Q265" s="8">
        <v>87.37</v>
      </c>
      <c r="R265" s="8">
        <v>435.23999999999995</v>
      </c>
      <c r="S265" s="8">
        <v>262.11</v>
      </c>
      <c r="T265" s="8">
        <v>173.12999999999994</v>
      </c>
      <c r="U265" s="10">
        <v>0.39778053487730897</v>
      </c>
    </row>
    <row r="266" spans="2:21" ht="15.75">
      <c r="B266" s="4">
        <v>1186</v>
      </c>
      <c r="C266" s="5">
        <v>46080</v>
      </c>
      <c r="D266" s="6">
        <f>YEAR(SalesDataTable[[#This Row],[Order Date]])</f>
        <v>2026</v>
      </c>
      <c r="E266" s="6" t="str">
        <f>"Q"&amp;ROUNDUP(MONTH(SalesDataTable[[#This Row],[Order Date]])/3,0)</f>
        <v>Q1</v>
      </c>
      <c r="F266" s="6">
        <f>MONTH(SalesDataTable[[#This Row],[Order Date]])</f>
        <v>2</v>
      </c>
      <c r="G266" s="6" t="str">
        <f>TEXT(SalesDataTable[[#This Row],[Order Date]],"MMM")</f>
        <v>Feb</v>
      </c>
      <c r="H266" s="6" t="s">
        <v>18</v>
      </c>
      <c r="I266" s="6" t="s">
        <v>54</v>
      </c>
      <c r="J266" s="6" t="s">
        <v>37</v>
      </c>
      <c r="K266" s="6" t="s">
        <v>34</v>
      </c>
      <c r="L266" s="6" t="s">
        <v>22</v>
      </c>
      <c r="M266" s="6" t="s">
        <v>40</v>
      </c>
      <c r="N266" s="7">
        <v>1</v>
      </c>
      <c r="O266" s="8">
        <v>49.73</v>
      </c>
      <c r="P266" s="9">
        <v>0</v>
      </c>
      <c r="Q266" s="8">
        <v>22</v>
      </c>
      <c r="R266" s="8">
        <v>49.73</v>
      </c>
      <c r="S266" s="8">
        <v>22</v>
      </c>
      <c r="T266" s="8">
        <v>27.729999999999997</v>
      </c>
      <c r="U266" s="10">
        <v>0.55761109993967417</v>
      </c>
    </row>
    <row r="267" spans="2:21" ht="15.75">
      <c r="B267" s="4">
        <v>2093</v>
      </c>
      <c r="C267" s="5">
        <v>46080</v>
      </c>
      <c r="D267" s="6">
        <f>YEAR(SalesDataTable[[#This Row],[Order Date]])</f>
        <v>2026</v>
      </c>
      <c r="E267" s="6" t="str">
        <f>"Q"&amp;ROUNDUP(MONTH(SalesDataTable[[#This Row],[Order Date]])/3,0)</f>
        <v>Q1</v>
      </c>
      <c r="F267" s="6">
        <f>MONTH(SalesDataTable[[#This Row],[Order Date]])</f>
        <v>2</v>
      </c>
      <c r="G267" s="6" t="str">
        <f>TEXT(SalesDataTable[[#This Row],[Order Date]],"MMM")</f>
        <v>Feb</v>
      </c>
      <c r="H267" s="6" t="s">
        <v>29</v>
      </c>
      <c r="I267" s="6" t="s">
        <v>70</v>
      </c>
      <c r="J267" s="6" t="s">
        <v>20</v>
      </c>
      <c r="K267" s="6" t="s">
        <v>21</v>
      </c>
      <c r="L267" s="6" t="s">
        <v>41</v>
      </c>
      <c r="M267" s="6" t="s">
        <v>69</v>
      </c>
      <c r="N267" s="7">
        <v>2</v>
      </c>
      <c r="O267" s="8">
        <v>126.19</v>
      </c>
      <c r="P267" s="9">
        <v>0</v>
      </c>
      <c r="Q267" s="8">
        <v>58.99</v>
      </c>
      <c r="R267" s="8">
        <v>252.38</v>
      </c>
      <c r="S267" s="8">
        <v>117.98</v>
      </c>
      <c r="T267" s="8">
        <v>134.39999999999998</v>
      </c>
      <c r="U267" s="10">
        <v>0.5325303114351374</v>
      </c>
    </row>
    <row r="268" spans="2:21" ht="15.75">
      <c r="B268" s="4">
        <v>2136</v>
      </c>
      <c r="C268" s="5">
        <v>46080</v>
      </c>
      <c r="D268" s="6">
        <f>YEAR(SalesDataTable[[#This Row],[Order Date]])</f>
        <v>2026</v>
      </c>
      <c r="E268" s="6" t="str">
        <f>"Q"&amp;ROUNDUP(MONTH(SalesDataTable[[#This Row],[Order Date]])/3,0)</f>
        <v>Q1</v>
      </c>
      <c r="F268" s="6">
        <f>MONTH(SalesDataTable[[#This Row],[Order Date]])</f>
        <v>2</v>
      </c>
      <c r="G268" s="6" t="str">
        <f>TEXT(SalesDataTable[[#This Row],[Order Date]],"MMM")</f>
        <v>Feb</v>
      </c>
      <c r="H268" s="6" t="s">
        <v>24</v>
      </c>
      <c r="I268" s="6" t="s">
        <v>61</v>
      </c>
      <c r="J268" s="6" t="s">
        <v>20</v>
      </c>
      <c r="K268" s="6" t="s">
        <v>21</v>
      </c>
      <c r="L268" s="6" t="s">
        <v>32</v>
      </c>
      <c r="M268" s="6" t="s">
        <v>62</v>
      </c>
      <c r="N268" s="7">
        <v>2</v>
      </c>
      <c r="O268" s="8">
        <v>135.38999999999999</v>
      </c>
      <c r="P268" s="9">
        <v>0.05</v>
      </c>
      <c r="Q268" s="8">
        <v>65.69</v>
      </c>
      <c r="R268" s="8">
        <v>257.24099999999999</v>
      </c>
      <c r="S268" s="8">
        <v>131.38</v>
      </c>
      <c r="T268" s="8">
        <v>125.86099999999999</v>
      </c>
      <c r="U268" s="10">
        <v>0.48927270536189799</v>
      </c>
    </row>
    <row r="269" spans="2:21" ht="15.75">
      <c r="B269" s="4">
        <v>3538</v>
      </c>
      <c r="C269" s="5">
        <v>46080</v>
      </c>
      <c r="D269" s="6">
        <f>YEAR(SalesDataTable[[#This Row],[Order Date]])</f>
        <v>2026</v>
      </c>
      <c r="E269" s="6" t="str">
        <f>"Q"&amp;ROUNDUP(MONTH(SalesDataTable[[#This Row],[Order Date]])/3,0)</f>
        <v>Q1</v>
      </c>
      <c r="F269" s="6">
        <f>MONTH(SalesDataTable[[#This Row],[Order Date]])</f>
        <v>2</v>
      </c>
      <c r="G269" s="6" t="str">
        <f>TEXT(SalesDataTable[[#This Row],[Order Date]],"MMM")</f>
        <v>Feb</v>
      </c>
      <c r="H269" s="6" t="s">
        <v>24</v>
      </c>
      <c r="I269" s="6" t="s">
        <v>67</v>
      </c>
      <c r="J269" s="6" t="s">
        <v>26</v>
      </c>
      <c r="K269" s="6" t="s">
        <v>34</v>
      </c>
      <c r="L269" s="6" t="s">
        <v>52</v>
      </c>
      <c r="M269" s="6" t="s">
        <v>53</v>
      </c>
      <c r="N269" s="7">
        <v>12</v>
      </c>
      <c r="O269" s="8">
        <v>41.27</v>
      </c>
      <c r="P269" s="9">
        <v>0.1</v>
      </c>
      <c r="Q269" s="8">
        <v>14.71</v>
      </c>
      <c r="R269" s="8">
        <v>445.71600000000001</v>
      </c>
      <c r="S269" s="8">
        <v>176.52</v>
      </c>
      <c r="T269" s="8">
        <v>269.19600000000003</v>
      </c>
      <c r="U269" s="10">
        <v>0.60396306168053204</v>
      </c>
    </row>
    <row r="270" spans="2:21" ht="15.75">
      <c r="B270" s="4">
        <v>3891</v>
      </c>
      <c r="C270" s="5">
        <v>46080</v>
      </c>
      <c r="D270" s="6">
        <f>YEAR(SalesDataTable[[#This Row],[Order Date]])</f>
        <v>2026</v>
      </c>
      <c r="E270" s="6" t="str">
        <f>"Q"&amp;ROUNDUP(MONTH(SalesDataTable[[#This Row],[Order Date]])/3,0)</f>
        <v>Q1</v>
      </c>
      <c r="F270" s="6">
        <f>MONTH(SalesDataTable[[#This Row],[Order Date]])</f>
        <v>2</v>
      </c>
      <c r="G270" s="6" t="str">
        <f>TEXT(SalesDataTable[[#This Row],[Order Date]],"MMM")</f>
        <v>Feb</v>
      </c>
      <c r="H270" s="6" t="s">
        <v>18</v>
      </c>
      <c r="I270" s="6" t="s">
        <v>19</v>
      </c>
      <c r="J270" s="6" t="s">
        <v>37</v>
      </c>
      <c r="K270" s="6" t="s">
        <v>21</v>
      </c>
      <c r="L270" s="6" t="s">
        <v>22</v>
      </c>
      <c r="M270" s="6" t="s">
        <v>23</v>
      </c>
      <c r="N270" s="7">
        <v>1</v>
      </c>
      <c r="O270" s="8">
        <v>82.04</v>
      </c>
      <c r="P270" s="9">
        <v>0.1</v>
      </c>
      <c r="Q270" s="8">
        <v>41.46</v>
      </c>
      <c r="R270" s="8">
        <v>73.836000000000013</v>
      </c>
      <c r="S270" s="8">
        <v>41.46</v>
      </c>
      <c r="T270" s="8">
        <v>32.376000000000012</v>
      </c>
      <c r="U270" s="10">
        <v>0.43848529172761264</v>
      </c>
    </row>
    <row r="271" spans="2:21" ht="15.75">
      <c r="B271" s="4">
        <v>3917</v>
      </c>
      <c r="C271" s="5">
        <v>46080</v>
      </c>
      <c r="D271" s="6">
        <f>YEAR(SalesDataTable[[#This Row],[Order Date]])</f>
        <v>2026</v>
      </c>
      <c r="E271" s="6" t="str">
        <f>"Q"&amp;ROUNDUP(MONTH(SalesDataTable[[#This Row],[Order Date]])/3,0)</f>
        <v>Q1</v>
      </c>
      <c r="F271" s="6">
        <f>MONTH(SalesDataTable[[#This Row],[Order Date]])</f>
        <v>2</v>
      </c>
      <c r="G271" s="6" t="str">
        <f>TEXT(SalesDataTable[[#This Row],[Order Date]],"MMM")</f>
        <v>Feb</v>
      </c>
      <c r="H271" s="6" t="s">
        <v>38</v>
      </c>
      <c r="I271" s="6" t="s">
        <v>39</v>
      </c>
      <c r="J271" s="6" t="s">
        <v>20</v>
      </c>
      <c r="K271" s="6" t="s">
        <v>21</v>
      </c>
      <c r="L271" s="6" t="s">
        <v>32</v>
      </c>
      <c r="M271" s="6" t="s">
        <v>33</v>
      </c>
      <c r="N271" s="7">
        <v>3</v>
      </c>
      <c r="O271" s="8">
        <v>36.630000000000003</v>
      </c>
      <c r="P271" s="9">
        <v>0</v>
      </c>
      <c r="Q271" s="8">
        <v>13.26</v>
      </c>
      <c r="R271" s="8">
        <v>109.89000000000001</v>
      </c>
      <c r="S271" s="8">
        <v>39.78</v>
      </c>
      <c r="T271" s="8">
        <v>70.110000000000014</v>
      </c>
      <c r="U271" s="10">
        <v>0.63800163800163801</v>
      </c>
    </row>
    <row r="272" spans="2:21" ht="15.75">
      <c r="B272" s="4">
        <v>4594</v>
      </c>
      <c r="C272" s="5">
        <v>46080</v>
      </c>
      <c r="D272" s="6">
        <f>YEAR(SalesDataTable[[#This Row],[Order Date]])</f>
        <v>2026</v>
      </c>
      <c r="E272" s="6" t="str">
        <f>"Q"&amp;ROUNDUP(MONTH(SalesDataTable[[#This Row],[Order Date]])/3,0)</f>
        <v>Q1</v>
      </c>
      <c r="F272" s="6">
        <f>MONTH(SalesDataTable[[#This Row],[Order Date]])</f>
        <v>2</v>
      </c>
      <c r="G272" s="6" t="str">
        <f>TEXT(SalesDataTable[[#This Row],[Order Date]],"MMM")</f>
        <v>Feb</v>
      </c>
      <c r="H272" s="6" t="s">
        <v>38</v>
      </c>
      <c r="I272" s="6" t="s">
        <v>49</v>
      </c>
      <c r="J272" s="6" t="s">
        <v>37</v>
      </c>
      <c r="K272" s="6" t="s">
        <v>21</v>
      </c>
      <c r="L272" s="6" t="s">
        <v>27</v>
      </c>
      <c r="M272" s="6" t="s">
        <v>28</v>
      </c>
      <c r="N272" s="7">
        <v>5</v>
      </c>
      <c r="O272" s="8">
        <v>92.94</v>
      </c>
      <c r="P272" s="9">
        <v>0.05</v>
      </c>
      <c r="Q272" s="8">
        <v>46.47</v>
      </c>
      <c r="R272" s="8">
        <v>441.46499999999997</v>
      </c>
      <c r="S272" s="8">
        <v>232.35</v>
      </c>
      <c r="T272" s="8">
        <v>209.11499999999998</v>
      </c>
      <c r="U272" s="10">
        <v>0.47368421052631576</v>
      </c>
    </row>
    <row r="273" spans="2:21" ht="15.75">
      <c r="B273" s="4">
        <v>4750</v>
      </c>
      <c r="C273" s="5">
        <v>46080</v>
      </c>
      <c r="D273" s="6">
        <f>YEAR(SalesDataTable[[#This Row],[Order Date]])</f>
        <v>2026</v>
      </c>
      <c r="E273" s="6" t="str">
        <f>"Q"&amp;ROUNDUP(MONTH(SalesDataTable[[#This Row],[Order Date]])/3,0)</f>
        <v>Q1</v>
      </c>
      <c r="F273" s="6">
        <f>MONTH(SalesDataTable[[#This Row],[Order Date]])</f>
        <v>2</v>
      </c>
      <c r="G273" s="6" t="str">
        <f>TEXT(SalesDataTable[[#This Row],[Order Date]],"MMM")</f>
        <v>Feb</v>
      </c>
      <c r="H273" s="6" t="s">
        <v>24</v>
      </c>
      <c r="I273" s="6" t="s">
        <v>61</v>
      </c>
      <c r="J273" s="6" t="s">
        <v>37</v>
      </c>
      <c r="K273" s="6" t="s">
        <v>21</v>
      </c>
      <c r="L273" s="6" t="s">
        <v>52</v>
      </c>
      <c r="M273" s="6" t="s">
        <v>56</v>
      </c>
      <c r="N273" s="7">
        <v>2</v>
      </c>
      <c r="O273" s="8">
        <v>120.44</v>
      </c>
      <c r="P273" s="9">
        <v>0.05</v>
      </c>
      <c r="Q273" s="8">
        <v>68.98</v>
      </c>
      <c r="R273" s="8">
        <v>228.83599999999998</v>
      </c>
      <c r="S273" s="8">
        <v>137.96</v>
      </c>
      <c r="T273" s="8">
        <v>90.875999999999976</v>
      </c>
      <c r="U273" s="10">
        <v>0.3971228303239</v>
      </c>
    </row>
    <row r="274" spans="2:21" ht="15.75">
      <c r="B274" s="4">
        <v>4960</v>
      </c>
      <c r="C274" s="5">
        <v>46080</v>
      </c>
      <c r="D274" s="6">
        <f>YEAR(SalesDataTable[[#This Row],[Order Date]])</f>
        <v>2026</v>
      </c>
      <c r="E274" s="6" t="str">
        <f>"Q"&amp;ROUNDUP(MONTH(SalesDataTable[[#This Row],[Order Date]])/3,0)</f>
        <v>Q1</v>
      </c>
      <c r="F274" s="6">
        <f>MONTH(SalesDataTable[[#This Row],[Order Date]])</f>
        <v>2</v>
      </c>
      <c r="G274" s="6" t="str">
        <f>TEXT(SalesDataTable[[#This Row],[Order Date]],"MMM")</f>
        <v>Feb</v>
      </c>
      <c r="H274" s="6" t="s">
        <v>24</v>
      </c>
      <c r="I274" s="6" t="s">
        <v>45</v>
      </c>
      <c r="J274" s="6" t="s">
        <v>46</v>
      </c>
      <c r="K274" s="6" t="s">
        <v>31</v>
      </c>
      <c r="L274" s="6" t="s">
        <v>32</v>
      </c>
      <c r="M274" s="6" t="s">
        <v>33</v>
      </c>
      <c r="N274" s="7">
        <v>2</v>
      </c>
      <c r="O274" s="8">
        <v>36.130000000000003</v>
      </c>
      <c r="P274" s="9">
        <v>0</v>
      </c>
      <c r="Q274" s="8">
        <v>13.72</v>
      </c>
      <c r="R274" s="8">
        <v>72.260000000000005</v>
      </c>
      <c r="S274" s="8">
        <v>27.44</v>
      </c>
      <c r="T274" s="8">
        <v>44.820000000000007</v>
      </c>
      <c r="U274" s="10">
        <v>0.62026017160254643</v>
      </c>
    </row>
    <row r="275" spans="2:21" ht="15.75">
      <c r="B275" s="4">
        <v>4245</v>
      </c>
      <c r="C275" s="5">
        <v>46081</v>
      </c>
      <c r="D275" s="6">
        <f>YEAR(SalesDataTable[[#This Row],[Order Date]])</f>
        <v>2026</v>
      </c>
      <c r="E275" s="6" t="str">
        <f>"Q"&amp;ROUNDUP(MONTH(SalesDataTable[[#This Row],[Order Date]])/3,0)</f>
        <v>Q1</v>
      </c>
      <c r="F275" s="6">
        <f>MONTH(SalesDataTable[[#This Row],[Order Date]])</f>
        <v>2</v>
      </c>
      <c r="G275" s="6" t="str">
        <f>TEXT(SalesDataTable[[#This Row],[Order Date]],"MMM")</f>
        <v>Feb</v>
      </c>
      <c r="H275" s="6" t="s">
        <v>24</v>
      </c>
      <c r="I275" s="6" t="s">
        <v>25</v>
      </c>
      <c r="J275" s="6" t="s">
        <v>37</v>
      </c>
      <c r="K275" s="6" t="s">
        <v>21</v>
      </c>
      <c r="L275" s="6" t="s">
        <v>52</v>
      </c>
      <c r="M275" s="6" t="s">
        <v>56</v>
      </c>
      <c r="N275" s="7">
        <v>1</v>
      </c>
      <c r="O275" s="8">
        <v>124.97</v>
      </c>
      <c r="P275" s="9">
        <v>0.1</v>
      </c>
      <c r="Q275" s="8">
        <v>69.790000000000006</v>
      </c>
      <c r="R275" s="8">
        <v>112.473</v>
      </c>
      <c r="S275" s="8">
        <v>69.790000000000006</v>
      </c>
      <c r="T275" s="8">
        <v>42.682999999999993</v>
      </c>
      <c r="U275" s="10">
        <v>0.37949552337005321</v>
      </c>
    </row>
    <row r="276" spans="2:21" ht="15.75">
      <c r="B276" s="4">
        <v>4664</v>
      </c>
      <c r="C276" s="5">
        <v>46081</v>
      </c>
      <c r="D276" s="6">
        <f>YEAR(SalesDataTable[[#This Row],[Order Date]])</f>
        <v>2026</v>
      </c>
      <c r="E276" s="6" t="str">
        <f>"Q"&amp;ROUNDUP(MONTH(SalesDataTable[[#This Row],[Order Date]])/3,0)</f>
        <v>Q1</v>
      </c>
      <c r="F276" s="6">
        <f>MONTH(SalesDataTable[[#This Row],[Order Date]])</f>
        <v>2</v>
      </c>
      <c r="G276" s="6" t="str">
        <f>TEXT(SalesDataTable[[#This Row],[Order Date]],"MMM")</f>
        <v>Feb</v>
      </c>
      <c r="H276" s="6" t="s">
        <v>38</v>
      </c>
      <c r="I276" s="6" t="s">
        <v>65</v>
      </c>
      <c r="J276" s="6" t="s">
        <v>20</v>
      </c>
      <c r="K276" s="6" t="s">
        <v>21</v>
      </c>
      <c r="L276" s="6" t="s">
        <v>32</v>
      </c>
      <c r="M276" s="6" t="s">
        <v>66</v>
      </c>
      <c r="N276" s="7">
        <v>1</v>
      </c>
      <c r="O276" s="8">
        <v>163.31</v>
      </c>
      <c r="P276" s="9">
        <v>0.05</v>
      </c>
      <c r="Q276" s="8">
        <v>87.22</v>
      </c>
      <c r="R276" s="8">
        <v>155.14449999999999</v>
      </c>
      <c r="S276" s="8">
        <v>87.22</v>
      </c>
      <c r="T276" s="8">
        <v>67.924499999999995</v>
      </c>
      <c r="U276" s="10">
        <v>0.43781442461705056</v>
      </c>
    </row>
    <row r="277" spans="2:21" ht="15.75">
      <c r="B277" s="4">
        <v>383</v>
      </c>
      <c r="C277" s="5">
        <v>46082</v>
      </c>
      <c r="D277" s="6">
        <f>YEAR(SalesDataTable[[#This Row],[Order Date]])</f>
        <v>2026</v>
      </c>
      <c r="E277" s="6" t="str">
        <f>"Q"&amp;ROUNDUP(MONTH(SalesDataTable[[#This Row],[Order Date]])/3,0)</f>
        <v>Q1</v>
      </c>
      <c r="F277" s="6">
        <f>MONTH(SalesDataTable[[#This Row],[Order Date]])</f>
        <v>3</v>
      </c>
      <c r="G277" s="6" t="str">
        <f>TEXT(SalesDataTable[[#This Row],[Order Date]],"MMM")</f>
        <v>Mar</v>
      </c>
      <c r="H277" s="6" t="s">
        <v>29</v>
      </c>
      <c r="I277" s="6" t="s">
        <v>30</v>
      </c>
      <c r="J277" s="6" t="s">
        <v>37</v>
      </c>
      <c r="K277" s="6" t="s">
        <v>21</v>
      </c>
      <c r="L277" s="6" t="s">
        <v>27</v>
      </c>
      <c r="M277" s="6" t="s">
        <v>28</v>
      </c>
      <c r="N277" s="7">
        <v>3</v>
      </c>
      <c r="O277" s="8">
        <v>92.76</v>
      </c>
      <c r="P277" s="9">
        <v>0</v>
      </c>
      <c r="Q277" s="8">
        <v>45.84</v>
      </c>
      <c r="R277" s="8">
        <v>278.28000000000003</v>
      </c>
      <c r="S277" s="8">
        <v>137.52000000000001</v>
      </c>
      <c r="T277" s="8">
        <v>140.76000000000002</v>
      </c>
      <c r="U277" s="10">
        <v>0.50582147477360928</v>
      </c>
    </row>
    <row r="278" spans="2:21" ht="15.75">
      <c r="B278" s="4">
        <v>730</v>
      </c>
      <c r="C278" s="5">
        <v>46082</v>
      </c>
      <c r="D278" s="6">
        <f>YEAR(SalesDataTable[[#This Row],[Order Date]])</f>
        <v>2026</v>
      </c>
      <c r="E278" s="6" t="str">
        <f>"Q"&amp;ROUNDUP(MONTH(SalesDataTable[[#This Row],[Order Date]])/3,0)</f>
        <v>Q1</v>
      </c>
      <c r="F278" s="6">
        <f>MONTH(SalesDataTable[[#This Row],[Order Date]])</f>
        <v>3</v>
      </c>
      <c r="G278" s="6" t="str">
        <f>TEXT(SalesDataTable[[#This Row],[Order Date]],"MMM")</f>
        <v>Mar</v>
      </c>
      <c r="H278" s="6" t="s">
        <v>18</v>
      </c>
      <c r="I278" s="6" t="s">
        <v>68</v>
      </c>
      <c r="J278" s="6" t="s">
        <v>26</v>
      </c>
      <c r="K278" s="6" t="s">
        <v>34</v>
      </c>
      <c r="L278" s="6" t="s">
        <v>52</v>
      </c>
      <c r="M278" s="6" t="s">
        <v>53</v>
      </c>
      <c r="N278" s="7">
        <v>5</v>
      </c>
      <c r="O278" s="8">
        <v>41.31</v>
      </c>
      <c r="P278" s="9">
        <v>0.1</v>
      </c>
      <c r="Q278" s="8">
        <v>15.14</v>
      </c>
      <c r="R278" s="8">
        <v>185.89500000000001</v>
      </c>
      <c r="S278" s="8">
        <v>75.7</v>
      </c>
      <c r="T278" s="8">
        <v>110.19500000000001</v>
      </c>
      <c r="U278" s="10">
        <v>0.59278087092175691</v>
      </c>
    </row>
    <row r="279" spans="2:21" ht="15.75">
      <c r="B279" s="4">
        <v>985</v>
      </c>
      <c r="C279" s="5">
        <v>46082</v>
      </c>
      <c r="D279" s="6">
        <f>YEAR(SalesDataTable[[#This Row],[Order Date]])</f>
        <v>2026</v>
      </c>
      <c r="E279" s="6" t="str">
        <f>"Q"&amp;ROUNDUP(MONTH(SalesDataTable[[#This Row],[Order Date]])/3,0)</f>
        <v>Q1</v>
      </c>
      <c r="F279" s="6">
        <f>MONTH(SalesDataTable[[#This Row],[Order Date]])</f>
        <v>3</v>
      </c>
      <c r="G279" s="6" t="str">
        <f>TEXT(SalesDataTable[[#This Row],[Order Date]],"MMM")</f>
        <v>Mar</v>
      </c>
      <c r="H279" s="6" t="s">
        <v>24</v>
      </c>
      <c r="I279" s="6" t="s">
        <v>67</v>
      </c>
      <c r="J279" s="6" t="s">
        <v>46</v>
      </c>
      <c r="K279" s="6" t="s">
        <v>31</v>
      </c>
      <c r="L279" s="6" t="s">
        <v>52</v>
      </c>
      <c r="M279" s="6" t="s">
        <v>53</v>
      </c>
      <c r="N279" s="7">
        <v>2</v>
      </c>
      <c r="O279" s="8">
        <v>41.23</v>
      </c>
      <c r="P279" s="9">
        <v>0</v>
      </c>
      <c r="Q279" s="8">
        <v>14.28</v>
      </c>
      <c r="R279" s="8">
        <v>82.46</v>
      </c>
      <c r="S279" s="8">
        <v>28.56</v>
      </c>
      <c r="T279" s="8">
        <v>53.899999999999991</v>
      </c>
      <c r="U279" s="10">
        <v>0.65365025466893034</v>
      </c>
    </row>
    <row r="280" spans="2:21" ht="15.75">
      <c r="B280" s="4">
        <v>1457</v>
      </c>
      <c r="C280" s="5">
        <v>46082</v>
      </c>
      <c r="D280" s="6">
        <f>YEAR(SalesDataTable[[#This Row],[Order Date]])</f>
        <v>2026</v>
      </c>
      <c r="E280" s="6" t="str">
        <f>"Q"&amp;ROUNDUP(MONTH(SalesDataTable[[#This Row],[Order Date]])/3,0)</f>
        <v>Q1</v>
      </c>
      <c r="F280" s="6">
        <f>MONTH(SalesDataTable[[#This Row],[Order Date]])</f>
        <v>3</v>
      </c>
      <c r="G280" s="6" t="str">
        <f>TEXT(SalesDataTable[[#This Row],[Order Date]],"MMM")</f>
        <v>Mar</v>
      </c>
      <c r="H280" s="6" t="s">
        <v>24</v>
      </c>
      <c r="I280" s="6" t="s">
        <v>25</v>
      </c>
      <c r="J280" s="6" t="s">
        <v>20</v>
      </c>
      <c r="K280" s="6" t="s">
        <v>31</v>
      </c>
      <c r="L280" s="6" t="s">
        <v>32</v>
      </c>
      <c r="M280" s="6" t="s">
        <v>33</v>
      </c>
      <c r="N280" s="7">
        <v>1</v>
      </c>
      <c r="O280" s="8">
        <v>36.47</v>
      </c>
      <c r="P280" s="9">
        <v>0.05</v>
      </c>
      <c r="Q280" s="8">
        <v>13.21</v>
      </c>
      <c r="R280" s="8">
        <v>34.646499999999996</v>
      </c>
      <c r="S280" s="8">
        <v>13.21</v>
      </c>
      <c r="T280" s="8">
        <v>21.436499999999995</v>
      </c>
      <c r="U280" s="10">
        <v>0.61872050567878423</v>
      </c>
    </row>
    <row r="281" spans="2:21" ht="15.75">
      <c r="B281" s="4">
        <v>2558</v>
      </c>
      <c r="C281" s="5">
        <v>46082</v>
      </c>
      <c r="D281" s="6">
        <f>YEAR(SalesDataTable[[#This Row],[Order Date]])</f>
        <v>2026</v>
      </c>
      <c r="E281" s="6" t="str">
        <f>"Q"&amp;ROUNDUP(MONTH(SalesDataTable[[#This Row],[Order Date]])/3,0)</f>
        <v>Q1</v>
      </c>
      <c r="F281" s="6">
        <f>MONTH(SalesDataTable[[#This Row],[Order Date]])</f>
        <v>3</v>
      </c>
      <c r="G281" s="6" t="str">
        <f>TEXT(SalesDataTable[[#This Row],[Order Date]],"MMM")</f>
        <v>Mar</v>
      </c>
      <c r="H281" s="6" t="s">
        <v>18</v>
      </c>
      <c r="I281" s="6" t="s">
        <v>68</v>
      </c>
      <c r="J281" s="6" t="s">
        <v>46</v>
      </c>
      <c r="K281" s="6" t="s">
        <v>31</v>
      </c>
      <c r="L281" s="6" t="s">
        <v>52</v>
      </c>
      <c r="M281" s="6" t="s">
        <v>60</v>
      </c>
      <c r="N281" s="7">
        <v>1</v>
      </c>
      <c r="O281" s="8">
        <v>36.67</v>
      </c>
      <c r="P281" s="9">
        <v>0</v>
      </c>
      <c r="Q281" s="8">
        <v>13.97</v>
      </c>
      <c r="R281" s="8">
        <v>36.67</v>
      </c>
      <c r="S281" s="8">
        <v>13.97</v>
      </c>
      <c r="T281" s="8">
        <v>22.700000000000003</v>
      </c>
      <c r="U281" s="10">
        <v>0.61903463321516228</v>
      </c>
    </row>
    <row r="282" spans="2:21" ht="15.75">
      <c r="B282" s="4">
        <v>3024</v>
      </c>
      <c r="C282" s="5">
        <v>46082</v>
      </c>
      <c r="D282" s="6">
        <f>YEAR(SalesDataTable[[#This Row],[Order Date]])</f>
        <v>2026</v>
      </c>
      <c r="E282" s="6" t="str">
        <f>"Q"&amp;ROUNDUP(MONTH(SalesDataTable[[#This Row],[Order Date]])/3,0)</f>
        <v>Q1</v>
      </c>
      <c r="F282" s="6">
        <f>MONTH(SalesDataTable[[#This Row],[Order Date]])</f>
        <v>3</v>
      </c>
      <c r="G282" s="6" t="str">
        <f>TEXT(SalesDataTable[[#This Row],[Order Date]],"MMM")</f>
        <v>Mar</v>
      </c>
      <c r="H282" s="6" t="s">
        <v>24</v>
      </c>
      <c r="I282" s="6" t="s">
        <v>59</v>
      </c>
      <c r="J282" s="6" t="s">
        <v>20</v>
      </c>
      <c r="K282" s="6" t="s">
        <v>34</v>
      </c>
      <c r="L282" s="6" t="s">
        <v>22</v>
      </c>
      <c r="M282" s="6" t="s">
        <v>40</v>
      </c>
      <c r="N282" s="7">
        <v>2</v>
      </c>
      <c r="O282" s="8">
        <v>51.87</v>
      </c>
      <c r="P282" s="9">
        <v>0.1</v>
      </c>
      <c r="Q282" s="8">
        <v>22.95</v>
      </c>
      <c r="R282" s="8">
        <v>93.366</v>
      </c>
      <c r="S282" s="8">
        <v>45.9</v>
      </c>
      <c r="T282" s="8">
        <v>47.466000000000001</v>
      </c>
      <c r="U282" s="10">
        <v>0.50838635049161363</v>
      </c>
    </row>
    <row r="283" spans="2:21" ht="15.75">
      <c r="B283" s="4">
        <v>3225</v>
      </c>
      <c r="C283" s="5">
        <v>46082</v>
      </c>
      <c r="D283" s="6">
        <f>YEAR(SalesDataTable[[#This Row],[Order Date]])</f>
        <v>2026</v>
      </c>
      <c r="E283" s="6" t="str">
        <f>"Q"&amp;ROUNDUP(MONTH(SalesDataTable[[#This Row],[Order Date]])/3,0)</f>
        <v>Q1</v>
      </c>
      <c r="F283" s="6">
        <f>MONTH(SalesDataTable[[#This Row],[Order Date]])</f>
        <v>3</v>
      </c>
      <c r="G283" s="6" t="str">
        <f>TEXT(SalesDataTable[[#This Row],[Order Date]],"MMM")</f>
        <v>Mar</v>
      </c>
      <c r="H283" s="6" t="s">
        <v>29</v>
      </c>
      <c r="I283" s="6" t="s">
        <v>30</v>
      </c>
      <c r="J283" s="6" t="s">
        <v>37</v>
      </c>
      <c r="K283" s="6" t="s">
        <v>34</v>
      </c>
      <c r="L283" s="6" t="s">
        <v>41</v>
      </c>
      <c r="M283" s="6" t="s">
        <v>47</v>
      </c>
      <c r="N283" s="7">
        <v>1</v>
      </c>
      <c r="O283" s="8">
        <v>195.06</v>
      </c>
      <c r="P283" s="9">
        <v>0.1</v>
      </c>
      <c r="Q283" s="8">
        <v>106.68</v>
      </c>
      <c r="R283" s="8">
        <v>175.554</v>
      </c>
      <c r="S283" s="8">
        <v>106.68</v>
      </c>
      <c r="T283" s="8">
        <v>68.873999999999995</v>
      </c>
      <c r="U283" s="10">
        <v>0.39232372945076727</v>
      </c>
    </row>
    <row r="284" spans="2:21" ht="15.75">
      <c r="B284" s="4">
        <v>3551</v>
      </c>
      <c r="C284" s="5">
        <v>46082</v>
      </c>
      <c r="D284" s="6">
        <f>YEAR(SalesDataTable[[#This Row],[Order Date]])</f>
        <v>2026</v>
      </c>
      <c r="E284" s="6" t="str">
        <f>"Q"&amp;ROUNDUP(MONTH(SalesDataTable[[#This Row],[Order Date]])/3,0)</f>
        <v>Q1</v>
      </c>
      <c r="F284" s="6">
        <f>MONTH(SalesDataTable[[#This Row],[Order Date]])</f>
        <v>3</v>
      </c>
      <c r="G284" s="6" t="str">
        <f>TEXT(SalesDataTable[[#This Row],[Order Date]],"MMM")</f>
        <v>Mar</v>
      </c>
      <c r="H284" s="6" t="s">
        <v>24</v>
      </c>
      <c r="I284" s="6" t="s">
        <v>59</v>
      </c>
      <c r="J284" s="6" t="s">
        <v>46</v>
      </c>
      <c r="K284" s="6" t="s">
        <v>21</v>
      </c>
      <c r="L284" s="6" t="s">
        <v>22</v>
      </c>
      <c r="M284" s="6" t="s">
        <v>48</v>
      </c>
      <c r="N284" s="7">
        <v>2</v>
      </c>
      <c r="O284" s="8">
        <v>100.79</v>
      </c>
      <c r="P284" s="9">
        <v>0.05</v>
      </c>
      <c r="Q284" s="8">
        <v>49</v>
      </c>
      <c r="R284" s="8">
        <v>191.501</v>
      </c>
      <c r="S284" s="8">
        <v>98</v>
      </c>
      <c r="T284" s="8">
        <v>93.501000000000005</v>
      </c>
      <c r="U284" s="10">
        <v>0.48825332504791097</v>
      </c>
    </row>
    <row r="285" spans="2:21" ht="15.75">
      <c r="B285" s="4">
        <v>4157</v>
      </c>
      <c r="C285" s="5">
        <v>46082</v>
      </c>
      <c r="D285" s="6">
        <f>YEAR(SalesDataTable[[#This Row],[Order Date]])</f>
        <v>2026</v>
      </c>
      <c r="E285" s="6" t="str">
        <f>"Q"&amp;ROUNDUP(MONTH(SalesDataTable[[#This Row],[Order Date]])/3,0)</f>
        <v>Q1</v>
      </c>
      <c r="F285" s="6">
        <f>MONTH(SalesDataTable[[#This Row],[Order Date]])</f>
        <v>3</v>
      </c>
      <c r="G285" s="6" t="str">
        <f>TEXT(SalesDataTable[[#This Row],[Order Date]],"MMM")</f>
        <v>Mar</v>
      </c>
      <c r="H285" s="6" t="s">
        <v>38</v>
      </c>
      <c r="I285" s="6" t="s">
        <v>51</v>
      </c>
      <c r="J285" s="6" t="s">
        <v>20</v>
      </c>
      <c r="K285" s="6" t="s">
        <v>31</v>
      </c>
      <c r="L285" s="6" t="s">
        <v>22</v>
      </c>
      <c r="M285" s="6" t="s">
        <v>40</v>
      </c>
      <c r="N285" s="7">
        <v>5</v>
      </c>
      <c r="O285" s="8">
        <v>51.92</v>
      </c>
      <c r="P285" s="9">
        <v>0.15</v>
      </c>
      <c r="Q285" s="8">
        <v>22.24</v>
      </c>
      <c r="R285" s="8">
        <v>220.66000000000003</v>
      </c>
      <c r="S285" s="8">
        <v>111.19999999999999</v>
      </c>
      <c r="T285" s="8">
        <v>109.46000000000004</v>
      </c>
      <c r="U285" s="10">
        <v>0.49605728269736254</v>
      </c>
    </row>
    <row r="286" spans="2:21" ht="15.75">
      <c r="B286" s="4">
        <v>4398</v>
      </c>
      <c r="C286" s="5">
        <v>46082</v>
      </c>
      <c r="D286" s="6">
        <f>YEAR(SalesDataTable[[#This Row],[Order Date]])</f>
        <v>2026</v>
      </c>
      <c r="E286" s="6" t="str">
        <f>"Q"&amp;ROUNDUP(MONTH(SalesDataTable[[#This Row],[Order Date]])/3,0)</f>
        <v>Q1</v>
      </c>
      <c r="F286" s="6">
        <f>MONTH(SalesDataTable[[#This Row],[Order Date]])</f>
        <v>3</v>
      </c>
      <c r="G286" s="6" t="str">
        <f>TEXT(SalesDataTable[[#This Row],[Order Date]],"MMM")</f>
        <v>Mar</v>
      </c>
      <c r="H286" s="6" t="s">
        <v>38</v>
      </c>
      <c r="I286" s="6" t="s">
        <v>49</v>
      </c>
      <c r="J286" s="6" t="s">
        <v>20</v>
      </c>
      <c r="K286" s="6" t="s">
        <v>31</v>
      </c>
      <c r="L286" s="6" t="s">
        <v>41</v>
      </c>
      <c r="M286" s="6" t="s">
        <v>69</v>
      </c>
      <c r="N286" s="7">
        <v>1</v>
      </c>
      <c r="O286" s="8">
        <v>123.99</v>
      </c>
      <c r="P286" s="9">
        <v>0.05</v>
      </c>
      <c r="Q286" s="8">
        <v>61.67</v>
      </c>
      <c r="R286" s="8">
        <v>117.79049999999999</v>
      </c>
      <c r="S286" s="8">
        <v>61.67</v>
      </c>
      <c r="T286" s="8">
        <v>56.120499999999993</v>
      </c>
      <c r="U286" s="10">
        <v>0.47644334644984099</v>
      </c>
    </row>
    <row r="287" spans="2:21" ht="15.75">
      <c r="B287" s="4">
        <v>4951</v>
      </c>
      <c r="C287" s="5">
        <v>46082</v>
      </c>
      <c r="D287" s="6">
        <f>YEAR(SalesDataTable[[#This Row],[Order Date]])</f>
        <v>2026</v>
      </c>
      <c r="E287" s="6" t="str">
        <f>"Q"&amp;ROUNDUP(MONTH(SalesDataTable[[#This Row],[Order Date]])/3,0)</f>
        <v>Q1</v>
      </c>
      <c r="F287" s="6">
        <f>MONTH(SalesDataTable[[#This Row],[Order Date]])</f>
        <v>3</v>
      </c>
      <c r="G287" s="6" t="str">
        <f>TEXT(SalesDataTable[[#This Row],[Order Date]],"MMM")</f>
        <v>Mar</v>
      </c>
      <c r="H287" s="6" t="s">
        <v>24</v>
      </c>
      <c r="I287" s="6" t="s">
        <v>67</v>
      </c>
      <c r="J287" s="6" t="s">
        <v>20</v>
      </c>
      <c r="K287" s="6" t="s">
        <v>31</v>
      </c>
      <c r="L287" s="6" t="s">
        <v>41</v>
      </c>
      <c r="M287" s="6" t="s">
        <v>42</v>
      </c>
      <c r="N287" s="7">
        <v>1</v>
      </c>
      <c r="O287" s="8">
        <v>344.8</v>
      </c>
      <c r="P287" s="9">
        <v>0.05</v>
      </c>
      <c r="Q287" s="8">
        <v>196.14</v>
      </c>
      <c r="R287" s="8">
        <v>327.56</v>
      </c>
      <c r="S287" s="8">
        <v>196.14</v>
      </c>
      <c r="T287" s="8">
        <v>131.42000000000002</v>
      </c>
      <c r="U287" s="10">
        <v>0.40120893882036884</v>
      </c>
    </row>
    <row r="288" spans="2:21" ht="15.75">
      <c r="B288" s="4">
        <v>1354</v>
      </c>
      <c r="C288" s="5">
        <v>46083</v>
      </c>
      <c r="D288" s="6">
        <f>YEAR(SalesDataTable[[#This Row],[Order Date]])</f>
        <v>2026</v>
      </c>
      <c r="E288" s="6" t="str">
        <f>"Q"&amp;ROUNDUP(MONTH(SalesDataTable[[#This Row],[Order Date]])/3,0)</f>
        <v>Q1</v>
      </c>
      <c r="F288" s="6">
        <f>MONTH(SalesDataTable[[#This Row],[Order Date]])</f>
        <v>3</v>
      </c>
      <c r="G288" s="6" t="str">
        <f>TEXT(SalesDataTable[[#This Row],[Order Date]],"MMM")</f>
        <v>Mar</v>
      </c>
      <c r="H288" s="6" t="s">
        <v>38</v>
      </c>
      <c r="I288" s="6" t="s">
        <v>51</v>
      </c>
      <c r="J288" s="6" t="s">
        <v>46</v>
      </c>
      <c r="K288" s="6" t="s">
        <v>21</v>
      </c>
      <c r="L288" s="6" t="s">
        <v>32</v>
      </c>
      <c r="M288" s="6" t="s">
        <v>62</v>
      </c>
      <c r="N288" s="7">
        <v>3</v>
      </c>
      <c r="O288" s="8">
        <v>131.91999999999999</v>
      </c>
      <c r="P288" s="9">
        <v>0.05</v>
      </c>
      <c r="Q288" s="8">
        <v>67.47</v>
      </c>
      <c r="R288" s="8">
        <v>375.97199999999998</v>
      </c>
      <c r="S288" s="8">
        <v>202.41</v>
      </c>
      <c r="T288" s="8">
        <v>173.56199999999998</v>
      </c>
      <c r="U288" s="10">
        <v>0.46163544093709102</v>
      </c>
    </row>
    <row r="289" spans="2:21" ht="15.75">
      <c r="B289" s="4">
        <v>2042</v>
      </c>
      <c r="C289" s="5">
        <v>46083</v>
      </c>
      <c r="D289" s="6">
        <f>YEAR(SalesDataTable[[#This Row],[Order Date]])</f>
        <v>2026</v>
      </c>
      <c r="E289" s="6" t="str">
        <f>"Q"&amp;ROUNDUP(MONTH(SalesDataTable[[#This Row],[Order Date]])/3,0)</f>
        <v>Q1</v>
      </c>
      <c r="F289" s="6">
        <f>MONTH(SalesDataTable[[#This Row],[Order Date]])</f>
        <v>3</v>
      </c>
      <c r="G289" s="6" t="str">
        <f>TEXT(SalesDataTable[[#This Row],[Order Date]],"MMM")</f>
        <v>Mar</v>
      </c>
      <c r="H289" s="6" t="s">
        <v>29</v>
      </c>
      <c r="I289" s="6" t="s">
        <v>70</v>
      </c>
      <c r="J289" s="6" t="s">
        <v>20</v>
      </c>
      <c r="K289" s="6" t="s">
        <v>34</v>
      </c>
      <c r="L289" s="6" t="s">
        <v>27</v>
      </c>
      <c r="M289" s="6" t="s">
        <v>35</v>
      </c>
      <c r="N289" s="7">
        <v>3</v>
      </c>
      <c r="O289" s="8">
        <v>146.99</v>
      </c>
      <c r="P289" s="9">
        <v>0</v>
      </c>
      <c r="Q289" s="8">
        <v>80.069999999999993</v>
      </c>
      <c r="R289" s="8">
        <v>440.97</v>
      </c>
      <c r="S289" s="8">
        <v>240.20999999999998</v>
      </c>
      <c r="T289" s="8">
        <v>200.76000000000005</v>
      </c>
      <c r="U289" s="10">
        <v>0.45526906592285199</v>
      </c>
    </row>
    <row r="290" spans="2:21" ht="15.75">
      <c r="B290" s="4">
        <v>3895</v>
      </c>
      <c r="C290" s="5">
        <v>46083</v>
      </c>
      <c r="D290" s="6">
        <f>YEAR(SalesDataTable[[#This Row],[Order Date]])</f>
        <v>2026</v>
      </c>
      <c r="E290" s="6" t="str">
        <f>"Q"&amp;ROUNDUP(MONTH(SalesDataTable[[#This Row],[Order Date]])/3,0)</f>
        <v>Q1</v>
      </c>
      <c r="F290" s="6">
        <f>MONTH(SalesDataTable[[#This Row],[Order Date]])</f>
        <v>3</v>
      </c>
      <c r="G290" s="6" t="str">
        <f>TEXT(SalesDataTable[[#This Row],[Order Date]],"MMM")</f>
        <v>Mar</v>
      </c>
      <c r="H290" s="6" t="s">
        <v>38</v>
      </c>
      <c r="I290" s="6" t="s">
        <v>49</v>
      </c>
      <c r="J290" s="6" t="s">
        <v>20</v>
      </c>
      <c r="K290" s="6" t="s">
        <v>34</v>
      </c>
      <c r="L290" s="6" t="s">
        <v>32</v>
      </c>
      <c r="M290" s="6" t="s">
        <v>66</v>
      </c>
      <c r="N290" s="7">
        <v>2</v>
      </c>
      <c r="O290" s="8">
        <v>164.74</v>
      </c>
      <c r="P290" s="9">
        <v>0.05</v>
      </c>
      <c r="Q290" s="8">
        <v>89.9</v>
      </c>
      <c r="R290" s="8">
        <v>313.00600000000003</v>
      </c>
      <c r="S290" s="8">
        <v>179.8</v>
      </c>
      <c r="T290" s="8">
        <v>133.20600000000002</v>
      </c>
      <c r="U290" s="10">
        <v>0.42557011686676932</v>
      </c>
    </row>
    <row r="291" spans="2:21" ht="15.75">
      <c r="B291" s="4">
        <v>5074</v>
      </c>
      <c r="C291" s="5">
        <v>46083</v>
      </c>
      <c r="D291" s="6">
        <f>YEAR(SalesDataTable[[#This Row],[Order Date]])</f>
        <v>2026</v>
      </c>
      <c r="E291" s="6" t="str">
        <f>"Q"&amp;ROUNDUP(MONTH(SalesDataTable[[#This Row],[Order Date]])/3,0)</f>
        <v>Q1</v>
      </c>
      <c r="F291" s="6">
        <f>MONTH(SalesDataTable[[#This Row],[Order Date]])</f>
        <v>3</v>
      </c>
      <c r="G291" s="6" t="str">
        <f>TEXT(SalesDataTable[[#This Row],[Order Date]],"MMM")</f>
        <v>Mar</v>
      </c>
      <c r="H291" s="6" t="s">
        <v>38</v>
      </c>
      <c r="I291" s="6" t="s">
        <v>49</v>
      </c>
      <c r="J291" s="6" t="s">
        <v>20</v>
      </c>
      <c r="K291" s="6" t="s">
        <v>21</v>
      </c>
      <c r="L291" s="6" t="s">
        <v>27</v>
      </c>
      <c r="M291" s="6" t="s">
        <v>28</v>
      </c>
      <c r="N291" s="7">
        <v>2</v>
      </c>
      <c r="O291" s="8">
        <v>89.81</v>
      </c>
      <c r="P291" s="9">
        <v>0</v>
      </c>
      <c r="Q291" s="8">
        <v>46.44</v>
      </c>
      <c r="R291" s="8">
        <v>179.62</v>
      </c>
      <c r="S291" s="8">
        <v>92.88</v>
      </c>
      <c r="T291" s="8">
        <v>86.740000000000009</v>
      </c>
      <c r="U291" s="10">
        <v>0.482908362097762</v>
      </c>
    </row>
    <row r="292" spans="2:21" ht="15.75">
      <c r="B292" s="4">
        <v>179</v>
      </c>
      <c r="C292" s="5">
        <v>46084</v>
      </c>
      <c r="D292" s="6">
        <f>YEAR(SalesDataTable[[#This Row],[Order Date]])</f>
        <v>2026</v>
      </c>
      <c r="E292" s="6" t="str">
        <f>"Q"&amp;ROUNDUP(MONTH(SalesDataTable[[#This Row],[Order Date]])/3,0)</f>
        <v>Q1</v>
      </c>
      <c r="F292" s="6">
        <f>MONTH(SalesDataTable[[#This Row],[Order Date]])</f>
        <v>3</v>
      </c>
      <c r="G292" s="6" t="str">
        <f>TEXT(SalesDataTable[[#This Row],[Order Date]],"MMM")</f>
        <v>Mar</v>
      </c>
      <c r="H292" s="6" t="s">
        <v>29</v>
      </c>
      <c r="I292" s="6" t="s">
        <v>70</v>
      </c>
      <c r="J292" s="6" t="s">
        <v>37</v>
      </c>
      <c r="K292" s="6" t="s">
        <v>21</v>
      </c>
      <c r="L292" s="6" t="s">
        <v>52</v>
      </c>
      <c r="M292" s="6" t="s">
        <v>60</v>
      </c>
      <c r="N292" s="7">
        <v>1</v>
      </c>
      <c r="O292" s="8">
        <v>35.369999999999997</v>
      </c>
      <c r="P292" s="9">
        <v>0</v>
      </c>
      <c r="Q292" s="8">
        <v>13.88</v>
      </c>
      <c r="R292" s="8">
        <v>35.369999999999997</v>
      </c>
      <c r="S292" s="8">
        <v>13.88</v>
      </c>
      <c r="T292" s="8">
        <v>21.489999999999995</v>
      </c>
      <c r="U292" s="10">
        <v>0.60757704269154644</v>
      </c>
    </row>
    <row r="293" spans="2:21" ht="15.75">
      <c r="B293" s="4">
        <v>459</v>
      </c>
      <c r="C293" s="5">
        <v>46084</v>
      </c>
      <c r="D293" s="6">
        <f>YEAR(SalesDataTable[[#This Row],[Order Date]])</f>
        <v>2026</v>
      </c>
      <c r="E293" s="6" t="str">
        <f>"Q"&amp;ROUNDUP(MONTH(SalesDataTable[[#This Row],[Order Date]])/3,0)</f>
        <v>Q1</v>
      </c>
      <c r="F293" s="6">
        <f>MONTH(SalesDataTable[[#This Row],[Order Date]])</f>
        <v>3</v>
      </c>
      <c r="G293" s="6" t="str">
        <f>TEXT(SalesDataTable[[#This Row],[Order Date]],"MMM")</f>
        <v>Mar</v>
      </c>
      <c r="H293" s="6" t="s">
        <v>24</v>
      </c>
      <c r="I293" s="6" t="s">
        <v>61</v>
      </c>
      <c r="J293" s="6" t="s">
        <v>46</v>
      </c>
      <c r="K293" s="6" t="s">
        <v>31</v>
      </c>
      <c r="L293" s="6" t="s">
        <v>22</v>
      </c>
      <c r="M293" s="6" t="s">
        <v>40</v>
      </c>
      <c r="N293" s="7">
        <v>4</v>
      </c>
      <c r="O293" s="8">
        <v>50.64</v>
      </c>
      <c r="P293" s="9">
        <v>0</v>
      </c>
      <c r="Q293" s="8">
        <v>23.09</v>
      </c>
      <c r="R293" s="8">
        <v>202.56</v>
      </c>
      <c r="S293" s="8">
        <v>92.36</v>
      </c>
      <c r="T293" s="8">
        <v>110.2</v>
      </c>
      <c r="U293" s="10">
        <v>0.54403633491311221</v>
      </c>
    </row>
    <row r="294" spans="2:21" ht="15.75">
      <c r="B294" s="4">
        <v>525</v>
      </c>
      <c r="C294" s="5">
        <v>46084</v>
      </c>
      <c r="D294" s="6">
        <f>YEAR(SalesDataTable[[#This Row],[Order Date]])</f>
        <v>2026</v>
      </c>
      <c r="E294" s="6" t="str">
        <f>"Q"&amp;ROUNDUP(MONTH(SalesDataTable[[#This Row],[Order Date]])/3,0)</f>
        <v>Q1</v>
      </c>
      <c r="F294" s="6">
        <f>MONTH(SalesDataTable[[#This Row],[Order Date]])</f>
        <v>3</v>
      </c>
      <c r="G294" s="6" t="str">
        <f>TEXT(SalesDataTable[[#This Row],[Order Date]],"MMM")</f>
        <v>Mar</v>
      </c>
      <c r="H294" s="6" t="s">
        <v>38</v>
      </c>
      <c r="I294" s="6" t="s">
        <v>49</v>
      </c>
      <c r="J294" s="6" t="s">
        <v>37</v>
      </c>
      <c r="K294" s="6" t="s">
        <v>21</v>
      </c>
      <c r="L294" s="6" t="s">
        <v>27</v>
      </c>
      <c r="M294" s="6" t="s">
        <v>35</v>
      </c>
      <c r="N294" s="7">
        <v>1</v>
      </c>
      <c r="O294" s="8">
        <v>146.37</v>
      </c>
      <c r="P294" s="9">
        <v>0</v>
      </c>
      <c r="Q294" s="8">
        <v>78.3</v>
      </c>
      <c r="R294" s="8">
        <v>146.37</v>
      </c>
      <c r="S294" s="8">
        <v>78.3</v>
      </c>
      <c r="T294" s="8">
        <v>68.070000000000007</v>
      </c>
      <c r="U294" s="10">
        <v>0.46505431440869033</v>
      </c>
    </row>
    <row r="295" spans="2:21" ht="15.75">
      <c r="B295" s="4">
        <v>3374</v>
      </c>
      <c r="C295" s="5">
        <v>46084</v>
      </c>
      <c r="D295" s="6">
        <f>YEAR(SalesDataTable[[#This Row],[Order Date]])</f>
        <v>2026</v>
      </c>
      <c r="E295" s="6" t="str">
        <f>"Q"&amp;ROUNDUP(MONTH(SalesDataTable[[#This Row],[Order Date]])/3,0)</f>
        <v>Q1</v>
      </c>
      <c r="F295" s="6">
        <f>MONTH(SalesDataTable[[#This Row],[Order Date]])</f>
        <v>3</v>
      </c>
      <c r="G295" s="6" t="str">
        <f>TEXT(SalesDataTable[[#This Row],[Order Date]],"MMM")</f>
        <v>Mar</v>
      </c>
      <c r="H295" s="6" t="s">
        <v>29</v>
      </c>
      <c r="I295" s="6" t="s">
        <v>30</v>
      </c>
      <c r="J295" s="6" t="s">
        <v>20</v>
      </c>
      <c r="K295" s="6" t="s">
        <v>21</v>
      </c>
      <c r="L295" s="6" t="s">
        <v>27</v>
      </c>
      <c r="M295" s="6" t="s">
        <v>35</v>
      </c>
      <c r="N295" s="7">
        <v>3</v>
      </c>
      <c r="O295" s="8">
        <v>143.74</v>
      </c>
      <c r="P295" s="9">
        <v>0</v>
      </c>
      <c r="Q295" s="8">
        <v>81.58</v>
      </c>
      <c r="R295" s="8">
        <v>431.22</v>
      </c>
      <c r="S295" s="8">
        <v>244.74</v>
      </c>
      <c r="T295" s="8">
        <v>186.48000000000002</v>
      </c>
      <c r="U295" s="10">
        <v>0.43244747460692917</v>
      </c>
    </row>
    <row r="296" spans="2:21" ht="15.75">
      <c r="B296" s="4">
        <v>3850</v>
      </c>
      <c r="C296" s="5">
        <v>46084</v>
      </c>
      <c r="D296" s="6">
        <f>YEAR(SalesDataTable[[#This Row],[Order Date]])</f>
        <v>2026</v>
      </c>
      <c r="E296" s="6" t="str">
        <f>"Q"&amp;ROUNDUP(MONTH(SalesDataTable[[#This Row],[Order Date]])/3,0)</f>
        <v>Q1</v>
      </c>
      <c r="F296" s="6">
        <f>MONTH(SalesDataTable[[#This Row],[Order Date]])</f>
        <v>3</v>
      </c>
      <c r="G296" s="6" t="str">
        <f>TEXT(SalesDataTable[[#This Row],[Order Date]],"MMM")</f>
        <v>Mar</v>
      </c>
      <c r="H296" s="6" t="s">
        <v>38</v>
      </c>
      <c r="I296" s="6" t="s">
        <v>49</v>
      </c>
      <c r="J296" s="6" t="s">
        <v>46</v>
      </c>
      <c r="K296" s="6" t="s">
        <v>31</v>
      </c>
      <c r="L296" s="6" t="s">
        <v>41</v>
      </c>
      <c r="M296" s="6" t="s">
        <v>58</v>
      </c>
      <c r="N296" s="7">
        <v>2</v>
      </c>
      <c r="O296" s="8">
        <v>81.94</v>
      </c>
      <c r="P296" s="9">
        <v>0.1</v>
      </c>
      <c r="Q296" s="8">
        <v>39.9</v>
      </c>
      <c r="R296" s="8">
        <v>147.49199999999999</v>
      </c>
      <c r="S296" s="8">
        <v>79.8</v>
      </c>
      <c r="T296" s="8">
        <v>67.691999999999993</v>
      </c>
      <c r="U296" s="10">
        <v>0.45895370596371327</v>
      </c>
    </row>
    <row r="297" spans="2:21" ht="15.75">
      <c r="B297" s="4">
        <v>4004</v>
      </c>
      <c r="C297" s="5">
        <v>46084</v>
      </c>
      <c r="D297" s="6">
        <f>YEAR(SalesDataTable[[#This Row],[Order Date]])</f>
        <v>2026</v>
      </c>
      <c r="E297" s="6" t="str">
        <f>"Q"&amp;ROUNDUP(MONTH(SalesDataTable[[#This Row],[Order Date]])/3,0)</f>
        <v>Q1</v>
      </c>
      <c r="F297" s="6">
        <f>MONTH(SalesDataTable[[#This Row],[Order Date]])</f>
        <v>3</v>
      </c>
      <c r="G297" s="6" t="str">
        <f>TEXT(SalesDataTable[[#This Row],[Order Date]],"MMM")</f>
        <v>Mar</v>
      </c>
      <c r="H297" s="6" t="s">
        <v>29</v>
      </c>
      <c r="I297" s="6" t="s">
        <v>43</v>
      </c>
      <c r="J297" s="6" t="s">
        <v>20</v>
      </c>
      <c r="K297" s="6" t="s">
        <v>31</v>
      </c>
      <c r="L297" s="6" t="s">
        <v>32</v>
      </c>
      <c r="M297" s="6" t="s">
        <v>50</v>
      </c>
      <c r="N297" s="7">
        <v>1</v>
      </c>
      <c r="O297" s="8">
        <v>46.46</v>
      </c>
      <c r="P297" s="9">
        <v>0.1</v>
      </c>
      <c r="Q297" s="8">
        <v>17.989999999999998</v>
      </c>
      <c r="R297" s="8">
        <v>41.814</v>
      </c>
      <c r="S297" s="8">
        <v>17.989999999999998</v>
      </c>
      <c r="T297" s="8">
        <v>23.824000000000002</v>
      </c>
      <c r="U297" s="10">
        <v>0.56976132395848289</v>
      </c>
    </row>
    <row r="298" spans="2:21" ht="15.75">
      <c r="B298" s="4">
        <v>788</v>
      </c>
      <c r="C298" s="5">
        <v>46085</v>
      </c>
      <c r="D298" s="6">
        <f>YEAR(SalesDataTable[[#This Row],[Order Date]])</f>
        <v>2026</v>
      </c>
      <c r="E298" s="6" t="str">
        <f>"Q"&amp;ROUNDUP(MONTH(SalesDataTable[[#This Row],[Order Date]])/3,0)</f>
        <v>Q1</v>
      </c>
      <c r="F298" s="6">
        <f>MONTH(SalesDataTable[[#This Row],[Order Date]])</f>
        <v>3</v>
      </c>
      <c r="G298" s="6" t="str">
        <f>TEXT(SalesDataTable[[#This Row],[Order Date]],"MMM")</f>
        <v>Mar</v>
      </c>
      <c r="H298" s="6" t="s">
        <v>24</v>
      </c>
      <c r="I298" s="6" t="s">
        <v>59</v>
      </c>
      <c r="J298" s="6" t="s">
        <v>20</v>
      </c>
      <c r="K298" s="6" t="s">
        <v>31</v>
      </c>
      <c r="L298" s="6" t="s">
        <v>22</v>
      </c>
      <c r="M298" s="6" t="s">
        <v>44</v>
      </c>
      <c r="N298" s="7">
        <v>3</v>
      </c>
      <c r="O298" s="8">
        <v>39.49</v>
      </c>
      <c r="P298" s="9">
        <v>0</v>
      </c>
      <c r="Q298" s="8">
        <v>16.420000000000002</v>
      </c>
      <c r="R298" s="8">
        <v>118.47</v>
      </c>
      <c r="S298" s="8">
        <v>49.260000000000005</v>
      </c>
      <c r="T298" s="8">
        <v>69.209999999999994</v>
      </c>
      <c r="U298" s="10">
        <v>0.58419853127374011</v>
      </c>
    </row>
    <row r="299" spans="2:21" ht="15.75">
      <c r="B299" s="4">
        <v>1717</v>
      </c>
      <c r="C299" s="5">
        <v>46085</v>
      </c>
      <c r="D299" s="6">
        <f>YEAR(SalesDataTable[[#This Row],[Order Date]])</f>
        <v>2026</v>
      </c>
      <c r="E299" s="6" t="str">
        <f>"Q"&amp;ROUNDUP(MONTH(SalesDataTable[[#This Row],[Order Date]])/3,0)</f>
        <v>Q1</v>
      </c>
      <c r="F299" s="6">
        <f>MONTH(SalesDataTable[[#This Row],[Order Date]])</f>
        <v>3</v>
      </c>
      <c r="G299" s="6" t="str">
        <f>TEXT(SalesDataTable[[#This Row],[Order Date]],"MMM")</f>
        <v>Mar</v>
      </c>
      <c r="H299" s="6" t="s">
        <v>38</v>
      </c>
      <c r="I299" s="6" t="s">
        <v>65</v>
      </c>
      <c r="J299" s="6" t="s">
        <v>20</v>
      </c>
      <c r="K299" s="6" t="s">
        <v>21</v>
      </c>
      <c r="L299" s="6" t="s">
        <v>52</v>
      </c>
      <c r="M299" s="6" t="s">
        <v>53</v>
      </c>
      <c r="N299" s="7">
        <v>1</v>
      </c>
      <c r="O299" s="8">
        <v>40.909999999999997</v>
      </c>
      <c r="P299" s="9">
        <v>0</v>
      </c>
      <c r="Q299" s="8">
        <v>14.89</v>
      </c>
      <c r="R299" s="8">
        <v>40.909999999999997</v>
      </c>
      <c r="S299" s="8">
        <v>14.89</v>
      </c>
      <c r="T299" s="8">
        <v>26.019999999999996</v>
      </c>
      <c r="U299" s="10">
        <v>0.63603031043754577</v>
      </c>
    </row>
    <row r="300" spans="2:21" ht="15.75">
      <c r="B300" s="4">
        <v>1819</v>
      </c>
      <c r="C300" s="5">
        <v>46085</v>
      </c>
      <c r="D300" s="6">
        <f>YEAR(SalesDataTable[[#This Row],[Order Date]])</f>
        <v>2026</v>
      </c>
      <c r="E300" s="6" t="str">
        <f>"Q"&amp;ROUNDUP(MONTH(SalesDataTable[[#This Row],[Order Date]])/3,0)</f>
        <v>Q1</v>
      </c>
      <c r="F300" s="6">
        <f>MONTH(SalesDataTable[[#This Row],[Order Date]])</f>
        <v>3</v>
      </c>
      <c r="G300" s="6" t="str">
        <f>TEXT(SalesDataTable[[#This Row],[Order Date]],"MMM")</f>
        <v>Mar</v>
      </c>
      <c r="H300" s="6" t="s">
        <v>38</v>
      </c>
      <c r="I300" s="6" t="s">
        <v>51</v>
      </c>
      <c r="J300" s="6" t="s">
        <v>46</v>
      </c>
      <c r="K300" s="6" t="s">
        <v>31</v>
      </c>
      <c r="L300" s="6" t="s">
        <v>22</v>
      </c>
      <c r="M300" s="6" t="s">
        <v>40</v>
      </c>
      <c r="N300" s="7">
        <v>1</v>
      </c>
      <c r="O300" s="8">
        <v>49.94</v>
      </c>
      <c r="P300" s="9">
        <v>0.1</v>
      </c>
      <c r="Q300" s="8">
        <v>21.84</v>
      </c>
      <c r="R300" s="8">
        <v>44.945999999999998</v>
      </c>
      <c r="S300" s="8">
        <v>21.84</v>
      </c>
      <c r="T300" s="8">
        <v>23.105999999999998</v>
      </c>
      <c r="U300" s="10">
        <v>0.51408356694700308</v>
      </c>
    </row>
    <row r="301" spans="2:21" ht="15.75">
      <c r="B301" s="4">
        <v>1992</v>
      </c>
      <c r="C301" s="5">
        <v>46085</v>
      </c>
      <c r="D301" s="6">
        <f>YEAR(SalesDataTable[[#This Row],[Order Date]])</f>
        <v>2026</v>
      </c>
      <c r="E301" s="6" t="str">
        <f>"Q"&amp;ROUNDUP(MONTH(SalesDataTable[[#This Row],[Order Date]])/3,0)</f>
        <v>Q1</v>
      </c>
      <c r="F301" s="6">
        <f>MONTH(SalesDataTable[[#This Row],[Order Date]])</f>
        <v>3</v>
      </c>
      <c r="G301" s="6" t="str">
        <f>TEXT(SalesDataTable[[#This Row],[Order Date]],"MMM")</f>
        <v>Mar</v>
      </c>
      <c r="H301" s="6" t="s">
        <v>29</v>
      </c>
      <c r="I301" s="6" t="s">
        <v>43</v>
      </c>
      <c r="J301" s="6" t="s">
        <v>20</v>
      </c>
      <c r="K301" s="6" t="s">
        <v>34</v>
      </c>
      <c r="L301" s="6" t="s">
        <v>32</v>
      </c>
      <c r="M301" s="6" t="s">
        <v>33</v>
      </c>
      <c r="N301" s="7">
        <v>1</v>
      </c>
      <c r="O301" s="8">
        <v>35.520000000000003</v>
      </c>
      <c r="P301" s="9">
        <v>0</v>
      </c>
      <c r="Q301" s="8">
        <v>13.21</v>
      </c>
      <c r="R301" s="8">
        <v>35.520000000000003</v>
      </c>
      <c r="S301" s="8">
        <v>13.21</v>
      </c>
      <c r="T301" s="8">
        <v>22.310000000000002</v>
      </c>
      <c r="U301" s="10">
        <v>0.62809684684684686</v>
      </c>
    </row>
    <row r="302" spans="2:21" ht="15.75">
      <c r="B302" s="4">
        <v>2499</v>
      </c>
      <c r="C302" s="5">
        <v>46085</v>
      </c>
      <c r="D302" s="6">
        <f>YEAR(SalesDataTable[[#This Row],[Order Date]])</f>
        <v>2026</v>
      </c>
      <c r="E302" s="6" t="str">
        <f>"Q"&amp;ROUNDUP(MONTH(SalesDataTable[[#This Row],[Order Date]])/3,0)</f>
        <v>Q1</v>
      </c>
      <c r="F302" s="6">
        <f>MONTH(SalesDataTable[[#This Row],[Order Date]])</f>
        <v>3</v>
      </c>
      <c r="G302" s="6" t="str">
        <f>TEXT(SalesDataTable[[#This Row],[Order Date]],"MMM")</f>
        <v>Mar</v>
      </c>
      <c r="H302" s="6" t="s">
        <v>38</v>
      </c>
      <c r="I302" s="6" t="s">
        <v>49</v>
      </c>
      <c r="J302" s="6" t="s">
        <v>37</v>
      </c>
      <c r="K302" s="6" t="s">
        <v>31</v>
      </c>
      <c r="L302" s="6" t="s">
        <v>41</v>
      </c>
      <c r="M302" s="6" t="s">
        <v>42</v>
      </c>
      <c r="N302" s="7">
        <v>2</v>
      </c>
      <c r="O302" s="8">
        <v>341.1</v>
      </c>
      <c r="P302" s="9">
        <v>0</v>
      </c>
      <c r="Q302" s="8">
        <v>200.19</v>
      </c>
      <c r="R302" s="8">
        <v>682.2</v>
      </c>
      <c r="S302" s="8">
        <v>400.38</v>
      </c>
      <c r="T302" s="8">
        <v>281.82000000000005</v>
      </c>
      <c r="U302" s="10">
        <v>0.41310466138962187</v>
      </c>
    </row>
    <row r="303" spans="2:21" ht="15.75">
      <c r="B303" s="4">
        <v>2698</v>
      </c>
      <c r="C303" s="5">
        <v>46085</v>
      </c>
      <c r="D303" s="6">
        <f>YEAR(SalesDataTable[[#This Row],[Order Date]])</f>
        <v>2026</v>
      </c>
      <c r="E303" s="6" t="str">
        <f>"Q"&amp;ROUNDUP(MONTH(SalesDataTable[[#This Row],[Order Date]])/3,0)</f>
        <v>Q1</v>
      </c>
      <c r="F303" s="6">
        <f>MONTH(SalesDataTable[[#This Row],[Order Date]])</f>
        <v>3</v>
      </c>
      <c r="G303" s="6" t="str">
        <f>TEXT(SalesDataTable[[#This Row],[Order Date]],"MMM")</f>
        <v>Mar</v>
      </c>
      <c r="H303" s="6" t="s">
        <v>29</v>
      </c>
      <c r="I303" s="6" t="s">
        <v>70</v>
      </c>
      <c r="J303" s="6" t="s">
        <v>46</v>
      </c>
      <c r="K303" s="6" t="s">
        <v>31</v>
      </c>
      <c r="L303" s="6" t="s">
        <v>52</v>
      </c>
      <c r="M303" s="6" t="s">
        <v>60</v>
      </c>
      <c r="N303" s="7">
        <v>4</v>
      </c>
      <c r="O303" s="8">
        <v>36.08</v>
      </c>
      <c r="P303" s="9">
        <v>0</v>
      </c>
      <c r="Q303" s="8">
        <v>13.89</v>
      </c>
      <c r="R303" s="8">
        <v>144.32</v>
      </c>
      <c r="S303" s="8">
        <v>55.56</v>
      </c>
      <c r="T303" s="8">
        <v>88.759999999999991</v>
      </c>
      <c r="U303" s="10">
        <v>0.61502217294900219</v>
      </c>
    </row>
    <row r="304" spans="2:21" ht="15.75">
      <c r="B304" s="4">
        <v>4416</v>
      </c>
      <c r="C304" s="5">
        <v>46085</v>
      </c>
      <c r="D304" s="6">
        <f>YEAR(SalesDataTable[[#This Row],[Order Date]])</f>
        <v>2026</v>
      </c>
      <c r="E304" s="6" t="str">
        <f>"Q"&amp;ROUNDUP(MONTH(SalesDataTable[[#This Row],[Order Date]])/3,0)</f>
        <v>Q1</v>
      </c>
      <c r="F304" s="6">
        <f>MONTH(SalesDataTable[[#This Row],[Order Date]])</f>
        <v>3</v>
      </c>
      <c r="G304" s="6" t="str">
        <f>TEXT(SalesDataTable[[#This Row],[Order Date]],"MMM")</f>
        <v>Mar</v>
      </c>
      <c r="H304" s="6" t="s">
        <v>38</v>
      </c>
      <c r="I304" s="6" t="s">
        <v>39</v>
      </c>
      <c r="J304" s="6" t="s">
        <v>20</v>
      </c>
      <c r="K304" s="6" t="s">
        <v>34</v>
      </c>
      <c r="L304" s="6" t="s">
        <v>27</v>
      </c>
      <c r="M304" s="6" t="s">
        <v>55</v>
      </c>
      <c r="N304" s="7">
        <v>2</v>
      </c>
      <c r="O304" s="8">
        <v>151.69999999999999</v>
      </c>
      <c r="P304" s="9">
        <v>0</v>
      </c>
      <c r="Q304" s="8">
        <v>80.44</v>
      </c>
      <c r="R304" s="8">
        <v>303.39999999999998</v>
      </c>
      <c r="S304" s="8">
        <v>160.88</v>
      </c>
      <c r="T304" s="8">
        <v>142.51999999999998</v>
      </c>
      <c r="U304" s="10">
        <v>0.46974291364535264</v>
      </c>
    </row>
    <row r="305" spans="2:21" ht="15.75">
      <c r="B305" s="4">
        <v>4434</v>
      </c>
      <c r="C305" s="5">
        <v>46085</v>
      </c>
      <c r="D305" s="6">
        <f>YEAR(SalesDataTable[[#This Row],[Order Date]])</f>
        <v>2026</v>
      </c>
      <c r="E305" s="6" t="str">
        <f>"Q"&amp;ROUNDUP(MONTH(SalesDataTable[[#This Row],[Order Date]])/3,0)</f>
        <v>Q1</v>
      </c>
      <c r="F305" s="6">
        <f>MONTH(SalesDataTable[[#This Row],[Order Date]])</f>
        <v>3</v>
      </c>
      <c r="G305" s="6" t="str">
        <f>TEXT(SalesDataTable[[#This Row],[Order Date]],"MMM")</f>
        <v>Mar</v>
      </c>
      <c r="H305" s="6" t="s">
        <v>24</v>
      </c>
      <c r="I305" s="6" t="s">
        <v>45</v>
      </c>
      <c r="J305" s="6" t="s">
        <v>46</v>
      </c>
      <c r="K305" s="6" t="s">
        <v>31</v>
      </c>
      <c r="L305" s="6" t="s">
        <v>27</v>
      </c>
      <c r="M305" s="6" t="s">
        <v>55</v>
      </c>
      <c r="N305" s="7">
        <v>2</v>
      </c>
      <c r="O305" s="8">
        <v>151.55000000000001</v>
      </c>
      <c r="P305" s="9">
        <v>0.1</v>
      </c>
      <c r="Q305" s="8">
        <v>80.680000000000007</v>
      </c>
      <c r="R305" s="8">
        <v>272.79000000000002</v>
      </c>
      <c r="S305" s="8">
        <v>161.36000000000001</v>
      </c>
      <c r="T305" s="8">
        <v>111.43</v>
      </c>
      <c r="U305" s="10">
        <v>0.40848271564206901</v>
      </c>
    </row>
    <row r="306" spans="2:21" ht="15.75">
      <c r="B306" s="4">
        <v>4992</v>
      </c>
      <c r="C306" s="5">
        <v>46085</v>
      </c>
      <c r="D306" s="6">
        <f>YEAR(SalesDataTable[[#This Row],[Order Date]])</f>
        <v>2026</v>
      </c>
      <c r="E306" s="6" t="str">
        <f>"Q"&amp;ROUNDUP(MONTH(SalesDataTable[[#This Row],[Order Date]])/3,0)</f>
        <v>Q1</v>
      </c>
      <c r="F306" s="6">
        <f>MONTH(SalesDataTable[[#This Row],[Order Date]])</f>
        <v>3</v>
      </c>
      <c r="G306" s="6" t="str">
        <f>TEXT(SalesDataTable[[#This Row],[Order Date]],"MMM")</f>
        <v>Mar</v>
      </c>
      <c r="H306" s="6" t="s">
        <v>29</v>
      </c>
      <c r="I306" s="6" t="s">
        <v>30</v>
      </c>
      <c r="J306" s="6" t="s">
        <v>26</v>
      </c>
      <c r="K306" s="6" t="s">
        <v>34</v>
      </c>
      <c r="L306" s="6" t="s">
        <v>22</v>
      </c>
      <c r="M306" s="6" t="s">
        <v>23</v>
      </c>
      <c r="N306" s="7">
        <v>5</v>
      </c>
      <c r="O306" s="8">
        <v>82.44</v>
      </c>
      <c r="P306" s="9">
        <v>0.1</v>
      </c>
      <c r="Q306" s="8">
        <v>41.57</v>
      </c>
      <c r="R306" s="8">
        <v>370.98</v>
      </c>
      <c r="S306" s="8">
        <v>207.85</v>
      </c>
      <c r="T306" s="8">
        <v>163.13000000000002</v>
      </c>
      <c r="U306" s="10">
        <v>0.43972720901396306</v>
      </c>
    </row>
    <row r="307" spans="2:21" ht="15.75">
      <c r="B307" s="4">
        <v>388</v>
      </c>
      <c r="C307" s="5">
        <v>46086</v>
      </c>
      <c r="D307" s="6">
        <f>YEAR(SalesDataTable[[#This Row],[Order Date]])</f>
        <v>2026</v>
      </c>
      <c r="E307" s="6" t="str">
        <f>"Q"&amp;ROUNDUP(MONTH(SalesDataTable[[#This Row],[Order Date]])/3,0)</f>
        <v>Q1</v>
      </c>
      <c r="F307" s="6">
        <f>MONTH(SalesDataTable[[#This Row],[Order Date]])</f>
        <v>3</v>
      </c>
      <c r="G307" s="6" t="str">
        <f>TEXT(SalesDataTable[[#This Row],[Order Date]],"MMM")</f>
        <v>Mar</v>
      </c>
      <c r="H307" s="6" t="s">
        <v>38</v>
      </c>
      <c r="I307" s="6" t="s">
        <v>51</v>
      </c>
      <c r="J307" s="6" t="s">
        <v>20</v>
      </c>
      <c r="K307" s="6" t="s">
        <v>21</v>
      </c>
      <c r="L307" s="6" t="s">
        <v>52</v>
      </c>
      <c r="M307" s="6" t="s">
        <v>60</v>
      </c>
      <c r="N307" s="7">
        <v>1</v>
      </c>
      <c r="O307" s="8">
        <v>35.61</v>
      </c>
      <c r="P307" s="9">
        <v>0.05</v>
      </c>
      <c r="Q307" s="8">
        <v>13.8</v>
      </c>
      <c r="R307" s="8">
        <v>33.829499999999996</v>
      </c>
      <c r="S307" s="8">
        <v>13.8</v>
      </c>
      <c r="T307" s="8">
        <v>20.029499999999995</v>
      </c>
      <c r="U307" s="10">
        <v>0.59207200815855976</v>
      </c>
    </row>
    <row r="308" spans="2:21" ht="15.75">
      <c r="B308" s="4">
        <v>977</v>
      </c>
      <c r="C308" s="5">
        <v>46086</v>
      </c>
      <c r="D308" s="6">
        <f>YEAR(SalesDataTable[[#This Row],[Order Date]])</f>
        <v>2026</v>
      </c>
      <c r="E308" s="6" t="str">
        <f>"Q"&amp;ROUNDUP(MONTH(SalesDataTable[[#This Row],[Order Date]])/3,0)</f>
        <v>Q1</v>
      </c>
      <c r="F308" s="6">
        <f>MONTH(SalesDataTable[[#This Row],[Order Date]])</f>
        <v>3</v>
      </c>
      <c r="G308" s="6" t="str">
        <f>TEXT(SalesDataTable[[#This Row],[Order Date]],"MMM")</f>
        <v>Mar</v>
      </c>
      <c r="H308" s="6" t="s">
        <v>18</v>
      </c>
      <c r="I308" s="6" t="s">
        <v>19</v>
      </c>
      <c r="J308" s="6" t="s">
        <v>46</v>
      </c>
      <c r="K308" s="6" t="s">
        <v>31</v>
      </c>
      <c r="L308" s="6" t="s">
        <v>27</v>
      </c>
      <c r="M308" s="6" t="s">
        <v>55</v>
      </c>
      <c r="N308" s="7">
        <v>5</v>
      </c>
      <c r="O308" s="8">
        <v>156.13</v>
      </c>
      <c r="P308" s="9">
        <v>0</v>
      </c>
      <c r="Q308" s="8">
        <v>77.03</v>
      </c>
      <c r="R308" s="8">
        <v>780.65</v>
      </c>
      <c r="S308" s="8">
        <v>385.15</v>
      </c>
      <c r="T308" s="8">
        <v>395.5</v>
      </c>
      <c r="U308" s="10">
        <v>0.50662909114199706</v>
      </c>
    </row>
    <row r="309" spans="2:21" ht="15.75">
      <c r="B309" s="4">
        <v>996</v>
      </c>
      <c r="C309" s="5">
        <v>46086</v>
      </c>
      <c r="D309" s="6">
        <f>YEAR(SalesDataTable[[#This Row],[Order Date]])</f>
        <v>2026</v>
      </c>
      <c r="E309" s="6" t="str">
        <f>"Q"&amp;ROUNDUP(MONTH(SalesDataTable[[#This Row],[Order Date]])/3,0)</f>
        <v>Q1</v>
      </c>
      <c r="F309" s="6">
        <f>MONTH(SalesDataTable[[#This Row],[Order Date]])</f>
        <v>3</v>
      </c>
      <c r="G309" s="6" t="str">
        <f>TEXT(SalesDataTable[[#This Row],[Order Date]],"MMM")</f>
        <v>Mar</v>
      </c>
      <c r="H309" s="6" t="s">
        <v>18</v>
      </c>
      <c r="I309" s="6" t="s">
        <v>68</v>
      </c>
      <c r="J309" s="6" t="s">
        <v>20</v>
      </c>
      <c r="K309" s="6" t="s">
        <v>21</v>
      </c>
      <c r="L309" s="6" t="s">
        <v>41</v>
      </c>
      <c r="M309" s="6" t="s">
        <v>69</v>
      </c>
      <c r="N309" s="7">
        <v>1</v>
      </c>
      <c r="O309" s="8">
        <v>124.31</v>
      </c>
      <c r="P309" s="9">
        <v>0</v>
      </c>
      <c r="Q309" s="8">
        <v>61.16</v>
      </c>
      <c r="R309" s="8">
        <v>124.31</v>
      </c>
      <c r="S309" s="8">
        <v>61.16</v>
      </c>
      <c r="T309" s="8">
        <v>63.150000000000006</v>
      </c>
      <c r="U309" s="10">
        <v>0.50800418309066053</v>
      </c>
    </row>
    <row r="310" spans="2:21" ht="15.75">
      <c r="B310" s="4">
        <v>1923</v>
      </c>
      <c r="C310" s="5">
        <v>46086</v>
      </c>
      <c r="D310" s="6">
        <f>YEAR(SalesDataTable[[#This Row],[Order Date]])</f>
        <v>2026</v>
      </c>
      <c r="E310" s="6" t="str">
        <f>"Q"&amp;ROUNDUP(MONTH(SalesDataTable[[#This Row],[Order Date]])/3,0)</f>
        <v>Q1</v>
      </c>
      <c r="F310" s="6">
        <f>MONTH(SalesDataTable[[#This Row],[Order Date]])</f>
        <v>3</v>
      </c>
      <c r="G310" s="6" t="str">
        <f>TEXT(SalesDataTable[[#This Row],[Order Date]],"MMM")</f>
        <v>Mar</v>
      </c>
      <c r="H310" s="6" t="s">
        <v>24</v>
      </c>
      <c r="I310" s="6" t="s">
        <v>67</v>
      </c>
      <c r="J310" s="6" t="s">
        <v>37</v>
      </c>
      <c r="K310" s="6" t="s">
        <v>34</v>
      </c>
      <c r="L310" s="6" t="s">
        <v>41</v>
      </c>
      <c r="M310" s="6" t="s">
        <v>58</v>
      </c>
      <c r="N310" s="7">
        <v>3</v>
      </c>
      <c r="O310" s="8">
        <v>82.9</v>
      </c>
      <c r="P310" s="9">
        <v>0.1</v>
      </c>
      <c r="Q310" s="8">
        <v>38.31</v>
      </c>
      <c r="R310" s="8">
        <v>223.83</v>
      </c>
      <c r="S310" s="8">
        <v>114.93</v>
      </c>
      <c r="T310" s="8">
        <v>108.9</v>
      </c>
      <c r="U310" s="10">
        <v>0.48652995577000402</v>
      </c>
    </row>
    <row r="311" spans="2:21" ht="15.75">
      <c r="B311" s="4">
        <v>4904</v>
      </c>
      <c r="C311" s="5">
        <v>46086</v>
      </c>
      <c r="D311" s="6">
        <f>YEAR(SalesDataTable[[#This Row],[Order Date]])</f>
        <v>2026</v>
      </c>
      <c r="E311" s="6" t="str">
        <f>"Q"&amp;ROUNDUP(MONTH(SalesDataTable[[#This Row],[Order Date]])/3,0)</f>
        <v>Q1</v>
      </c>
      <c r="F311" s="6">
        <f>MONTH(SalesDataTable[[#This Row],[Order Date]])</f>
        <v>3</v>
      </c>
      <c r="G311" s="6" t="str">
        <f>TEXT(SalesDataTable[[#This Row],[Order Date]],"MMM")</f>
        <v>Mar</v>
      </c>
      <c r="H311" s="6" t="s">
        <v>24</v>
      </c>
      <c r="I311" s="6" t="s">
        <v>59</v>
      </c>
      <c r="J311" s="6" t="s">
        <v>37</v>
      </c>
      <c r="K311" s="6" t="s">
        <v>34</v>
      </c>
      <c r="L311" s="6" t="s">
        <v>22</v>
      </c>
      <c r="M311" s="6" t="s">
        <v>44</v>
      </c>
      <c r="N311" s="7">
        <v>1</v>
      </c>
      <c r="O311" s="8">
        <v>41.1</v>
      </c>
      <c r="P311" s="9">
        <v>0</v>
      </c>
      <c r="Q311" s="8">
        <v>16.34</v>
      </c>
      <c r="R311" s="8">
        <v>41.1</v>
      </c>
      <c r="S311" s="8">
        <v>16.34</v>
      </c>
      <c r="T311" s="8">
        <v>24.76</v>
      </c>
      <c r="U311" s="10">
        <v>0.60243309002433088</v>
      </c>
    </row>
    <row r="312" spans="2:21" ht="15.75">
      <c r="B312" s="4">
        <v>1036</v>
      </c>
      <c r="C312" s="5">
        <v>46087</v>
      </c>
      <c r="D312" s="6">
        <f>YEAR(SalesDataTable[[#This Row],[Order Date]])</f>
        <v>2026</v>
      </c>
      <c r="E312" s="6" t="str">
        <f>"Q"&amp;ROUNDUP(MONTH(SalesDataTable[[#This Row],[Order Date]])/3,0)</f>
        <v>Q1</v>
      </c>
      <c r="F312" s="6">
        <f>MONTH(SalesDataTable[[#This Row],[Order Date]])</f>
        <v>3</v>
      </c>
      <c r="G312" s="6" t="str">
        <f>TEXT(SalesDataTable[[#This Row],[Order Date]],"MMM")</f>
        <v>Mar</v>
      </c>
      <c r="H312" s="6" t="s">
        <v>18</v>
      </c>
      <c r="I312" s="6" t="s">
        <v>19</v>
      </c>
      <c r="J312" s="6" t="s">
        <v>20</v>
      </c>
      <c r="K312" s="6" t="s">
        <v>34</v>
      </c>
      <c r="L312" s="6" t="s">
        <v>22</v>
      </c>
      <c r="M312" s="6" t="s">
        <v>44</v>
      </c>
      <c r="N312" s="7">
        <v>1</v>
      </c>
      <c r="O312" s="8">
        <v>40.380000000000003</v>
      </c>
      <c r="P312" s="9">
        <v>0</v>
      </c>
      <c r="Q312" s="8">
        <v>16.41</v>
      </c>
      <c r="R312" s="8">
        <v>40.380000000000003</v>
      </c>
      <c r="S312" s="8">
        <v>16.41</v>
      </c>
      <c r="T312" s="8">
        <v>23.970000000000002</v>
      </c>
      <c r="U312" s="10">
        <v>0.59361069836552749</v>
      </c>
    </row>
    <row r="313" spans="2:21" ht="15.75">
      <c r="B313" s="4">
        <v>1470</v>
      </c>
      <c r="C313" s="5">
        <v>46087</v>
      </c>
      <c r="D313" s="6">
        <f>YEAR(SalesDataTable[[#This Row],[Order Date]])</f>
        <v>2026</v>
      </c>
      <c r="E313" s="6" t="str">
        <f>"Q"&amp;ROUNDUP(MONTH(SalesDataTable[[#This Row],[Order Date]])/3,0)</f>
        <v>Q1</v>
      </c>
      <c r="F313" s="6">
        <f>MONTH(SalesDataTable[[#This Row],[Order Date]])</f>
        <v>3</v>
      </c>
      <c r="G313" s="6" t="str">
        <f>TEXT(SalesDataTable[[#This Row],[Order Date]],"MMM")</f>
        <v>Mar</v>
      </c>
      <c r="H313" s="6" t="s">
        <v>29</v>
      </c>
      <c r="I313" s="6" t="s">
        <v>30</v>
      </c>
      <c r="J313" s="6" t="s">
        <v>20</v>
      </c>
      <c r="K313" s="6" t="s">
        <v>21</v>
      </c>
      <c r="L313" s="6" t="s">
        <v>22</v>
      </c>
      <c r="M313" s="6" t="s">
        <v>23</v>
      </c>
      <c r="N313" s="7">
        <v>1</v>
      </c>
      <c r="O313" s="8">
        <v>80.349999999999994</v>
      </c>
      <c r="P313" s="9">
        <v>0.1</v>
      </c>
      <c r="Q313" s="8">
        <v>42.43</v>
      </c>
      <c r="R313" s="8">
        <v>72.314999999999998</v>
      </c>
      <c r="S313" s="8">
        <v>42.43</v>
      </c>
      <c r="T313" s="8">
        <v>29.884999999999998</v>
      </c>
      <c r="U313" s="10">
        <v>0.41326142570697638</v>
      </c>
    </row>
    <row r="314" spans="2:21" ht="15.75">
      <c r="B314" s="4">
        <v>2907</v>
      </c>
      <c r="C314" s="5">
        <v>46087</v>
      </c>
      <c r="D314" s="6">
        <f>YEAR(SalesDataTable[[#This Row],[Order Date]])</f>
        <v>2026</v>
      </c>
      <c r="E314" s="6" t="str">
        <f>"Q"&amp;ROUNDUP(MONTH(SalesDataTable[[#This Row],[Order Date]])/3,0)</f>
        <v>Q1</v>
      </c>
      <c r="F314" s="6">
        <f>MONTH(SalesDataTable[[#This Row],[Order Date]])</f>
        <v>3</v>
      </c>
      <c r="G314" s="6" t="str">
        <f>TEXT(SalesDataTable[[#This Row],[Order Date]],"MMM")</f>
        <v>Mar</v>
      </c>
      <c r="H314" s="6" t="s">
        <v>38</v>
      </c>
      <c r="I314" s="6" t="s">
        <v>65</v>
      </c>
      <c r="J314" s="6" t="s">
        <v>20</v>
      </c>
      <c r="K314" s="6" t="s">
        <v>21</v>
      </c>
      <c r="L314" s="6" t="s">
        <v>22</v>
      </c>
      <c r="M314" s="6" t="s">
        <v>44</v>
      </c>
      <c r="N314" s="7">
        <v>1</v>
      </c>
      <c r="O314" s="8">
        <v>40.44</v>
      </c>
      <c r="P314" s="9">
        <v>0.05</v>
      </c>
      <c r="Q314" s="8">
        <v>16.829999999999998</v>
      </c>
      <c r="R314" s="8">
        <v>38.417999999999999</v>
      </c>
      <c r="S314" s="8">
        <v>16.829999999999998</v>
      </c>
      <c r="T314" s="8">
        <v>21.588000000000001</v>
      </c>
      <c r="U314" s="10">
        <v>0.56192409807902555</v>
      </c>
    </row>
    <row r="315" spans="2:21" ht="15.75">
      <c r="B315" s="4">
        <v>2997</v>
      </c>
      <c r="C315" s="5">
        <v>46087</v>
      </c>
      <c r="D315" s="6">
        <f>YEAR(SalesDataTable[[#This Row],[Order Date]])</f>
        <v>2026</v>
      </c>
      <c r="E315" s="6" t="str">
        <f>"Q"&amp;ROUNDUP(MONTH(SalesDataTable[[#This Row],[Order Date]])/3,0)</f>
        <v>Q1</v>
      </c>
      <c r="F315" s="6">
        <f>MONTH(SalesDataTable[[#This Row],[Order Date]])</f>
        <v>3</v>
      </c>
      <c r="G315" s="6" t="str">
        <f>TEXT(SalesDataTable[[#This Row],[Order Date]],"MMM")</f>
        <v>Mar</v>
      </c>
      <c r="H315" s="6" t="s">
        <v>29</v>
      </c>
      <c r="I315" s="6" t="s">
        <v>70</v>
      </c>
      <c r="J315" s="6" t="s">
        <v>20</v>
      </c>
      <c r="K315" s="6" t="s">
        <v>21</v>
      </c>
      <c r="L315" s="6" t="s">
        <v>32</v>
      </c>
      <c r="M315" s="6" t="s">
        <v>33</v>
      </c>
      <c r="N315" s="7">
        <v>3</v>
      </c>
      <c r="O315" s="8">
        <v>35.89</v>
      </c>
      <c r="P315" s="9">
        <v>0</v>
      </c>
      <c r="Q315" s="8">
        <v>13.25</v>
      </c>
      <c r="R315" s="8">
        <v>107.67</v>
      </c>
      <c r="S315" s="8">
        <v>39.75</v>
      </c>
      <c r="T315" s="8">
        <v>67.92</v>
      </c>
      <c r="U315" s="10">
        <v>0.63081638339370294</v>
      </c>
    </row>
    <row r="316" spans="2:21" ht="15.75">
      <c r="B316" s="4">
        <v>3056</v>
      </c>
      <c r="C316" s="5">
        <v>46087</v>
      </c>
      <c r="D316" s="6">
        <f>YEAR(SalesDataTable[[#This Row],[Order Date]])</f>
        <v>2026</v>
      </c>
      <c r="E316" s="6" t="str">
        <f>"Q"&amp;ROUNDUP(MONTH(SalesDataTable[[#This Row],[Order Date]])/3,0)</f>
        <v>Q1</v>
      </c>
      <c r="F316" s="6">
        <f>MONTH(SalesDataTable[[#This Row],[Order Date]])</f>
        <v>3</v>
      </c>
      <c r="G316" s="6" t="str">
        <f>TEXT(SalesDataTable[[#This Row],[Order Date]],"MMM")</f>
        <v>Mar</v>
      </c>
      <c r="H316" s="6" t="s">
        <v>24</v>
      </c>
      <c r="I316" s="6" t="s">
        <v>61</v>
      </c>
      <c r="J316" s="6" t="s">
        <v>46</v>
      </c>
      <c r="K316" s="6" t="s">
        <v>21</v>
      </c>
      <c r="L316" s="6" t="s">
        <v>32</v>
      </c>
      <c r="M316" s="6" t="s">
        <v>66</v>
      </c>
      <c r="N316" s="7">
        <v>3</v>
      </c>
      <c r="O316" s="8">
        <v>163.44999999999999</v>
      </c>
      <c r="P316" s="9">
        <v>0</v>
      </c>
      <c r="Q316" s="8">
        <v>86.88</v>
      </c>
      <c r="R316" s="8">
        <v>490.34999999999997</v>
      </c>
      <c r="S316" s="8">
        <v>260.64</v>
      </c>
      <c r="T316" s="8">
        <v>229.70999999999998</v>
      </c>
      <c r="U316" s="10">
        <v>0.46846130315081064</v>
      </c>
    </row>
    <row r="317" spans="2:21" ht="15.75">
      <c r="B317" s="4">
        <v>471</v>
      </c>
      <c r="C317" s="5">
        <v>46088</v>
      </c>
      <c r="D317" s="6">
        <f>YEAR(SalesDataTable[[#This Row],[Order Date]])</f>
        <v>2026</v>
      </c>
      <c r="E317" s="6" t="str">
        <f>"Q"&amp;ROUNDUP(MONTH(SalesDataTable[[#This Row],[Order Date]])/3,0)</f>
        <v>Q1</v>
      </c>
      <c r="F317" s="6">
        <f>MONTH(SalesDataTable[[#This Row],[Order Date]])</f>
        <v>3</v>
      </c>
      <c r="G317" s="6" t="str">
        <f>TEXT(SalesDataTable[[#This Row],[Order Date]],"MMM")</f>
        <v>Mar</v>
      </c>
      <c r="H317" s="6" t="s">
        <v>24</v>
      </c>
      <c r="I317" s="6" t="s">
        <v>25</v>
      </c>
      <c r="J317" s="6" t="s">
        <v>37</v>
      </c>
      <c r="K317" s="6" t="s">
        <v>21</v>
      </c>
      <c r="L317" s="6" t="s">
        <v>52</v>
      </c>
      <c r="M317" s="6" t="s">
        <v>53</v>
      </c>
      <c r="N317" s="7">
        <v>2</v>
      </c>
      <c r="O317" s="8">
        <v>40.020000000000003</v>
      </c>
      <c r="P317" s="9">
        <v>0</v>
      </c>
      <c r="Q317" s="8">
        <v>14.38</v>
      </c>
      <c r="R317" s="8">
        <v>80.040000000000006</v>
      </c>
      <c r="S317" s="8">
        <v>28.76</v>
      </c>
      <c r="T317" s="8">
        <v>51.28</v>
      </c>
      <c r="U317" s="10">
        <v>0.64067966016991496</v>
      </c>
    </row>
    <row r="318" spans="2:21" ht="15.75">
      <c r="B318" s="4">
        <v>842</v>
      </c>
      <c r="C318" s="5">
        <v>46088</v>
      </c>
      <c r="D318" s="6">
        <f>YEAR(SalesDataTable[[#This Row],[Order Date]])</f>
        <v>2026</v>
      </c>
      <c r="E318" s="6" t="str">
        <f>"Q"&amp;ROUNDUP(MONTH(SalesDataTable[[#This Row],[Order Date]])/3,0)</f>
        <v>Q1</v>
      </c>
      <c r="F318" s="6">
        <f>MONTH(SalesDataTable[[#This Row],[Order Date]])</f>
        <v>3</v>
      </c>
      <c r="G318" s="6" t="str">
        <f>TEXT(SalesDataTable[[#This Row],[Order Date]],"MMM")</f>
        <v>Mar</v>
      </c>
      <c r="H318" s="6" t="s">
        <v>18</v>
      </c>
      <c r="I318" s="6" t="s">
        <v>68</v>
      </c>
      <c r="J318" s="6" t="s">
        <v>20</v>
      </c>
      <c r="K318" s="6" t="s">
        <v>31</v>
      </c>
      <c r="L318" s="6" t="s">
        <v>52</v>
      </c>
      <c r="M318" s="6" t="s">
        <v>53</v>
      </c>
      <c r="N318" s="7">
        <v>1</v>
      </c>
      <c r="O318" s="8">
        <v>40.01</v>
      </c>
      <c r="P318" s="9">
        <v>0.05</v>
      </c>
      <c r="Q318" s="8">
        <v>14.35</v>
      </c>
      <c r="R318" s="8">
        <v>38.009499999999996</v>
      </c>
      <c r="S318" s="8">
        <v>14.35</v>
      </c>
      <c r="T318" s="8">
        <v>23.659499999999994</v>
      </c>
      <c r="U318" s="10">
        <v>0.62246280535129372</v>
      </c>
    </row>
    <row r="319" spans="2:21" ht="15.75">
      <c r="B319" s="4">
        <v>3386</v>
      </c>
      <c r="C319" s="5">
        <v>46088</v>
      </c>
      <c r="D319" s="6">
        <f>YEAR(SalesDataTable[[#This Row],[Order Date]])</f>
        <v>2026</v>
      </c>
      <c r="E319" s="6" t="str">
        <f>"Q"&amp;ROUNDUP(MONTH(SalesDataTable[[#This Row],[Order Date]])/3,0)</f>
        <v>Q1</v>
      </c>
      <c r="F319" s="6">
        <f>MONTH(SalesDataTable[[#This Row],[Order Date]])</f>
        <v>3</v>
      </c>
      <c r="G319" s="6" t="str">
        <f>TEXT(SalesDataTable[[#This Row],[Order Date]],"MMM")</f>
        <v>Mar</v>
      </c>
      <c r="H319" s="6" t="s">
        <v>24</v>
      </c>
      <c r="I319" s="6" t="s">
        <v>61</v>
      </c>
      <c r="J319" s="6" t="s">
        <v>20</v>
      </c>
      <c r="K319" s="6" t="s">
        <v>21</v>
      </c>
      <c r="L319" s="6" t="s">
        <v>27</v>
      </c>
      <c r="M319" s="6" t="s">
        <v>55</v>
      </c>
      <c r="N319" s="7">
        <v>3</v>
      </c>
      <c r="O319" s="8">
        <v>155.16</v>
      </c>
      <c r="P319" s="9">
        <v>0</v>
      </c>
      <c r="Q319" s="8">
        <v>76.849999999999994</v>
      </c>
      <c r="R319" s="8">
        <v>465.48</v>
      </c>
      <c r="S319" s="8">
        <v>230.54999999999998</v>
      </c>
      <c r="T319" s="8">
        <v>234.93000000000004</v>
      </c>
      <c r="U319" s="10">
        <v>0.50470482083011092</v>
      </c>
    </row>
    <row r="320" spans="2:21" ht="15.75">
      <c r="B320" s="4">
        <v>4505</v>
      </c>
      <c r="C320" s="5">
        <v>46088</v>
      </c>
      <c r="D320" s="6">
        <f>YEAR(SalesDataTable[[#This Row],[Order Date]])</f>
        <v>2026</v>
      </c>
      <c r="E320" s="6" t="str">
        <f>"Q"&amp;ROUNDUP(MONTH(SalesDataTable[[#This Row],[Order Date]])/3,0)</f>
        <v>Q1</v>
      </c>
      <c r="F320" s="6">
        <f>MONTH(SalesDataTable[[#This Row],[Order Date]])</f>
        <v>3</v>
      </c>
      <c r="G320" s="6" t="str">
        <f>TEXT(SalesDataTable[[#This Row],[Order Date]],"MMM")</f>
        <v>Mar</v>
      </c>
      <c r="H320" s="6" t="s">
        <v>24</v>
      </c>
      <c r="I320" s="6" t="s">
        <v>67</v>
      </c>
      <c r="J320" s="6" t="s">
        <v>46</v>
      </c>
      <c r="K320" s="6" t="s">
        <v>31</v>
      </c>
      <c r="L320" s="6" t="s">
        <v>52</v>
      </c>
      <c r="M320" s="6" t="s">
        <v>53</v>
      </c>
      <c r="N320" s="7">
        <v>1</v>
      </c>
      <c r="O320" s="8">
        <v>39.96</v>
      </c>
      <c r="P320" s="9">
        <v>0</v>
      </c>
      <c r="Q320" s="8">
        <v>14.5</v>
      </c>
      <c r="R320" s="8">
        <v>39.96</v>
      </c>
      <c r="S320" s="8">
        <v>14.5</v>
      </c>
      <c r="T320" s="8">
        <v>25.46</v>
      </c>
      <c r="U320" s="10">
        <v>0.63713713713713716</v>
      </c>
    </row>
    <row r="321" spans="2:21" ht="15.75">
      <c r="B321" s="4">
        <v>1286</v>
      </c>
      <c r="C321" s="5">
        <v>46089</v>
      </c>
      <c r="D321" s="6">
        <f>YEAR(SalesDataTable[[#This Row],[Order Date]])</f>
        <v>2026</v>
      </c>
      <c r="E321" s="6" t="str">
        <f>"Q"&amp;ROUNDUP(MONTH(SalesDataTable[[#This Row],[Order Date]])/3,0)</f>
        <v>Q1</v>
      </c>
      <c r="F321" s="6">
        <f>MONTH(SalesDataTable[[#This Row],[Order Date]])</f>
        <v>3</v>
      </c>
      <c r="G321" s="6" t="str">
        <f>TEXT(SalesDataTable[[#This Row],[Order Date]],"MMM")</f>
        <v>Mar</v>
      </c>
      <c r="H321" s="6" t="s">
        <v>24</v>
      </c>
      <c r="I321" s="6" t="s">
        <v>25</v>
      </c>
      <c r="J321" s="6" t="s">
        <v>20</v>
      </c>
      <c r="K321" s="6" t="s">
        <v>31</v>
      </c>
      <c r="L321" s="6" t="s">
        <v>27</v>
      </c>
      <c r="M321" s="6" t="s">
        <v>35</v>
      </c>
      <c r="N321" s="7">
        <v>1</v>
      </c>
      <c r="O321" s="8">
        <v>146.6</v>
      </c>
      <c r="P321" s="9">
        <v>0</v>
      </c>
      <c r="Q321" s="8">
        <v>78.92</v>
      </c>
      <c r="R321" s="8">
        <v>146.6</v>
      </c>
      <c r="S321" s="8">
        <v>78.92</v>
      </c>
      <c r="T321" s="8">
        <v>67.679999999999993</v>
      </c>
      <c r="U321" s="10">
        <v>0.46166439290586625</v>
      </c>
    </row>
    <row r="322" spans="2:21" ht="15.75">
      <c r="B322" s="4">
        <v>2653</v>
      </c>
      <c r="C322" s="5">
        <v>46089</v>
      </c>
      <c r="D322" s="6">
        <f>YEAR(SalesDataTable[[#This Row],[Order Date]])</f>
        <v>2026</v>
      </c>
      <c r="E322" s="6" t="str">
        <f>"Q"&amp;ROUNDUP(MONTH(SalesDataTable[[#This Row],[Order Date]])/3,0)</f>
        <v>Q1</v>
      </c>
      <c r="F322" s="6">
        <f>MONTH(SalesDataTable[[#This Row],[Order Date]])</f>
        <v>3</v>
      </c>
      <c r="G322" s="6" t="str">
        <f>TEXT(SalesDataTable[[#This Row],[Order Date]],"MMM")</f>
        <v>Mar</v>
      </c>
      <c r="H322" s="6" t="s">
        <v>24</v>
      </c>
      <c r="I322" s="6" t="s">
        <v>67</v>
      </c>
      <c r="J322" s="6" t="s">
        <v>37</v>
      </c>
      <c r="K322" s="6" t="s">
        <v>21</v>
      </c>
      <c r="L322" s="6" t="s">
        <v>27</v>
      </c>
      <c r="M322" s="6" t="s">
        <v>28</v>
      </c>
      <c r="N322" s="7">
        <v>1</v>
      </c>
      <c r="O322" s="8">
        <v>94.38</v>
      </c>
      <c r="P322" s="9">
        <v>0</v>
      </c>
      <c r="Q322" s="8">
        <v>44.78</v>
      </c>
      <c r="R322" s="8">
        <v>94.38</v>
      </c>
      <c r="S322" s="8">
        <v>44.78</v>
      </c>
      <c r="T322" s="8">
        <v>49.599999999999994</v>
      </c>
      <c r="U322" s="10">
        <v>0.52553507098961638</v>
      </c>
    </row>
    <row r="323" spans="2:21" ht="15.75">
      <c r="B323" s="4">
        <v>4465</v>
      </c>
      <c r="C323" s="5">
        <v>46089</v>
      </c>
      <c r="D323" s="6">
        <f>YEAR(SalesDataTable[[#This Row],[Order Date]])</f>
        <v>2026</v>
      </c>
      <c r="E323" s="6" t="str">
        <f>"Q"&amp;ROUNDUP(MONTH(SalesDataTable[[#This Row],[Order Date]])/3,0)</f>
        <v>Q1</v>
      </c>
      <c r="F323" s="6">
        <f>MONTH(SalesDataTable[[#This Row],[Order Date]])</f>
        <v>3</v>
      </c>
      <c r="G323" s="6" t="str">
        <f>TEXT(SalesDataTable[[#This Row],[Order Date]],"MMM")</f>
        <v>Mar</v>
      </c>
      <c r="H323" s="6" t="s">
        <v>24</v>
      </c>
      <c r="I323" s="6" t="s">
        <v>61</v>
      </c>
      <c r="J323" s="6" t="s">
        <v>37</v>
      </c>
      <c r="K323" s="6" t="s">
        <v>21</v>
      </c>
      <c r="L323" s="6" t="s">
        <v>52</v>
      </c>
      <c r="M323" s="6" t="s">
        <v>56</v>
      </c>
      <c r="N323" s="7">
        <v>1</v>
      </c>
      <c r="O323" s="8">
        <v>121.77</v>
      </c>
      <c r="P323" s="9">
        <v>0</v>
      </c>
      <c r="Q323" s="8">
        <v>67.52</v>
      </c>
      <c r="R323" s="8">
        <v>121.77</v>
      </c>
      <c r="S323" s="8">
        <v>67.52</v>
      </c>
      <c r="T323" s="8">
        <v>54.25</v>
      </c>
      <c r="U323" s="10">
        <v>0.44551203087788455</v>
      </c>
    </row>
    <row r="324" spans="2:21" ht="15.75">
      <c r="B324" s="4">
        <v>4576</v>
      </c>
      <c r="C324" s="5">
        <v>46089</v>
      </c>
      <c r="D324" s="6">
        <f>YEAR(SalesDataTable[[#This Row],[Order Date]])</f>
        <v>2026</v>
      </c>
      <c r="E324" s="6" t="str">
        <f>"Q"&amp;ROUNDUP(MONTH(SalesDataTable[[#This Row],[Order Date]])/3,0)</f>
        <v>Q1</v>
      </c>
      <c r="F324" s="6">
        <f>MONTH(SalesDataTable[[#This Row],[Order Date]])</f>
        <v>3</v>
      </c>
      <c r="G324" s="6" t="str">
        <f>TEXT(SalesDataTable[[#This Row],[Order Date]],"MMM")</f>
        <v>Mar</v>
      </c>
      <c r="H324" s="6" t="s">
        <v>38</v>
      </c>
      <c r="I324" s="6" t="s">
        <v>51</v>
      </c>
      <c r="J324" s="6" t="s">
        <v>46</v>
      </c>
      <c r="K324" s="6" t="s">
        <v>21</v>
      </c>
      <c r="L324" s="6" t="s">
        <v>41</v>
      </c>
      <c r="M324" s="6" t="s">
        <v>69</v>
      </c>
      <c r="N324" s="7">
        <v>5</v>
      </c>
      <c r="O324" s="8">
        <v>123.29</v>
      </c>
      <c r="P324" s="9">
        <v>0</v>
      </c>
      <c r="Q324" s="8">
        <v>61.34</v>
      </c>
      <c r="R324" s="8">
        <v>616.45000000000005</v>
      </c>
      <c r="S324" s="8">
        <v>306.70000000000005</v>
      </c>
      <c r="T324" s="8">
        <v>309.75</v>
      </c>
      <c r="U324" s="10">
        <v>0.50247384216075919</v>
      </c>
    </row>
    <row r="325" spans="2:21" ht="15.75">
      <c r="B325" s="4">
        <v>718</v>
      </c>
      <c r="C325" s="5">
        <v>46090</v>
      </c>
      <c r="D325" s="6">
        <f>YEAR(SalesDataTable[[#This Row],[Order Date]])</f>
        <v>2026</v>
      </c>
      <c r="E325" s="6" t="str">
        <f>"Q"&amp;ROUNDUP(MONTH(SalesDataTable[[#This Row],[Order Date]])/3,0)</f>
        <v>Q1</v>
      </c>
      <c r="F325" s="6">
        <f>MONTH(SalesDataTable[[#This Row],[Order Date]])</f>
        <v>3</v>
      </c>
      <c r="G325" s="6" t="str">
        <f>TEXT(SalesDataTable[[#This Row],[Order Date]],"MMM")</f>
        <v>Mar</v>
      </c>
      <c r="H325" s="6" t="s">
        <v>24</v>
      </c>
      <c r="I325" s="6" t="s">
        <v>61</v>
      </c>
      <c r="J325" s="6" t="s">
        <v>20</v>
      </c>
      <c r="K325" s="6" t="s">
        <v>31</v>
      </c>
      <c r="L325" s="6" t="s">
        <v>52</v>
      </c>
      <c r="M325" s="6" t="s">
        <v>53</v>
      </c>
      <c r="N325" s="7">
        <v>1</v>
      </c>
      <c r="O325" s="8">
        <v>41.15</v>
      </c>
      <c r="P325" s="9">
        <v>0.05</v>
      </c>
      <c r="Q325" s="8">
        <v>14.4</v>
      </c>
      <c r="R325" s="8">
        <v>39.092499999999994</v>
      </c>
      <c r="S325" s="8">
        <v>14.4</v>
      </c>
      <c r="T325" s="8">
        <v>24.692499999999995</v>
      </c>
      <c r="U325" s="10">
        <v>0.63164289825414077</v>
      </c>
    </row>
    <row r="326" spans="2:21" ht="15.75">
      <c r="B326" s="4">
        <v>1527</v>
      </c>
      <c r="C326" s="5">
        <v>46090</v>
      </c>
      <c r="D326" s="6">
        <f>YEAR(SalesDataTable[[#This Row],[Order Date]])</f>
        <v>2026</v>
      </c>
      <c r="E326" s="6" t="str">
        <f>"Q"&amp;ROUNDUP(MONTH(SalesDataTable[[#This Row],[Order Date]])/3,0)</f>
        <v>Q1</v>
      </c>
      <c r="F326" s="6">
        <f>MONTH(SalesDataTable[[#This Row],[Order Date]])</f>
        <v>3</v>
      </c>
      <c r="G326" s="6" t="str">
        <f>TEXT(SalesDataTable[[#This Row],[Order Date]],"MMM")</f>
        <v>Mar</v>
      </c>
      <c r="H326" s="6" t="s">
        <v>38</v>
      </c>
      <c r="I326" s="6" t="s">
        <v>39</v>
      </c>
      <c r="J326" s="6" t="s">
        <v>46</v>
      </c>
      <c r="K326" s="6" t="s">
        <v>31</v>
      </c>
      <c r="L326" s="6" t="s">
        <v>32</v>
      </c>
      <c r="M326" s="6" t="s">
        <v>33</v>
      </c>
      <c r="N326" s="7">
        <v>4</v>
      </c>
      <c r="O326" s="8">
        <v>35.42</v>
      </c>
      <c r="P326" s="9">
        <v>0</v>
      </c>
      <c r="Q326" s="8">
        <v>13.31</v>
      </c>
      <c r="R326" s="8">
        <v>141.68</v>
      </c>
      <c r="S326" s="8">
        <v>53.24</v>
      </c>
      <c r="T326" s="8">
        <v>88.44</v>
      </c>
      <c r="U326" s="10">
        <v>0.62422360248447195</v>
      </c>
    </row>
    <row r="327" spans="2:21" ht="15.75">
      <c r="B327" s="4">
        <v>1797</v>
      </c>
      <c r="C327" s="5">
        <v>46090</v>
      </c>
      <c r="D327" s="6">
        <f>YEAR(SalesDataTable[[#This Row],[Order Date]])</f>
        <v>2026</v>
      </c>
      <c r="E327" s="6" t="str">
        <f>"Q"&amp;ROUNDUP(MONTH(SalesDataTable[[#This Row],[Order Date]])/3,0)</f>
        <v>Q1</v>
      </c>
      <c r="F327" s="6">
        <f>MONTH(SalesDataTable[[#This Row],[Order Date]])</f>
        <v>3</v>
      </c>
      <c r="G327" s="6" t="str">
        <f>TEXT(SalesDataTable[[#This Row],[Order Date]],"MMM")</f>
        <v>Mar</v>
      </c>
      <c r="H327" s="6" t="s">
        <v>24</v>
      </c>
      <c r="I327" s="6" t="s">
        <v>61</v>
      </c>
      <c r="J327" s="6" t="s">
        <v>20</v>
      </c>
      <c r="K327" s="6" t="s">
        <v>34</v>
      </c>
      <c r="L327" s="6" t="s">
        <v>22</v>
      </c>
      <c r="M327" s="6" t="s">
        <v>48</v>
      </c>
      <c r="N327" s="7">
        <v>1</v>
      </c>
      <c r="O327" s="8">
        <v>103.74</v>
      </c>
      <c r="P327" s="9">
        <v>0.1</v>
      </c>
      <c r="Q327" s="8">
        <v>51.32</v>
      </c>
      <c r="R327" s="8">
        <v>93.366</v>
      </c>
      <c r="S327" s="8">
        <v>51.32</v>
      </c>
      <c r="T327" s="8">
        <v>42.045999999999999</v>
      </c>
      <c r="U327" s="10">
        <v>0.45033523980892404</v>
      </c>
    </row>
    <row r="328" spans="2:21" ht="15.75">
      <c r="B328" s="4">
        <v>2917</v>
      </c>
      <c r="C328" s="5">
        <v>46090</v>
      </c>
      <c r="D328" s="6">
        <f>YEAR(SalesDataTable[[#This Row],[Order Date]])</f>
        <v>2026</v>
      </c>
      <c r="E328" s="6" t="str">
        <f>"Q"&amp;ROUNDUP(MONTH(SalesDataTable[[#This Row],[Order Date]])/3,0)</f>
        <v>Q1</v>
      </c>
      <c r="F328" s="6">
        <f>MONTH(SalesDataTable[[#This Row],[Order Date]])</f>
        <v>3</v>
      </c>
      <c r="G328" s="6" t="str">
        <f>TEXT(SalesDataTable[[#This Row],[Order Date]],"MMM")</f>
        <v>Mar</v>
      </c>
      <c r="H328" s="6" t="s">
        <v>29</v>
      </c>
      <c r="I328" s="6" t="s">
        <v>70</v>
      </c>
      <c r="J328" s="6" t="s">
        <v>46</v>
      </c>
      <c r="K328" s="6" t="s">
        <v>34</v>
      </c>
      <c r="L328" s="6" t="s">
        <v>32</v>
      </c>
      <c r="M328" s="6" t="s">
        <v>66</v>
      </c>
      <c r="N328" s="7">
        <v>2</v>
      </c>
      <c r="O328" s="8">
        <v>165.49</v>
      </c>
      <c r="P328" s="9">
        <v>0.05</v>
      </c>
      <c r="Q328" s="8">
        <v>89.82</v>
      </c>
      <c r="R328" s="8">
        <v>314.43099999999998</v>
      </c>
      <c r="S328" s="8">
        <v>179.64</v>
      </c>
      <c r="T328" s="8">
        <v>134.791</v>
      </c>
      <c r="U328" s="10">
        <v>0.4286822864157796</v>
      </c>
    </row>
    <row r="329" spans="2:21" ht="15.75">
      <c r="B329" s="4">
        <v>4095</v>
      </c>
      <c r="C329" s="5">
        <v>46090</v>
      </c>
      <c r="D329" s="6">
        <f>YEAR(SalesDataTable[[#This Row],[Order Date]])</f>
        <v>2026</v>
      </c>
      <c r="E329" s="6" t="str">
        <f>"Q"&amp;ROUNDUP(MONTH(SalesDataTable[[#This Row],[Order Date]])/3,0)</f>
        <v>Q1</v>
      </c>
      <c r="F329" s="6">
        <f>MONTH(SalesDataTable[[#This Row],[Order Date]])</f>
        <v>3</v>
      </c>
      <c r="G329" s="6" t="str">
        <f>TEXT(SalesDataTable[[#This Row],[Order Date]],"MMM")</f>
        <v>Mar</v>
      </c>
      <c r="H329" s="6" t="s">
        <v>24</v>
      </c>
      <c r="I329" s="6" t="s">
        <v>45</v>
      </c>
      <c r="J329" s="6" t="s">
        <v>46</v>
      </c>
      <c r="K329" s="6" t="s">
        <v>31</v>
      </c>
      <c r="L329" s="6" t="s">
        <v>27</v>
      </c>
      <c r="M329" s="6" t="s">
        <v>64</v>
      </c>
      <c r="N329" s="7">
        <v>1</v>
      </c>
      <c r="O329" s="8">
        <v>72.87</v>
      </c>
      <c r="P329" s="9">
        <v>0.05</v>
      </c>
      <c r="Q329" s="8">
        <v>32</v>
      </c>
      <c r="R329" s="8">
        <v>69.226500000000001</v>
      </c>
      <c r="S329" s="8">
        <v>32</v>
      </c>
      <c r="T329" s="8">
        <v>37.226500000000001</v>
      </c>
      <c r="U329" s="10">
        <v>0.53774927231623726</v>
      </c>
    </row>
    <row r="330" spans="2:21" ht="15.75">
      <c r="B330" s="4">
        <v>5050</v>
      </c>
      <c r="C330" s="5">
        <v>46090</v>
      </c>
      <c r="D330" s="6">
        <f>YEAR(SalesDataTable[[#This Row],[Order Date]])</f>
        <v>2026</v>
      </c>
      <c r="E330" s="6" t="str">
        <f>"Q"&amp;ROUNDUP(MONTH(SalesDataTable[[#This Row],[Order Date]])/3,0)</f>
        <v>Q1</v>
      </c>
      <c r="F330" s="6">
        <f>MONTH(SalesDataTable[[#This Row],[Order Date]])</f>
        <v>3</v>
      </c>
      <c r="G330" s="6" t="str">
        <f>TEXT(SalesDataTable[[#This Row],[Order Date]],"MMM")</f>
        <v>Mar</v>
      </c>
      <c r="H330" s="6" t="s">
        <v>38</v>
      </c>
      <c r="I330" s="6" t="s">
        <v>65</v>
      </c>
      <c r="J330" s="6" t="s">
        <v>37</v>
      </c>
      <c r="K330" s="6" t="s">
        <v>21</v>
      </c>
      <c r="L330" s="6" t="s">
        <v>32</v>
      </c>
      <c r="M330" s="6" t="s">
        <v>66</v>
      </c>
      <c r="N330" s="7">
        <v>1</v>
      </c>
      <c r="O330" s="8">
        <v>161.04</v>
      </c>
      <c r="P330" s="9">
        <v>0</v>
      </c>
      <c r="Q330" s="8">
        <v>85.83</v>
      </c>
      <c r="R330" s="8">
        <v>161.04</v>
      </c>
      <c r="S330" s="8">
        <v>85.83</v>
      </c>
      <c r="T330" s="8">
        <v>75.209999999999994</v>
      </c>
      <c r="U330" s="10">
        <v>0.46702682563338299</v>
      </c>
    </row>
    <row r="331" spans="2:21" ht="15.75">
      <c r="B331" s="4">
        <v>709</v>
      </c>
      <c r="C331" s="5">
        <v>46091</v>
      </c>
      <c r="D331" s="6">
        <f>YEAR(SalesDataTable[[#This Row],[Order Date]])</f>
        <v>2026</v>
      </c>
      <c r="E331" s="6" t="str">
        <f>"Q"&amp;ROUNDUP(MONTH(SalesDataTable[[#This Row],[Order Date]])/3,0)</f>
        <v>Q1</v>
      </c>
      <c r="F331" s="6">
        <f>MONTH(SalesDataTable[[#This Row],[Order Date]])</f>
        <v>3</v>
      </c>
      <c r="G331" s="6" t="str">
        <f>TEXT(SalesDataTable[[#This Row],[Order Date]],"MMM")</f>
        <v>Mar</v>
      </c>
      <c r="H331" s="6" t="s">
        <v>18</v>
      </c>
      <c r="I331" s="6" t="s">
        <v>19</v>
      </c>
      <c r="J331" s="6" t="s">
        <v>20</v>
      </c>
      <c r="K331" s="6" t="s">
        <v>31</v>
      </c>
      <c r="L331" s="6" t="s">
        <v>32</v>
      </c>
      <c r="M331" s="6" t="s">
        <v>62</v>
      </c>
      <c r="N331" s="7">
        <v>3</v>
      </c>
      <c r="O331" s="8">
        <v>130.6</v>
      </c>
      <c r="P331" s="9">
        <v>0.05</v>
      </c>
      <c r="Q331" s="8">
        <v>65.62</v>
      </c>
      <c r="R331" s="8">
        <v>372.20999999999992</v>
      </c>
      <c r="S331" s="8">
        <v>196.86</v>
      </c>
      <c r="T331" s="8">
        <v>175.34999999999991</v>
      </c>
      <c r="U331" s="10">
        <v>0.47110502135891014</v>
      </c>
    </row>
    <row r="332" spans="2:21" ht="15.75">
      <c r="B332" s="4">
        <v>1073</v>
      </c>
      <c r="C332" s="5">
        <v>46091</v>
      </c>
      <c r="D332" s="6">
        <f>YEAR(SalesDataTable[[#This Row],[Order Date]])</f>
        <v>2026</v>
      </c>
      <c r="E332" s="6" t="str">
        <f>"Q"&amp;ROUNDUP(MONTH(SalesDataTable[[#This Row],[Order Date]])/3,0)</f>
        <v>Q1</v>
      </c>
      <c r="F332" s="6">
        <f>MONTH(SalesDataTable[[#This Row],[Order Date]])</f>
        <v>3</v>
      </c>
      <c r="G332" s="6" t="str">
        <f>TEXT(SalesDataTable[[#This Row],[Order Date]],"MMM")</f>
        <v>Mar</v>
      </c>
      <c r="H332" s="6" t="s">
        <v>29</v>
      </c>
      <c r="I332" s="6" t="s">
        <v>57</v>
      </c>
      <c r="J332" s="6" t="s">
        <v>46</v>
      </c>
      <c r="K332" s="6" t="s">
        <v>21</v>
      </c>
      <c r="L332" s="6" t="s">
        <v>22</v>
      </c>
      <c r="M332" s="6" t="s">
        <v>23</v>
      </c>
      <c r="N332" s="7">
        <v>2</v>
      </c>
      <c r="O332" s="8">
        <v>81.290000000000006</v>
      </c>
      <c r="P332" s="9">
        <v>0</v>
      </c>
      <c r="Q332" s="8">
        <v>43.9</v>
      </c>
      <c r="R332" s="8">
        <v>162.58000000000001</v>
      </c>
      <c r="S332" s="8">
        <v>87.8</v>
      </c>
      <c r="T332" s="8">
        <v>74.780000000000015</v>
      </c>
      <c r="U332" s="10">
        <v>0.45995817443720022</v>
      </c>
    </row>
    <row r="333" spans="2:21" ht="15.75">
      <c r="B333" s="4">
        <v>2623</v>
      </c>
      <c r="C333" s="5">
        <v>46091</v>
      </c>
      <c r="D333" s="6">
        <f>YEAR(SalesDataTable[[#This Row],[Order Date]])</f>
        <v>2026</v>
      </c>
      <c r="E333" s="6" t="str">
        <f>"Q"&amp;ROUNDUP(MONTH(SalesDataTable[[#This Row],[Order Date]])/3,0)</f>
        <v>Q1</v>
      </c>
      <c r="F333" s="6">
        <f>MONTH(SalesDataTable[[#This Row],[Order Date]])</f>
        <v>3</v>
      </c>
      <c r="G333" s="6" t="str">
        <f>TEXT(SalesDataTable[[#This Row],[Order Date]],"MMM")</f>
        <v>Mar</v>
      </c>
      <c r="H333" s="6" t="s">
        <v>24</v>
      </c>
      <c r="I333" s="6" t="s">
        <v>61</v>
      </c>
      <c r="J333" s="6" t="s">
        <v>46</v>
      </c>
      <c r="K333" s="6" t="s">
        <v>31</v>
      </c>
      <c r="L333" s="6" t="s">
        <v>22</v>
      </c>
      <c r="M333" s="6" t="s">
        <v>48</v>
      </c>
      <c r="N333" s="7">
        <v>2</v>
      </c>
      <c r="O333" s="8">
        <v>103.33</v>
      </c>
      <c r="P333" s="9">
        <v>0.05</v>
      </c>
      <c r="Q333" s="8">
        <v>51.58</v>
      </c>
      <c r="R333" s="8">
        <v>196.327</v>
      </c>
      <c r="S333" s="8">
        <v>103.16</v>
      </c>
      <c r="T333" s="8">
        <v>93.167000000000002</v>
      </c>
      <c r="U333" s="10">
        <v>0.47455011282197557</v>
      </c>
    </row>
    <row r="334" spans="2:21" ht="15.75">
      <c r="B334" s="4">
        <v>2625</v>
      </c>
      <c r="C334" s="5">
        <v>46091</v>
      </c>
      <c r="D334" s="6">
        <f>YEAR(SalesDataTable[[#This Row],[Order Date]])</f>
        <v>2026</v>
      </c>
      <c r="E334" s="6" t="str">
        <f>"Q"&amp;ROUNDUP(MONTH(SalesDataTable[[#This Row],[Order Date]])/3,0)</f>
        <v>Q1</v>
      </c>
      <c r="F334" s="6">
        <f>MONTH(SalesDataTable[[#This Row],[Order Date]])</f>
        <v>3</v>
      </c>
      <c r="G334" s="6" t="str">
        <f>TEXT(SalesDataTable[[#This Row],[Order Date]],"MMM")</f>
        <v>Mar</v>
      </c>
      <c r="H334" s="6" t="s">
        <v>38</v>
      </c>
      <c r="I334" s="6" t="s">
        <v>49</v>
      </c>
      <c r="J334" s="6" t="s">
        <v>37</v>
      </c>
      <c r="K334" s="6" t="s">
        <v>34</v>
      </c>
      <c r="L334" s="6" t="s">
        <v>52</v>
      </c>
      <c r="M334" s="6" t="s">
        <v>63</v>
      </c>
      <c r="N334" s="7">
        <v>2</v>
      </c>
      <c r="O334" s="8">
        <v>51.14</v>
      </c>
      <c r="P334" s="9">
        <v>0</v>
      </c>
      <c r="Q334" s="8">
        <v>21.58</v>
      </c>
      <c r="R334" s="8">
        <v>102.28</v>
      </c>
      <c r="S334" s="8">
        <v>43.16</v>
      </c>
      <c r="T334" s="8">
        <v>59.120000000000005</v>
      </c>
      <c r="U334" s="10">
        <v>0.57802111849824012</v>
      </c>
    </row>
    <row r="335" spans="2:21" ht="15.75">
      <c r="B335" s="4">
        <v>3304</v>
      </c>
      <c r="C335" s="5">
        <v>46091</v>
      </c>
      <c r="D335" s="6">
        <f>YEAR(SalesDataTable[[#This Row],[Order Date]])</f>
        <v>2026</v>
      </c>
      <c r="E335" s="6" t="str">
        <f>"Q"&amp;ROUNDUP(MONTH(SalesDataTable[[#This Row],[Order Date]])/3,0)</f>
        <v>Q1</v>
      </c>
      <c r="F335" s="6">
        <f>MONTH(SalesDataTable[[#This Row],[Order Date]])</f>
        <v>3</v>
      </c>
      <c r="G335" s="6" t="str">
        <f>TEXT(SalesDataTable[[#This Row],[Order Date]],"MMM")</f>
        <v>Mar</v>
      </c>
      <c r="H335" s="6" t="s">
        <v>24</v>
      </c>
      <c r="I335" s="6" t="s">
        <v>61</v>
      </c>
      <c r="J335" s="6" t="s">
        <v>46</v>
      </c>
      <c r="K335" s="6" t="s">
        <v>21</v>
      </c>
      <c r="L335" s="6" t="s">
        <v>22</v>
      </c>
      <c r="M335" s="6" t="s">
        <v>40</v>
      </c>
      <c r="N335" s="7">
        <v>2</v>
      </c>
      <c r="O335" s="8">
        <v>49.7</v>
      </c>
      <c r="P335" s="9">
        <v>0</v>
      </c>
      <c r="Q335" s="8">
        <v>23.14</v>
      </c>
      <c r="R335" s="8">
        <v>99.4</v>
      </c>
      <c r="S335" s="8">
        <v>46.28</v>
      </c>
      <c r="T335" s="8">
        <v>53.120000000000005</v>
      </c>
      <c r="U335" s="10">
        <v>0.53440643863179071</v>
      </c>
    </row>
    <row r="336" spans="2:21" ht="15.75">
      <c r="B336" s="4">
        <v>4876</v>
      </c>
      <c r="C336" s="5">
        <v>46091</v>
      </c>
      <c r="D336" s="6">
        <f>YEAR(SalesDataTable[[#This Row],[Order Date]])</f>
        <v>2026</v>
      </c>
      <c r="E336" s="6" t="str">
        <f>"Q"&amp;ROUNDUP(MONTH(SalesDataTable[[#This Row],[Order Date]])/3,0)</f>
        <v>Q1</v>
      </c>
      <c r="F336" s="6">
        <f>MONTH(SalesDataTable[[#This Row],[Order Date]])</f>
        <v>3</v>
      </c>
      <c r="G336" s="6" t="str">
        <f>TEXT(SalesDataTable[[#This Row],[Order Date]],"MMM")</f>
        <v>Mar</v>
      </c>
      <c r="H336" s="6" t="s">
        <v>38</v>
      </c>
      <c r="I336" s="6" t="s">
        <v>39</v>
      </c>
      <c r="J336" s="6" t="s">
        <v>20</v>
      </c>
      <c r="K336" s="6" t="s">
        <v>21</v>
      </c>
      <c r="L336" s="6" t="s">
        <v>22</v>
      </c>
      <c r="M336" s="6" t="s">
        <v>44</v>
      </c>
      <c r="N336" s="7">
        <v>1</v>
      </c>
      <c r="O336" s="8">
        <v>39.659999999999997</v>
      </c>
      <c r="P336" s="9">
        <v>0.05</v>
      </c>
      <c r="Q336" s="8">
        <v>16.93</v>
      </c>
      <c r="R336" s="8">
        <v>37.676999999999992</v>
      </c>
      <c r="S336" s="8">
        <v>16.93</v>
      </c>
      <c r="T336" s="8">
        <v>20.746999999999993</v>
      </c>
      <c r="U336" s="10">
        <v>0.5506542452955383</v>
      </c>
    </row>
    <row r="337" spans="2:21" ht="15.75">
      <c r="B337" s="4">
        <v>83</v>
      </c>
      <c r="C337" s="5">
        <v>46092</v>
      </c>
      <c r="D337" s="6">
        <f>YEAR(SalesDataTable[[#This Row],[Order Date]])</f>
        <v>2026</v>
      </c>
      <c r="E337" s="6" t="str">
        <f>"Q"&amp;ROUNDUP(MONTH(SalesDataTable[[#This Row],[Order Date]])/3,0)</f>
        <v>Q1</v>
      </c>
      <c r="F337" s="6">
        <f>MONTH(SalesDataTable[[#This Row],[Order Date]])</f>
        <v>3</v>
      </c>
      <c r="G337" s="6" t="str">
        <f>TEXT(SalesDataTable[[#This Row],[Order Date]],"MMM")</f>
        <v>Mar</v>
      </c>
      <c r="H337" s="6" t="s">
        <v>24</v>
      </c>
      <c r="I337" s="6" t="s">
        <v>61</v>
      </c>
      <c r="J337" s="6" t="s">
        <v>26</v>
      </c>
      <c r="K337" s="6" t="s">
        <v>34</v>
      </c>
      <c r="L337" s="6" t="s">
        <v>52</v>
      </c>
      <c r="M337" s="6" t="s">
        <v>63</v>
      </c>
      <c r="N337" s="7">
        <v>4</v>
      </c>
      <c r="O337" s="8">
        <v>50.65</v>
      </c>
      <c r="P337" s="9">
        <v>0.15</v>
      </c>
      <c r="Q337" s="8">
        <v>22</v>
      </c>
      <c r="R337" s="8">
        <v>172.20999999999998</v>
      </c>
      <c r="S337" s="8">
        <v>88</v>
      </c>
      <c r="T337" s="8">
        <v>84.20999999999998</v>
      </c>
      <c r="U337" s="10">
        <v>0.48899599326403803</v>
      </c>
    </row>
    <row r="338" spans="2:21" ht="15.75">
      <c r="B338" s="4">
        <v>863</v>
      </c>
      <c r="C338" s="5">
        <v>46092</v>
      </c>
      <c r="D338" s="6">
        <f>YEAR(SalesDataTable[[#This Row],[Order Date]])</f>
        <v>2026</v>
      </c>
      <c r="E338" s="6" t="str">
        <f>"Q"&amp;ROUNDUP(MONTH(SalesDataTable[[#This Row],[Order Date]])/3,0)</f>
        <v>Q1</v>
      </c>
      <c r="F338" s="6">
        <f>MONTH(SalesDataTable[[#This Row],[Order Date]])</f>
        <v>3</v>
      </c>
      <c r="G338" s="6" t="str">
        <f>TEXT(SalesDataTable[[#This Row],[Order Date]],"MMM")</f>
        <v>Mar</v>
      </c>
      <c r="H338" s="6" t="s">
        <v>29</v>
      </c>
      <c r="I338" s="6" t="s">
        <v>30</v>
      </c>
      <c r="J338" s="6" t="s">
        <v>46</v>
      </c>
      <c r="K338" s="6" t="s">
        <v>21</v>
      </c>
      <c r="L338" s="6" t="s">
        <v>52</v>
      </c>
      <c r="M338" s="6" t="s">
        <v>63</v>
      </c>
      <c r="N338" s="7">
        <v>2</v>
      </c>
      <c r="O338" s="8">
        <v>50.72</v>
      </c>
      <c r="P338" s="9">
        <v>0</v>
      </c>
      <c r="Q338" s="8">
        <v>21.88</v>
      </c>
      <c r="R338" s="8">
        <v>101.44</v>
      </c>
      <c r="S338" s="8">
        <v>43.76</v>
      </c>
      <c r="T338" s="8">
        <v>57.68</v>
      </c>
      <c r="U338" s="10">
        <v>0.56861198738170349</v>
      </c>
    </row>
    <row r="339" spans="2:21" ht="15.75">
      <c r="B339" s="4">
        <v>2323</v>
      </c>
      <c r="C339" s="5">
        <v>46092</v>
      </c>
      <c r="D339" s="6">
        <f>YEAR(SalesDataTable[[#This Row],[Order Date]])</f>
        <v>2026</v>
      </c>
      <c r="E339" s="6" t="str">
        <f>"Q"&amp;ROUNDUP(MONTH(SalesDataTable[[#This Row],[Order Date]])/3,0)</f>
        <v>Q1</v>
      </c>
      <c r="F339" s="6">
        <f>MONTH(SalesDataTable[[#This Row],[Order Date]])</f>
        <v>3</v>
      </c>
      <c r="G339" s="6" t="str">
        <f>TEXT(SalesDataTable[[#This Row],[Order Date]],"MMM")</f>
        <v>Mar</v>
      </c>
      <c r="H339" s="6" t="s">
        <v>24</v>
      </c>
      <c r="I339" s="6" t="s">
        <v>61</v>
      </c>
      <c r="J339" s="6" t="s">
        <v>37</v>
      </c>
      <c r="K339" s="6" t="s">
        <v>31</v>
      </c>
      <c r="L339" s="6" t="s">
        <v>32</v>
      </c>
      <c r="M339" s="6" t="s">
        <v>33</v>
      </c>
      <c r="N339" s="7">
        <v>2</v>
      </c>
      <c r="O339" s="8">
        <v>36.08</v>
      </c>
      <c r="P339" s="9">
        <v>0.05</v>
      </c>
      <c r="Q339" s="8">
        <v>13.19</v>
      </c>
      <c r="R339" s="8">
        <v>68.551999999999992</v>
      </c>
      <c r="S339" s="8">
        <v>26.38</v>
      </c>
      <c r="T339" s="8">
        <v>42.171999999999997</v>
      </c>
      <c r="U339" s="10">
        <v>0.61518263507993931</v>
      </c>
    </row>
    <row r="340" spans="2:21" ht="15.75">
      <c r="B340" s="4">
        <v>3064</v>
      </c>
      <c r="C340" s="5">
        <v>46092</v>
      </c>
      <c r="D340" s="6">
        <f>YEAR(SalesDataTable[[#This Row],[Order Date]])</f>
        <v>2026</v>
      </c>
      <c r="E340" s="6" t="str">
        <f>"Q"&amp;ROUNDUP(MONTH(SalesDataTable[[#This Row],[Order Date]])/3,0)</f>
        <v>Q1</v>
      </c>
      <c r="F340" s="6">
        <f>MONTH(SalesDataTable[[#This Row],[Order Date]])</f>
        <v>3</v>
      </c>
      <c r="G340" s="6" t="str">
        <f>TEXT(SalesDataTable[[#This Row],[Order Date]],"MMM")</f>
        <v>Mar</v>
      </c>
      <c r="H340" s="6" t="s">
        <v>38</v>
      </c>
      <c r="I340" s="6" t="s">
        <v>51</v>
      </c>
      <c r="J340" s="6" t="s">
        <v>20</v>
      </c>
      <c r="K340" s="6" t="s">
        <v>21</v>
      </c>
      <c r="L340" s="6" t="s">
        <v>41</v>
      </c>
      <c r="M340" s="6" t="s">
        <v>69</v>
      </c>
      <c r="N340" s="7">
        <v>6</v>
      </c>
      <c r="O340" s="8">
        <v>124.04</v>
      </c>
      <c r="P340" s="9">
        <v>0.05</v>
      </c>
      <c r="Q340" s="8">
        <v>61.17</v>
      </c>
      <c r="R340" s="8">
        <v>707.02800000000002</v>
      </c>
      <c r="S340" s="8">
        <v>367.02</v>
      </c>
      <c r="T340" s="8">
        <v>340.00800000000004</v>
      </c>
      <c r="U340" s="10">
        <v>0.48089750335205966</v>
      </c>
    </row>
    <row r="341" spans="2:21" ht="15.75">
      <c r="B341" s="4">
        <v>4995</v>
      </c>
      <c r="C341" s="5">
        <v>46092</v>
      </c>
      <c r="D341" s="6">
        <f>YEAR(SalesDataTable[[#This Row],[Order Date]])</f>
        <v>2026</v>
      </c>
      <c r="E341" s="6" t="str">
        <f>"Q"&amp;ROUNDUP(MONTH(SalesDataTable[[#This Row],[Order Date]])/3,0)</f>
        <v>Q1</v>
      </c>
      <c r="F341" s="6">
        <f>MONTH(SalesDataTable[[#This Row],[Order Date]])</f>
        <v>3</v>
      </c>
      <c r="G341" s="6" t="str">
        <f>TEXT(SalesDataTable[[#This Row],[Order Date]],"MMM")</f>
        <v>Mar</v>
      </c>
      <c r="H341" s="6" t="s">
        <v>24</v>
      </c>
      <c r="I341" s="6" t="s">
        <v>61</v>
      </c>
      <c r="J341" s="6" t="s">
        <v>46</v>
      </c>
      <c r="K341" s="6" t="s">
        <v>31</v>
      </c>
      <c r="L341" s="6" t="s">
        <v>27</v>
      </c>
      <c r="M341" s="6" t="s">
        <v>28</v>
      </c>
      <c r="N341" s="7">
        <v>3</v>
      </c>
      <c r="O341" s="8">
        <v>90.31</v>
      </c>
      <c r="P341" s="9">
        <v>0</v>
      </c>
      <c r="Q341" s="8">
        <v>44.58</v>
      </c>
      <c r="R341" s="8">
        <v>270.93</v>
      </c>
      <c r="S341" s="8">
        <v>133.74</v>
      </c>
      <c r="T341" s="8">
        <v>137.19</v>
      </c>
      <c r="U341" s="10">
        <v>0.50636695825489975</v>
      </c>
    </row>
    <row r="342" spans="2:21" ht="15.75">
      <c r="B342" s="4">
        <v>46</v>
      </c>
      <c r="C342" s="5">
        <v>46093</v>
      </c>
      <c r="D342" s="6">
        <f>YEAR(SalesDataTable[[#This Row],[Order Date]])</f>
        <v>2026</v>
      </c>
      <c r="E342" s="6" t="str">
        <f>"Q"&amp;ROUNDUP(MONTH(SalesDataTable[[#This Row],[Order Date]])/3,0)</f>
        <v>Q1</v>
      </c>
      <c r="F342" s="6">
        <f>MONTH(SalesDataTable[[#This Row],[Order Date]])</f>
        <v>3</v>
      </c>
      <c r="G342" s="6" t="str">
        <f>TEXT(SalesDataTable[[#This Row],[Order Date]],"MMM")</f>
        <v>Mar</v>
      </c>
      <c r="H342" s="6" t="s">
        <v>38</v>
      </c>
      <c r="I342" s="6" t="s">
        <v>49</v>
      </c>
      <c r="J342" s="6" t="s">
        <v>20</v>
      </c>
      <c r="K342" s="6" t="s">
        <v>21</v>
      </c>
      <c r="L342" s="6" t="s">
        <v>27</v>
      </c>
      <c r="M342" s="6" t="s">
        <v>64</v>
      </c>
      <c r="N342" s="7">
        <v>4</v>
      </c>
      <c r="O342" s="8">
        <v>72.63</v>
      </c>
      <c r="P342" s="9">
        <v>0.1</v>
      </c>
      <c r="Q342" s="8">
        <v>31.45</v>
      </c>
      <c r="R342" s="8">
        <v>261.46800000000002</v>
      </c>
      <c r="S342" s="8">
        <v>125.8</v>
      </c>
      <c r="T342" s="8">
        <v>135.66800000000001</v>
      </c>
      <c r="U342" s="10">
        <v>0.51887037801948999</v>
      </c>
    </row>
    <row r="343" spans="2:21" ht="15.75">
      <c r="B343" s="4">
        <v>443</v>
      </c>
      <c r="C343" s="5">
        <v>46093</v>
      </c>
      <c r="D343" s="6">
        <f>YEAR(SalesDataTable[[#This Row],[Order Date]])</f>
        <v>2026</v>
      </c>
      <c r="E343" s="6" t="str">
        <f>"Q"&amp;ROUNDUP(MONTH(SalesDataTable[[#This Row],[Order Date]])/3,0)</f>
        <v>Q1</v>
      </c>
      <c r="F343" s="6">
        <f>MONTH(SalesDataTable[[#This Row],[Order Date]])</f>
        <v>3</v>
      </c>
      <c r="G343" s="6" t="str">
        <f>TEXT(SalesDataTable[[#This Row],[Order Date]],"MMM")</f>
        <v>Mar</v>
      </c>
      <c r="H343" s="6" t="s">
        <v>24</v>
      </c>
      <c r="I343" s="6" t="s">
        <v>67</v>
      </c>
      <c r="J343" s="6" t="s">
        <v>20</v>
      </c>
      <c r="K343" s="6" t="s">
        <v>21</v>
      </c>
      <c r="L343" s="6" t="s">
        <v>52</v>
      </c>
      <c r="M343" s="6" t="s">
        <v>53</v>
      </c>
      <c r="N343" s="7">
        <v>3</v>
      </c>
      <c r="O343" s="8">
        <v>39.9</v>
      </c>
      <c r="P343" s="9">
        <v>0</v>
      </c>
      <c r="Q343" s="8">
        <v>14.49</v>
      </c>
      <c r="R343" s="8">
        <v>119.69999999999999</v>
      </c>
      <c r="S343" s="8">
        <v>43.47</v>
      </c>
      <c r="T343" s="8">
        <v>76.22999999999999</v>
      </c>
      <c r="U343" s="10">
        <v>0.63684210526315788</v>
      </c>
    </row>
    <row r="344" spans="2:21" ht="15.75">
      <c r="B344" s="4">
        <v>759</v>
      </c>
      <c r="C344" s="5">
        <v>46093</v>
      </c>
      <c r="D344" s="6">
        <f>YEAR(SalesDataTable[[#This Row],[Order Date]])</f>
        <v>2026</v>
      </c>
      <c r="E344" s="6" t="str">
        <f>"Q"&amp;ROUNDUP(MONTH(SalesDataTable[[#This Row],[Order Date]])/3,0)</f>
        <v>Q1</v>
      </c>
      <c r="F344" s="6">
        <f>MONTH(SalesDataTable[[#This Row],[Order Date]])</f>
        <v>3</v>
      </c>
      <c r="G344" s="6" t="str">
        <f>TEXT(SalesDataTable[[#This Row],[Order Date]],"MMM")</f>
        <v>Mar</v>
      </c>
      <c r="H344" s="6" t="s">
        <v>24</v>
      </c>
      <c r="I344" s="6" t="s">
        <v>61</v>
      </c>
      <c r="J344" s="6" t="s">
        <v>20</v>
      </c>
      <c r="K344" s="6" t="s">
        <v>31</v>
      </c>
      <c r="L344" s="6" t="s">
        <v>52</v>
      </c>
      <c r="M344" s="6" t="s">
        <v>63</v>
      </c>
      <c r="N344" s="7">
        <v>1</v>
      </c>
      <c r="O344" s="8">
        <v>49.79</v>
      </c>
      <c r="P344" s="9">
        <v>0.1</v>
      </c>
      <c r="Q344" s="8">
        <v>22.29</v>
      </c>
      <c r="R344" s="8">
        <v>44.811</v>
      </c>
      <c r="S344" s="8">
        <v>22.29</v>
      </c>
      <c r="T344" s="8">
        <v>22.521000000000001</v>
      </c>
      <c r="U344" s="10">
        <v>0.5025774921336279</v>
      </c>
    </row>
    <row r="345" spans="2:21" ht="15.75">
      <c r="B345" s="4">
        <v>1097</v>
      </c>
      <c r="C345" s="5">
        <v>46093</v>
      </c>
      <c r="D345" s="6">
        <f>YEAR(SalesDataTable[[#This Row],[Order Date]])</f>
        <v>2026</v>
      </c>
      <c r="E345" s="6" t="str">
        <f>"Q"&amp;ROUNDUP(MONTH(SalesDataTable[[#This Row],[Order Date]])/3,0)</f>
        <v>Q1</v>
      </c>
      <c r="F345" s="6">
        <f>MONTH(SalesDataTable[[#This Row],[Order Date]])</f>
        <v>3</v>
      </c>
      <c r="G345" s="6" t="str">
        <f>TEXT(SalesDataTable[[#This Row],[Order Date]],"MMM")</f>
        <v>Mar</v>
      </c>
      <c r="H345" s="6" t="s">
        <v>29</v>
      </c>
      <c r="I345" s="6" t="s">
        <v>30</v>
      </c>
      <c r="J345" s="6" t="s">
        <v>46</v>
      </c>
      <c r="K345" s="6" t="s">
        <v>31</v>
      </c>
      <c r="L345" s="6" t="s">
        <v>22</v>
      </c>
      <c r="M345" s="6" t="s">
        <v>44</v>
      </c>
      <c r="N345" s="7">
        <v>1</v>
      </c>
      <c r="O345" s="8">
        <v>41.24</v>
      </c>
      <c r="P345" s="9">
        <v>0.05</v>
      </c>
      <c r="Q345" s="8">
        <v>16.64</v>
      </c>
      <c r="R345" s="8">
        <v>39.177999999999997</v>
      </c>
      <c r="S345" s="8">
        <v>16.64</v>
      </c>
      <c r="T345" s="8">
        <v>22.537999999999997</v>
      </c>
      <c r="U345" s="10">
        <v>0.57527183623462141</v>
      </c>
    </row>
    <row r="346" spans="2:21" ht="15.75">
      <c r="B346" s="4">
        <v>2152</v>
      </c>
      <c r="C346" s="5">
        <v>46093</v>
      </c>
      <c r="D346" s="6">
        <f>YEAR(SalesDataTable[[#This Row],[Order Date]])</f>
        <v>2026</v>
      </c>
      <c r="E346" s="6" t="str">
        <f>"Q"&amp;ROUNDUP(MONTH(SalesDataTable[[#This Row],[Order Date]])/3,0)</f>
        <v>Q1</v>
      </c>
      <c r="F346" s="6">
        <f>MONTH(SalesDataTable[[#This Row],[Order Date]])</f>
        <v>3</v>
      </c>
      <c r="G346" s="6" t="str">
        <f>TEXT(SalesDataTable[[#This Row],[Order Date]],"MMM")</f>
        <v>Mar</v>
      </c>
      <c r="H346" s="6" t="s">
        <v>18</v>
      </c>
      <c r="I346" s="6" t="s">
        <v>54</v>
      </c>
      <c r="J346" s="6" t="s">
        <v>20</v>
      </c>
      <c r="K346" s="6" t="s">
        <v>31</v>
      </c>
      <c r="L346" s="6" t="s">
        <v>27</v>
      </c>
      <c r="M346" s="6" t="s">
        <v>35</v>
      </c>
      <c r="N346" s="7">
        <v>1</v>
      </c>
      <c r="O346" s="8">
        <v>142.88999999999999</v>
      </c>
      <c r="P346" s="9">
        <v>0</v>
      </c>
      <c r="Q346" s="8">
        <v>81.099999999999994</v>
      </c>
      <c r="R346" s="8">
        <v>142.88999999999999</v>
      </c>
      <c r="S346" s="8">
        <v>81.099999999999994</v>
      </c>
      <c r="T346" s="8">
        <v>61.789999999999992</v>
      </c>
      <c r="U346" s="10">
        <v>0.43243054097557559</v>
      </c>
    </row>
    <row r="347" spans="2:21" ht="15.75">
      <c r="B347" s="4">
        <v>2512</v>
      </c>
      <c r="C347" s="5">
        <v>46093</v>
      </c>
      <c r="D347" s="6">
        <f>YEAR(SalesDataTable[[#This Row],[Order Date]])</f>
        <v>2026</v>
      </c>
      <c r="E347" s="6" t="str">
        <f>"Q"&amp;ROUNDUP(MONTH(SalesDataTable[[#This Row],[Order Date]])/3,0)</f>
        <v>Q1</v>
      </c>
      <c r="F347" s="6">
        <f>MONTH(SalesDataTable[[#This Row],[Order Date]])</f>
        <v>3</v>
      </c>
      <c r="G347" s="6" t="str">
        <f>TEXT(SalesDataTable[[#This Row],[Order Date]],"MMM")</f>
        <v>Mar</v>
      </c>
      <c r="H347" s="6" t="s">
        <v>24</v>
      </c>
      <c r="I347" s="6" t="s">
        <v>25</v>
      </c>
      <c r="J347" s="6" t="s">
        <v>20</v>
      </c>
      <c r="K347" s="6" t="s">
        <v>31</v>
      </c>
      <c r="L347" s="6" t="s">
        <v>41</v>
      </c>
      <c r="M347" s="6" t="s">
        <v>47</v>
      </c>
      <c r="N347" s="7">
        <v>2</v>
      </c>
      <c r="O347" s="8">
        <v>192.76</v>
      </c>
      <c r="P347" s="9">
        <v>0</v>
      </c>
      <c r="Q347" s="8">
        <v>103.08</v>
      </c>
      <c r="R347" s="8">
        <v>385.52</v>
      </c>
      <c r="S347" s="8">
        <v>206.16</v>
      </c>
      <c r="T347" s="8">
        <v>179.35999999999999</v>
      </c>
      <c r="U347" s="10">
        <v>0.46524175140070551</v>
      </c>
    </row>
    <row r="348" spans="2:21" ht="15.75">
      <c r="B348" s="4">
        <v>2578</v>
      </c>
      <c r="C348" s="5">
        <v>46093</v>
      </c>
      <c r="D348" s="6">
        <f>YEAR(SalesDataTable[[#This Row],[Order Date]])</f>
        <v>2026</v>
      </c>
      <c r="E348" s="6" t="str">
        <f>"Q"&amp;ROUNDUP(MONTH(SalesDataTable[[#This Row],[Order Date]])/3,0)</f>
        <v>Q1</v>
      </c>
      <c r="F348" s="6">
        <f>MONTH(SalesDataTable[[#This Row],[Order Date]])</f>
        <v>3</v>
      </c>
      <c r="G348" s="6" t="str">
        <f>TEXT(SalesDataTable[[#This Row],[Order Date]],"MMM")</f>
        <v>Mar</v>
      </c>
      <c r="H348" s="6" t="s">
        <v>29</v>
      </c>
      <c r="I348" s="6" t="s">
        <v>43</v>
      </c>
      <c r="J348" s="6" t="s">
        <v>20</v>
      </c>
      <c r="K348" s="6" t="s">
        <v>31</v>
      </c>
      <c r="L348" s="6" t="s">
        <v>32</v>
      </c>
      <c r="M348" s="6" t="s">
        <v>66</v>
      </c>
      <c r="N348" s="7">
        <v>1</v>
      </c>
      <c r="O348" s="8">
        <v>165.72</v>
      </c>
      <c r="P348" s="9">
        <v>0</v>
      </c>
      <c r="Q348" s="8">
        <v>89.31</v>
      </c>
      <c r="R348" s="8">
        <v>165.72</v>
      </c>
      <c r="S348" s="8">
        <v>89.31</v>
      </c>
      <c r="T348" s="8">
        <v>76.41</v>
      </c>
      <c r="U348" s="10">
        <v>0.46107892831281677</v>
      </c>
    </row>
    <row r="349" spans="2:21" ht="15.75">
      <c r="B349" s="4">
        <v>3302</v>
      </c>
      <c r="C349" s="5">
        <v>46093</v>
      </c>
      <c r="D349" s="6">
        <f>YEAR(SalesDataTable[[#This Row],[Order Date]])</f>
        <v>2026</v>
      </c>
      <c r="E349" s="6" t="str">
        <f>"Q"&amp;ROUNDUP(MONTH(SalesDataTable[[#This Row],[Order Date]])/3,0)</f>
        <v>Q1</v>
      </c>
      <c r="F349" s="6">
        <f>MONTH(SalesDataTable[[#This Row],[Order Date]])</f>
        <v>3</v>
      </c>
      <c r="G349" s="6" t="str">
        <f>TEXT(SalesDataTable[[#This Row],[Order Date]],"MMM")</f>
        <v>Mar</v>
      </c>
      <c r="H349" s="6" t="s">
        <v>38</v>
      </c>
      <c r="I349" s="6" t="s">
        <v>49</v>
      </c>
      <c r="J349" s="6" t="s">
        <v>37</v>
      </c>
      <c r="K349" s="6" t="s">
        <v>34</v>
      </c>
      <c r="L349" s="6" t="s">
        <v>32</v>
      </c>
      <c r="M349" s="6" t="s">
        <v>66</v>
      </c>
      <c r="N349" s="7">
        <v>2</v>
      </c>
      <c r="O349" s="8">
        <v>164.33</v>
      </c>
      <c r="P349" s="9">
        <v>0</v>
      </c>
      <c r="Q349" s="8">
        <v>86.07</v>
      </c>
      <c r="R349" s="8">
        <v>328.66</v>
      </c>
      <c r="S349" s="8">
        <v>172.14</v>
      </c>
      <c r="T349" s="8">
        <v>156.52000000000004</v>
      </c>
      <c r="U349" s="10">
        <v>0.47623684050386428</v>
      </c>
    </row>
    <row r="350" spans="2:21" ht="15.75">
      <c r="B350" s="4">
        <v>3752</v>
      </c>
      <c r="C350" s="5">
        <v>46093</v>
      </c>
      <c r="D350" s="6">
        <f>YEAR(SalesDataTable[[#This Row],[Order Date]])</f>
        <v>2026</v>
      </c>
      <c r="E350" s="6" t="str">
        <f>"Q"&amp;ROUNDUP(MONTH(SalesDataTable[[#This Row],[Order Date]])/3,0)</f>
        <v>Q1</v>
      </c>
      <c r="F350" s="6">
        <f>MONTH(SalesDataTable[[#This Row],[Order Date]])</f>
        <v>3</v>
      </c>
      <c r="G350" s="6" t="str">
        <f>TEXT(SalesDataTable[[#This Row],[Order Date]],"MMM")</f>
        <v>Mar</v>
      </c>
      <c r="H350" s="6" t="s">
        <v>38</v>
      </c>
      <c r="I350" s="6" t="s">
        <v>51</v>
      </c>
      <c r="J350" s="6" t="s">
        <v>26</v>
      </c>
      <c r="K350" s="6" t="s">
        <v>34</v>
      </c>
      <c r="L350" s="6" t="s">
        <v>32</v>
      </c>
      <c r="M350" s="6" t="s">
        <v>50</v>
      </c>
      <c r="N350" s="7">
        <v>3</v>
      </c>
      <c r="O350" s="8">
        <v>45.8</v>
      </c>
      <c r="P350" s="9">
        <v>0.15</v>
      </c>
      <c r="Q350" s="8">
        <v>18.47</v>
      </c>
      <c r="R350" s="8">
        <v>116.78999999999998</v>
      </c>
      <c r="S350" s="8">
        <v>55.41</v>
      </c>
      <c r="T350" s="8">
        <v>61.379999999999981</v>
      </c>
      <c r="U350" s="10">
        <v>0.52555869509375797</v>
      </c>
    </row>
    <row r="351" spans="2:21" ht="15.75">
      <c r="B351" s="4">
        <v>4839</v>
      </c>
      <c r="C351" s="5">
        <v>46093</v>
      </c>
      <c r="D351" s="6">
        <f>YEAR(SalesDataTable[[#This Row],[Order Date]])</f>
        <v>2026</v>
      </c>
      <c r="E351" s="6" t="str">
        <f>"Q"&amp;ROUNDUP(MONTH(SalesDataTable[[#This Row],[Order Date]])/3,0)</f>
        <v>Q1</v>
      </c>
      <c r="F351" s="6">
        <f>MONTH(SalesDataTable[[#This Row],[Order Date]])</f>
        <v>3</v>
      </c>
      <c r="G351" s="6" t="str">
        <f>TEXT(SalesDataTable[[#This Row],[Order Date]],"MMM")</f>
        <v>Mar</v>
      </c>
      <c r="H351" s="6" t="s">
        <v>24</v>
      </c>
      <c r="I351" s="6" t="s">
        <v>25</v>
      </c>
      <c r="J351" s="6" t="s">
        <v>20</v>
      </c>
      <c r="K351" s="6" t="s">
        <v>31</v>
      </c>
      <c r="L351" s="6" t="s">
        <v>22</v>
      </c>
      <c r="M351" s="6" t="s">
        <v>48</v>
      </c>
      <c r="N351" s="7">
        <v>2</v>
      </c>
      <c r="O351" s="8">
        <v>103.08</v>
      </c>
      <c r="P351" s="9">
        <v>0.05</v>
      </c>
      <c r="Q351" s="8">
        <v>49.27</v>
      </c>
      <c r="R351" s="8">
        <v>195.85199999999998</v>
      </c>
      <c r="S351" s="8">
        <v>98.54</v>
      </c>
      <c r="T351" s="8">
        <v>97.311999999999969</v>
      </c>
      <c r="U351" s="10">
        <v>0.49686497967853266</v>
      </c>
    </row>
    <row r="352" spans="2:21" ht="15.75">
      <c r="B352" s="4">
        <v>264</v>
      </c>
      <c r="C352" s="5">
        <v>46094</v>
      </c>
      <c r="D352" s="6">
        <f>YEAR(SalesDataTable[[#This Row],[Order Date]])</f>
        <v>2026</v>
      </c>
      <c r="E352" s="6" t="str">
        <f>"Q"&amp;ROUNDUP(MONTH(SalesDataTable[[#This Row],[Order Date]])/3,0)</f>
        <v>Q1</v>
      </c>
      <c r="F352" s="6">
        <f>MONTH(SalesDataTable[[#This Row],[Order Date]])</f>
        <v>3</v>
      </c>
      <c r="G352" s="6" t="str">
        <f>TEXT(SalesDataTable[[#This Row],[Order Date]],"MMM")</f>
        <v>Mar</v>
      </c>
      <c r="H352" s="6" t="s">
        <v>18</v>
      </c>
      <c r="I352" s="6" t="s">
        <v>19</v>
      </c>
      <c r="J352" s="6" t="s">
        <v>20</v>
      </c>
      <c r="K352" s="6" t="s">
        <v>34</v>
      </c>
      <c r="L352" s="6" t="s">
        <v>32</v>
      </c>
      <c r="M352" s="6" t="s">
        <v>50</v>
      </c>
      <c r="N352" s="7">
        <v>4</v>
      </c>
      <c r="O352" s="8">
        <v>47.33</v>
      </c>
      <c r="P352" s="9">
        <v>0</v>
      </c>
      <c r="Q352" s="8">
        <v>18.739999999999998</v>
      </c>
      <c r="R352" s="8">
        <v>189.32</v>
      </c>
      <c r="S352" s="8">
        <v>74.959999999999994</v>
      </c>
      <c r="T352" s="8">
        <v>114.36</v>
      </c>
      <c r="U352" s="10">
        <v>0.60405662370589475</v>
      </c>
    </row>
    <row r="353" spans="2:21" ht="15.75">
      <c r="B353" s="4">
        <v>2498</v>
      </c>
      <c r="C353" s="5">
        <v>46094</v>
      </c>
      <c r="D353" s="6">
        <f>YEAR(SalesDataTable[[#This Row],[Order Date]])</f>
        <v>2026</v>
      </c>
      <c r="E353" s="6" t="str">
        <f>"Q"&amp;ROUNDUP(MONTH(SalesDataTable[[#This Row],[Order Date]])/3,0)</f>
        <v>Q1</v>
      </c>
      <c r="F353" s="6">
        <f>MONTH(SalesDataTable[[#This Row],[Order Date]])</f>
        <v>3</v>
      </c>
      <c r="G353" s="6" t="str">
        <f>TEXT(SalesDataTable[[#This Row],[Order Date]],"MMM")</f>
        <v>Mar</v>
      </c>
      <c r="H353" s="6" t="s">
        <v>29</v>
      </c>
      <c r="I353" s="6" t="s">
        <v>36</v>
      </c>
      <c r="J353" s="6" t="s">
        <v>37</v>
      </c>
      <c r="K353" s="6" t="s">
        <v>31</v>
      </c>
      <c r="L353" s="6" t="s">
        <v>22</v>
      </c>
      <c r="M353" s="6" t="s">
        <v>40</v>
      </c>
      <c r="N353" s="7">
        <v>1</v>
      </c>
      <c r="O353" s="8">
        <v>50.04</v>
      </c>
      <c r="P353" s="9">
        <v>0</v>
      </c>
      <c r="Q353" s="8">
        <v>22.64</v>
      </c>
      <c r="R353" s="8">
        <v>50.04</v>
      </c>
      <c r="S353" s="8">
        <v>22.64</v>
      </c>
      <c r="T353" s="8">
        <v>27.4</v>
      </c>
      <c r="U353" s="10">
        <v>0.54756195043964828</v>
      </c>
    </row>
    <row r="354" spans="2:21" ht="15.75">
      <c r="B354" s="4">
        <v>3929</v>
      </c>
      <c r="C354" s="5">
        <v>46094</v>
      </c>
      <c r="D354" s="6">
        <f>YEAR(SalesDataTable[[#This Row],[Order Date]])</f>
        <v>2026</v>
      </c>
      <c r="E354" s="6" t="str">
        <f>"Q"&amp;ROUNDUP(MONTH(SalesDataTable[[#This Row],[Order Date]])/3,0)</f>
        <v>Q1</v>
      </c>
      <c r="F354" s="6">
        <f>MONTH(SalesDataTable[[#This Row],[Order Date]])</f>
        <v>3</v>
      </c>
      <c r="G354" s="6" t="str">
        <f>TEXT(SalesDataTable[[#This Row],[Order Date]],"MMM")</f>
        <v>Mar</v>
      </c>
      <c r="H354" s="6" t="s">
        <v>38</v>
      </c>
      <c r="I354" s="6" t="s">
        <v>65</v>
      </c>
      <c r="J354" s="6" t="s">
        <v>20</v>
      </c>
      <c r="K354" s="6" t="s">
        <v>31</v>
      </c>
      <c r="L354" s="6" t="s">
        <v>52</v>
      </c>
      <c r="M354" s="6" t="s">
        <v>56</v>
      </c>
      <c r="N354" s="7">
        <v>1</v>
      </c>
      <c r="O354" s="8">
        <v>125.69</v>
      </c>
      <c r="P354" s="9">
        <v>0</v>
      </c>
      <c r="Q354" s="8">
        <v>67.150000000000006</v>
      </c>
      <c r="R354" s="8">
        <v>125.69</v>
      </c>
      <c r="S354" s="8">
        <v>67.150000000000006</v>
      </c>
      <c r="T354" s="8">
        <v>58.539999999999992</v>
      </c>
      <c r="U354" s="10">
        <v>0.465749065160315</v>
      </c>
    </row>
    <row r="355" spans="2:21" ht="15.75">
      <c r="B355" s="4">
        <v>4195</v>
      </c>
      <c r="C355" s="5">
        <v>46094</v>
      </c>
      <c r="D355" s="6">
        <f>YEAR(SalesDataTable[[#This Row],[Order Date]])</f>
        <v>2026</v>
      </c>
      <c r="E355" s="6" t="str">
        <f>"Q"&amp;ROUNDUP(MONTH(SalesDataTable[[#This Row],[Order Date]])/3,0)</f>
        <v>Q1</v>
      </c>
      <c r="F355" s="6">
        <f>MONTH(SalesDataTable[[#This Row],[Order Date]])</f>
        <v>3</v>
      </c>
      <c r="G355" s="6" t="str">
        <f>TEXT(SalesDataTable[[#This Row],[Order Date]],"MMM")</f>
        <v>Mar</v>
      </c>
      <c r="H355" s="6" t="s">
        <v>38</v>
      </c>
      <c r="I355" s="6" t="s">
        <v>65</v>
      </c>
      <c r="J355" s="6" t="s">
        <v>46</v>
      </c>
      <c r="K355" s="6" t="s">
        <v>31</v>
      </c>
      <c r="L355" s="6" t="s">
        <v>27</v>
      </c>
      <c r="M355" s="6" t="s">
        <v>35</v>
      </c>
      <c r="N355" s="7">
        <v>2</v>
      </c>
      <c r="O355" s="8">
        <v>142.72999999999999</v>
      </c>
      <c r="P355" s="9">
        <v>0.1</v>
      </c>
      <c r="Q355" s="8">
        <v>77.28</v>
      </c>
      <c r="R355" s="8">
        <v>256.91399999999999</v>
      </c>
      <c r="S355" s="8">
        <v>154.56</v>
      </c>
      <c r="T355" s="8">
        <v>102.35399999999998</v>
      </c>
      <c r="U355" s="10">
        <v>0.39839790747098247</v>
      </c>
    </row>
    <row r="356" spans="2:21" ht="15.75">
      <c r="B356" s="4">
        <v>4684</v>
      </c>
      <c r="C356" s="5">
        <v>46094</v>
      </c>
      <c r="D356" s="6">
        <f>YEAR(SalesDataTable[[#This Row],[Order Date]])</f>
        <v>2026</v>
      </c>
      <c r="E356" s="6" t="str">
        <f>"Q"&amp;ROUNDUP(MONTH(SalesDataTable[[#This Row],[Order Date]])/3,0)</f>
        <v>Q1</v>
      </c>
      <c r="F356" s="6">
        <f>MONTH(SalesDataTable[[#This Row],[Order Date]])</f>
        <v>3</v>
      </c>
      <c r="G356" s="6" t="str">
        <f>TEXT(SalesDataTable[[#This Row],[Order Date]],"MMM")</f>
        <v>Mar</v>
      </c>
      <c r="H356" s="6" t="s">
        <v>24</v>
      </c>
      <c r="I356" s="6" t="s">
        <v>61</v>
      </c>
      <c r="J356" s="6" t="s">
        <v>20</v>
      </c>
      <c r="K356" s="6" t="s">
        <v>21</v>
      </c>
      <c r="L356" s="6" t="s">
        <v>52</v>
      </c>
      <c r="M356" s="6" t="s">
        <v>56</v>
      </c>
      <c r="N356" s="7">
        <v>4</v>
      </c>
      <c r="O356" s="8">
        <v>124.36</v>
      </c>
      <c r="P356" s="9">
        <v>0</v>
      </c>
      <c r="Q356" s="8">
        <v>68.790000000000006</v>
      </c>
      <c r="R356" s="8">
        <v>497.44</v>
      </c>
      <c r="S356" s="8">
        <v>275.16000000000003</v>
      </c>
      <c r="T356" s="8">
        <v>222.27999999999997</v>
      </c>
      <c r="U356" s="10">
        <v>0.44684786104856861</v>
      </c>
    </row>
    <row r="357" spans="2:21" ht="15.75">
      <c r="B357" s="4">
        <v>313</v>
      </c>
      <c r="C357" s="5">
        <v>46095</v>
      </c>
      <c r="D357" s="6">
        <f>YEAR(SalesDataTable[[#This Row],[Order Date]])</f>
        <v>2026</v>
      </c>
      <c r="E357" s="6" t="str">
        <f>"Q"&amp;ROUNDUP(MONTH(SalesDataTable[[#This Row],[Order Date]])/3,0)</f>
        <v>Q1</v>
      </c>
      <c r="F357" s="6">
        <f>MONTH(SalesDataTable[[#This Row],[Order Date]])</f>
        <v>3</v>
      </c>
      <c r="G357" s="6" t="str">
        <f>TEXT(SalesDataTable[[#This Row],[Order Date]],"MMM")</f>
        <v>Mar</v>
      </c>
      <c r="H357" s="6" t="s">
        <v>38</v>
      </c>
      <c r="I357" s="6" t="s">
        <v>51</v>
      </c>
      <c r="J357" s="6" t="s">
        <v>20</v>
      </c>
      <c r="K357" s="6" t="s">
        <v>31</v>
      </c>
      <c r="L357" s="6" t="s">
        <v>22</v>
      </c>
      <c r="M357" s="6" t="s">
        <v>44</v>
      </c>
      <c r="N357" s="7">
        <v>4</v>
      </c>
      <c r="O357" s="8">
        <v>40.42</v>
      </c>
      <c r="P357" s="9">
        <v>0.1</v>
      </c>
      <c r="Q357" s="8">
        <v>16.25</v>
      </c>
      <c r="R357" s="8">
        <v>145.512</v>
      </c>
      <c r="S357" s="8">
        <v>65</v>
      </c>
      <c r="T357" s="8">
        <v>80.512</v>
      </c>
      <c r="U357" s="10">
        <v>0.5533014459288581</v>
      </c>
    </row>
    <row r="358" spans="2:21" ht="15.75">
      <c r="B358" s="4">
        <v>1056</v>
      </c>
      <c r="C358" s="5">
        <v>46095</v>
      </c>
      <c r="D358" s="6">
        <f>YEAR(SalesDataTable[[#This Row],[Order Date]])</f>
        <v>2026</v>
      </c>
      <c r="E358" s="6" t="str">
        <f>"Q"&amp;ROUNDUP(MONTH(SalesDataTable[[#This Row],[Order Date]])/3,0)</f>
        <v>Q1</v>
      </c>
      <c r="F358" s="6">
        <f>MONTH(SalesDataTable[[#This Row],[Order Date]])</f>
        <v>3</v>
      </c>
      <c r="G358" s="6" t="str">
        <f>TEXT(SalesDataTable[[#This Row],[Order Date]],"MMM")</f>
        <v>Mar</v>
      </c>
      <c r="H358" s="6" t="s">
        <v>18</v>
      </c>
      <c r="I358" s="6" t="s">
        <v>68</v>
      </c>
      <c r="J358" s="6" t="s">
        <v>20</v>
      </c>
      <c r="K358" s="6" t="s">
        <v>21</v>
      </c>
      <c r="L358" s="6" t="s">
        <v>41</v>
      </c>
      <c r="M358" s="6" t="s">
        <v>47</v>
      </c>
      <c r="N358" s="7">
        <v>1</v>
      </c>
      <c r="O358" s="8">
        <v>192.86</v>
      </c>
      <c r="P358" s="9">
        <v>0</v>
      </c>
      <c r="Q358" s="8">
        <v>101.13</v>
      </c>
      <c r="R358" s="8">
        <v>192.86</v>
      </c>
      <c r="S358" s="8">
        <v>101.13</v>
      </c>
      <c r="T358" s="8">
        <v>91.730000000000018</v>
      </c>
      <c r="U358" s="10">
        <v>0.475629990666805</v>
      </c>
    </row>
    <row r="359" spans="2:21" ht="15.75">
      <c r="B359" s="4">
        <v>2189</v>
      </c>
      <c r="C359" s="5">
        <v>46095</v>
      </c>
      <c r="D359" s="6">
        <f>YEAR(SalesDataTable[[#This Row],[Order Date]])</f>
        <v>2026</v>
      </c>
      <c r="E359" s="6" t="str">
        <f>"Q"&amp;ROUNDUP(MONTH(SalesDataTable[[#This Row],[Order Date]])/3,0)</f>
        <v>Q1</v>
      </c>
      <c r="F359" s="6">
        <f>MONTH(SalesDataTable[[#This Row],[Order Date]])</f>
        <v>3</v>
      </c>
      <c r="G359" s="6" t="str">
        <f>TEXT(SalesDataTable[[#This Row],[Order Date]],"MMM")</f>
        <v>Mar</v>
      </c>
      <c r="H359" s="6" t="s">
        <v>38</v>
      </c>
      <c r="I359" s="6" t="s">
        <v>39</v>
      </c>
      <c r="J359" s="6" t="s">
        <v>46</v>
      </c>
      <c r="K359" s="6" t="s">
        <v>31</v>
      </c>
      <c r="L359" s="6" t="s">
        <v>27</v>
      </c>
      <c r="M359" s="6" t="s">
        <v>64</v>
      </c>
      <c r="N359" s="7">
        <v>2</v>
      </c>
      <c r="O359" s="8">
        <v>72.34</v>
      </c>
      <c r="P359" s="9">
        <v>0</v>
      </c>
      <c r="Q359" s="8">
        <v>33.29</v>
      </c>
      <c r="R359" s="8">
        <v>144.68</v>
      </c>
      <c r="S359" s="8">
        <v>66.58</v>
      </c>
      <c r="T359" s="8">
        <v>78.100000000000009</v>
      </c>
      <c r="U359" s="10">
        <v>0.53981199889411113</v>
      </c>
    </row>
    <row r="360" spans="2:21" ht="15.75">
      <c r="B360" s="4">
        <v>2617</v>
      </c>
      <c r="C360" s="5">
        <v>46095</v>
      </c>
      <c r="D360" s="6">
        <f>YEAR(SalesDataTable[[#This Row],[Order Date]])</f>
        <v>2026</v>
      </c>
      <c r="E360" s="6" t="str">
        <f>"Q"&amp;ROUNDUP(MONTH(SalesDataTable[[#This Row],[Order Date]])/3,0)</f>
        <v>Q1</v>
      </c>
      <c r="F360" s="6">
        <f>MONTH(SalesDataTable[[#This Row],[Order Date]])</f>
        <v>3</v>
      </c>
      <c r="G360" s="6" t="str">
        <f>TEXT(SalesDataTable[[#This Row],[Order Date]],"MMM")</f>
        <v>Mar</v>
      </c>
      <c r="H360" s="6" t="s">
        <v>38</v>
      </c>
      <c r="I360" s="6" t="s">
        <v>65</v>
      </c>
      <c r="J360" s="6" t="s">
        <v>20</v>
      </c>
      <c r="K360" s="6" t="s">
        <v>31</v>
      </c>
      <c r="L360" s="6" t="s">
        <v>32</v>
      </c>
      <c r="M360" s="6" t="s">
        <v>33</v>
      </c>
      <c r="N360" s="7">
        <v>2</v>
      </c>
      <c r="O360" s="8">
        <v>35.409999999999997</v>
      </c>
      <c r="P360" s="9">
        <v>0</v>
      </c>
      <c r="Q360" s="8">
        <v>13.89</v>
      </c>
      <c r="R360" s="8">
        <v>70.819999999999993</v>
      </c>
      <c r="S360" s="8">
        <v>27.78</v>
      </c>
      <c r="T360" s="8">
        <v>43.039999999999992</v>
      </c>
      <c r="U360" s="10">
        <v>0.60773792713922614</v>
      </c>
    </row>
    <row r="361" spans="2:21" ht="15.75">
      <c r="B361" s="4">
        <v>2901</v>
      </c>
      <c r="C361" s="5">
        <v>46095</v>
      </c>
      <c r="D361" s="6">
        <f>YEAR(SalesDataTable[[#This Row],[Order Date]])</f>
        <v>2026</v>
      </c>
      <c r="E361" s="6" t="str">
        <f>"Q"&amp;ROUNDUP(MONTH(SalesDataTable[[#This Row],[Order Date]])/3,0)</f>
        <v>Q1</v>
      </c>
      <c r="F361" s="6">
        <f>MONTH(SalesDataTable[[#This Row],[Order Date]])</f>
        <v>3</v>
      </c>
      <c r="G361" s="6" t="str">
        <f>TEXT(SalesDataTable[[#This Row],[Order Date]],"MMM")</f>
        <v>Mar</v>
      </c>
      <c r="H361" s="6" t="s">
        <v>38</v>
      </c>
      <c r="I361" s="6" t="s">
        <v>51</v>
      </c>
      <c r="J361" s="6" t="s">
        <v>26</v>
      </c>
      <c r="K361" s="6" t="s">
        <v>34</v>
      </c>
      <c r="L361" s="6" t="s">
        <v>22</v>
      </c>
      <c r="M361" s="6" t="s">
        <v>48</v>
      </c>
      <c r="N361" s="7">
        <v>12</v>
      </c>
      <c r="O361" s="8">
        <v>102.25</v>
      </c>
      <c r="P361" s="9">
        <v>0.1</v>
      </c>
      <c r="Q361" s="8">
        <v>51.07</v>
      </c>
      <c r="R361" s="8">
        <v>1104.3</v>
      </c>
      <c r="S361" s="8">
        <v>612.84</v>
      </c>
      <c r="T361" s="8">
        <v>491.45999999999992</v>
      </c>
      <c r="U361" s="10">
        <v>0.44504210812279266</v>
      </c>
    </row>
    <row r="362" spans="2:21" ht="15.75">
      <c r="B362" s="4">
        <v>2952</v>
      </c>
      <c r="C362" s="5">
        <v>46095</v>
      </c>
      <c r="D362" s="6">
        <f>YEAR(SalesDataTable[[#This Row],[Order Date]])</f>
        <v>2026</v>
      </c>
      <c r="E362" s="6" t="str">
        <f>"Q"&amp;ROUNDUP(MONTH(SalesDataTable[[#This Row],[Order Date]])/3,0)</f>
        <v>Q1</v>
      </c>
      <c r="F362" s="6">
        <f>MONTH(SalesDataTable[[#This Row],[Order Date]])</f>
        <v>3</v>
      </c>
      <c r="G362" s="6" t="str">
        <f>TEXT(SalesDataTable[[#This Row],[Order Date]],"MMM")</f>
        <v>Mar</v>
      </c>
      <c r="H362" s="6" t="s">
        <v>24</v>
      </c>
      <c r="I362" s="6" t="s">
        <v>25</v>
      </c>
      <c r="J362" s="6" t="s">
        <v>20</v>
      </c>
      <c r="K362" s="6" t="s">
        <v>31</v>
      </c>
      <c r="L362" s="6" t="s">
        <v>22</v>
      </c>
      <c r="M362" s="6" t="s">
        <v>40</v>
      </c>
      <c r="N362" s="7">
        <v>1</v>
      </c>
      <c r="O362" s="8">
        <v>51.86</v>
      </c>
      <c r="P362" s="9">
        <v>0.1</v>
      </c>
      <c r="Q362" s="8">
        <v>22.34</v>
      </c>
      <c r="R362" s="8">
        <v>46.673999999999999</v>
      </c>
      <c r="S362" s="8">
        <v>22.34</v>
      </c>
      <c r="T362" s="8">
        <v>24.334</v>
      </c>
      <c r="U362" s="10">
        <v>0.52136092899687192</v>
      </c>
    </row>
    <row r="363" spans="2:21" ht="15.75">
      <c r="B363" s="4">
        <v>3421</v>
      </c>
      <c r="C363" s="5">
        <v>46095</v>
      </c>
      <c r="D363" s="6">
        <f>YEAR(SalesDataTable[[#This Row],[Order Date]])</f>
        <v>2026</v>
      </c>
      <c r="E363" s="6" t="str">
        <f>"Q"&amp;ROUNDUP(MONTH(SalesDataTable[[#This Row],[Order Date]])/3,0)</f>
        <v>Q1</v>
      </c>
      <c r="F363" s="6">
        <f>MONTH(SalesDataTable[[#This Row],[Order Date]])</f>
        <v>3</v>
      </c>
      <c r="G363" s="6" t="str">
        <f>TEXT(SalesDataTable[[#This Row],[Order Date]],"MMM")</f>
        <v>Mar</v>
      </c>
      <c r="H363" s="6" t="s">
        <v>38</v>
      </c>
      <c r="I363" s="6" t="s">
        <v>51</v>
      </c>
      <c r="J363" s="6" t="s">
        <v>20</v>
      </c>
      <c r="K363" s="6" t="s">
        <v>21</v>
      </c>
      <c r="L363" s="6" t="s">
        <v>32</v>
      </c>
      <c r="M363" s="6" t="s">
        <v>33</v>
      </c>
      <c r="N363" s="7">
        <v>1</v>
      </c>
      <c r="O363" s="8">
        <v>36.520000000000003</v>
      </c>
      <c r="P363" s="9">
        <v>0.05</v>
      </c>
      <c r="Q363" s="8">
        <v>13.23</v>
      </c>
      <c r="R363" s="8">
        <v>34.694000000000003</v>
      </c>
      <c r="S363" s="8">
        <v>13.23</v>
      </c>
      <c r="T363" s="8">
        <v>21.464000000000002</v>
      </c>
      <c r="U363" s="10">
        <v>0.61866605176687617</v>
      </c>
    </row>
    <row r="364" spans="2:21" ht="15.75">
      <c r="B364" s="4">
        <v>3536</v>
      </c>
      <c r="C364" s="5">
        <v>46095</v>
      </c>
      <c r="D364" s="6">
        <f>YEAR(SalesDataTable[[#This Row],[Order Date]])</f>
        <v>2026</v>
      </c>
      <c r="E364" s="6" t="str">
        <f>"Q"&amp;ROUNDUP(MONTH(SalesDataTable[[#This Row],[Order Date]])/3,0)</f>
        <v>Q1</v>
      </c>
      <c r="F364" s="6">
        <f>MONTH(SalesDataTable[[#This Row],[Order Date]])</f>
        <v>3</v>
      </c>
      <c r="G364" s="6" t="str">
        <f>TEXT(SalesDataTable[[#This Row],[Order Date]],"MMM")</f>
        <v>Mar</v>
      </c>
      <c r="H364" s="6" t="s">
        <v>29</v>
      </c>
      <c r="I364" s="6" t="s">
        <v>57</v>
      </c>
      <c r="J364" s="6" t="s">
        <v>20</v>
      </c>
      <c r="K364" s="6" t="s">
        <v>31</v>
      </c>
      <c r="L364" s="6" t="s">
        <v>27</v>
      </c>
      <c r="M364" s="6" t="s">
        <v>55</v>
      </c>
      <c r="N364" s="7">
        <v>2</v>
      </c>
      <c r="O364" s="8">
        <v>153.66</v>
      </c>
      <c r="P364" s="9">
        <v>0.1</v>
      </c>
      <c r="Q364" s="8">
        <v>78.430000000000007</v>
      </c>
      <c r="R364" s="8">
        <v>276.58800000000002</v>
      </c>
      <c r="S364" s="8">
        <v>156.86000000000001</v>
      </c>
      <c r="T364" s="8">
        <v>119.72800000000001</v>
      </c>
      <c r="U364" s="10">
        <v>0.43287488972768162</v>
      </c>
    </row>
    <row r="365" spans="2:21" ht="15.75">
      <c r="B365" s="4">
        <v>3878</v>
      </c>
      <c r="C365" s="5">
        <v>46095</v>
      </c>
      <c r="D365" s="6">
        <f>YEAR(SalesDataTable[[#This Row],[Order Date]])</f>
        <v>2026</v>
      </c>
      <c r="E365" s="6" t="str">
        <f>"Q"&amp;ROUNDUP(MONTH(SalesDataTable[[#This Row],[Order Date]])/3,0)</f>
        <v>Q1</v>
      </c>
      <c r="F365" s="6">
        <f>MONTH(SalesDataTable[[#This Row],[Order Date]])</f>
        <v>3</v>
      </c>
      <c r="G365" s="6" t="str">
        <f>TEXT(SalesDataTable[[#This Row],[Order Date]],"MMM")</f>
        <v>Mar</v>
      </c>
      <c r="H365" s="6" t="s">
        <v>24</v>
      </c>
      <c r="I365" s="6" t="s">
        <v>67</v>
      </c>
      <c r="J365" s="6" t="s">
        <v>46</v>
      </c>
      <c r="K365" s="6" t="s">
        <v>21</v>
      </c>
      <c r="L365" s="6" t="s">
        <v>52</v>
      </c>
      <c r="M365" s="6" t="s">
        <v>53</v>
      </c>
      <c r="N365" s="7">
        <v>1</v>
      </c>
      <c r="O365" s="8">
        <v>41.05</v>
      </c>
      <c r="P365" s="9">
        <v>0.1</v>
      </c>
      <c r="Q365" s="8">
        <v>14.94</v>
      </c>
      <c r="R365" s="8">
        <v>36.945</v>
      </c>
      <c r="S365" s="8">
        <v>14.94</v>
      </c>
      <c r="T365" s="8">
        <v>22.005000000000003</v>
      </c>
      <c r="U365" s="10">
        <v>0.59561510353227776</v>
      </c>
    </row>
    <row r="366" spans="2:21" ht="15.75">
      <c r="B366" s="4">
        <v>2027</v>
      </c>
      <c r="C366" s="5">
        <v>46096</v>
      </c>
      <c r="D366" s="6">
        <f>YEAR(SalesDataTable[[#This Row],[Order Date]])</f>
        <v>2026</v>
      </c>
      <c r="E366" s="6" t="str">
        <f>"Q"&amp;ROUNDUP(MONTH(SalesDataTable[[#This Row],[Order Date]])/3,0)</f>
        <v>Q1</v>
      </c>
      <c r="F366" s="6">
        <f>MONTH(SalesDataTable[[#This Row],[Order Date]])</f>
        <v>3</v>
      </c>
      <c r="G366" s="6" t="str">
        <f>TEXT(SalesDataTable[[#This Row],[Order Date]],"MMM")</f>
        <v>Mar</v>
      </c>
      <c r="H366" s="6" t="s">
        <v>29</v>
      </c>
      <c r="I366" s="6" t="s">
        <v>30</v>
      </c>
      <c r="J366" s="6" t="s">
        <v>20</v>
      </c>
      <c r="K366" s="6" t="s">
        <v>21</v>
      </c>
      <c r="L366" s="6" t="s">
        <v>32</v>
      </c>
      <c r="M366" s="6" t="s">
        <v>62</v>
      </c>
      <c r="N366" s="7">
        <v>4</v>
      </c>
      <c r="O366" s="8">
        <v>136.21</v>
      </c>
      <c r="P366" s="9">
        <v>0.05</v>
      </c>
      <c r="Q366" s="8">
        <v>68.55</v>
      </c>
      <c r="R366" s="8">
        <v>517.59799999999996</v>
      </c>
      <c r="S366" s="8">
        <v>274.2</v>
      </c>
      <c r="T366" s="8">
        <v>243.39799999999997</v>
      </c>
      <c r="U366" s="10">
        <v>0.4702452482428448</v>
      </c>
    </row>
    <row r="367" spans="2:21" ht="15.75">
      <c r="B367" s="4">
        <v>3280</v>
      </c>
      <c r="C367" s="5">
        <v>46096</v>
      </c>
      <c r="D367" s="6">
        <f>YEAR(SalesDataTable[[#This Row],[Order Date]])</f>
        <v>2026</v>
      </c>
      <c r="E367" s="6" t="str">
        <f>"Q"&amp;ROUNDUP(MONTH(SalesDataTable[[#This Row],[Order Date]])/3,0)</f>
        <v>Q1</v>
      </c>
      <c r="F367" s="6">
        <f>MONTH(SalesDataTable[[#This Row],[Order Date]])</f>
        <v>3</v>
      </c>
      <c r="G367" s="6" t="str">
        <f>TEXT(SalesDataTable[[#This Row],[Order Date]],"MMM")</f>
        <v>Mar</v>
      </c>
      <c r="H367" s="6" t="s">
        <v>38</v>
      </c>
      <c r="I367" s="6" t="s">
        <v>39</v>
      </c>
      <c r="J367" s="6" t="s">
        <v>20</v>
      </c>
      <c r="K367" s="6" t="s">
        <v>21</v>
      </c>
      <c r="L367" s="6" t="s">
        <v>32</v>
      </c>
      <c r="M367" s="6" t="s">
        <v>50</v>
      </c>
      <c r="N367" s="7">
        <v>3</v>
      </c>
      <c r="O367" s="8">
        <v>46.68</v>
      </c>
      <c r="P367" s="9">
        <v>0</v>
      </c>
      <c r="Q367" s="8">
        <v>18.760000000000002</v>
      </c>
      <c r="R367" s="8">
        <v>140.04</v>
      </c>
      <c r="S367" s="8">
        <v>56.28</v>
      </c>
      <c r="T367" s="8">
        <v>83.759999999999991</v>
      </c>
      <c r="U367" s="10">
        <v>0.59811482433590402</v>
      </c>
    </row>
    <row r="368" spans="2:21" ht="15.75">
      <c r="B368" s="4">
        <v>5149</v>
      </c>
      <c r="C368" s="5">
        <v>46096</v>
      </c>
      <c r="D368" s="6">
        <f>YEAR(SalesDataTable[[#This Row],[Order Date]])</f>
        <v>2026</v>
      </c>
      <c r="E368" s="6" t="str">
        <f>"Q"&amp;ROUNDUP(MONTH(SalesDataTable[[#This Row],[Order Date]])/3,0)</f>
        <v>Q1</v>
      </c>
      <c r="F368" s="6">
        <f>MONTH(SalesDataTable[[#This Row],[Order Date]])</f>
        <v>3</v>
      </c>
      <c r="G368" s="6" t="str">
        <f>TEXT(SalesDataTable[[#This Row],[Order Date]],"MMM")</f>
        <v>Mar</v>
      </c>
      <c r="H368" s="6" t="s">
        <v>24</v>
      </c>
      <c r="I368" s="6" t="s">
        <v>61</v>
      </c>
      <c r="J368" s="6" t="s">
        <v>37</v>
      </c>
      <c r="K368" s="6" t="s">
        <v>31</v>
      </c>
      <c r="L368" s="6" t="s">
        <v>32</v>
      </c>
      <c r="M368" s="6" t="s">
        <v>33</v>
      </c>
      <c r="N368" s="7">
        <v>1</v>
      </c>
      <c r="O368" s="8">
        <v>35.340000000000003</v>
      </c>
      <c r="P368" s="9">
        <v>0.05</v>
      </c>
      <c r="Q368" s="8">
        <v>13.37</v>
      </c>
      <c r="R368" s="8">
        <v>33.573</v>
      </c>
      <c r="S368" s="8">
        <v>13.37</v>
      </c>
      <c r="T368" s="8">
        <v>20.203000000000003</v>
      </c>
      <c r="U368" s="10">
        <v>0.60176332171685587</v>
      </c>
    </row>
    <row r="369" spans="2:21" ht="15.75">
      <c r="B369" s="4">
        <v>412</v>
      </c>
      <c r="C369" s="5">
        <v>46097</v>
      </c>
      <c r="D369" s="6">
        <f>YEAR(SalesDataTable[[#This Row],[Order Date]])</f>
        <v>2026</v>
      </c>
      <c r="E369" s="6" t="str">
        <f>"Q"&amp;ROUNDUP(MONTH(SalesDataTable[[#This Row],[Order Date]])/3,0)</f>
        <v>Q1</v>
      </c>
      <c r="F369" s="6">
        <f>MONTH(SalesDataTable[[#This Row],[Order Date]])</f>
        <v>3</v>
      </c>
      <c r="G369" s="6" t="str">
        <f>TEXT(SalesDataTable[[#This Row],[Order Date]],"MMM")</f>
        <v>Mar</v>
      </c>
      <c r="H369" s="6" t="s">
        <v>38</v>
      </c>
      <c r="I369" s="6" t="s">
        <v>49</v>
      </c>
      <c r="J369" s="6" t="s">
        <v>37</v>
      </c>
      <c r="K369" s="6" t="s">
        <v>21</v>
      </c>
      <c r="L369" s="6" t="s">
        <v>52</v>
      </c>
      <c r="M369" s="6" t="s">
        <v>53</v>
      </c>
      <c r="N369" s="7">
        <v>2</v>
      </c>
      <c r="O369" s="8">
        <v>40.19</v>
      </c>
      <c r="P369" s="9">
        <v>0</v>
      </c>
      <c r="Q369" s="8">
        <v>14.92</v>
      </c>
      <c r="R369" s="8">
        <v>80.38</v>
      </c>
      <c r="S369" s="8">
        <v>29.84</v>
      </c>
      <c r="T369" s="8">
        <v>50.539999999999992</v>
      </c>
      <c r="U369" s="10">
        <v>0.62876337397362525</v>
      </c>
    </row>
    <row r="370" spans="2:21" ht="15.75">
      <c r="B370" s="4">
        <v>1161</v>
      </c>
      <c r="C370" s="5">
        <v>46097</v>
      </c>
      <c r="D370" s="6">
        <f>YEAR(SalesDataTable[[#This Row],[Order Date]])</f>
        <v>2026</v>
      </c>
      <c r="E370" s="6" t="str">
        <f>"Q"&amp;ROUNDUP(MONTH(SalesDataTable[[#This Row],[Order Date]])/3,0)</f>
        <v>Q1</v>
      </c>
      <c r="F370" s="6">
        <f>MONTH(SalesDataTable[[#This Row],[Order Date]])</f>
        <v>3</v>
      </c>
      <c r="G370" s="6" t="str">
        <f>TEXT(SalesDataTable[[#This Row],[Order Date]],"MMM")</f>
        <v>Mar</v>
      </c>
      <c r="H370" s="6" t="s">
        <v>24</v>
      </c>
      <c r="I370" s="6" t="s">
        <v>61</v>
      </c>
      <c r="J370" s="6" t="s">
        <v>20</v>
      </c>
      <c r="K370" s="6" t="s">
        <v>31</v>
      </c>
      <c r="L370" s="6" t="s">
        <v>22</v>
      </c>
      <c r="M370" s="6" t="s">
        <v>48</v>
      </c>
      <c r="N370" s="7">
        <v>2</v>
      </c>
      <c r="O370" s="8">
        <v>101.73</v>
      </c>
      <c r="P370" s="9">
        <v>0.05</v>
      </c>
      <c r="Q370" s="8">
        <v>51.56</v>
      </c>
      <c r="R370" s="8">
        <v>193.28700000000001</v>
      </c>
      <c r="S370" s="8">
        <v>103.12</v>
      </c>
      <c r="T370" s="8">
        <v>90.167000000000002</v>
      </c>
      <c r="U370" s="10">
        <v>0.46649283190281809</v>
      </c>
    </row>
    <row r="371" spans="2:21" ht="15.75">
      <c r="B371" s="4">
        <v>1320</v>
      </c>
      <c r="C371" s="5">
        <v>46097</v>
      </c>
      <c r="D371" s="6">
        <f>YEAR(SalesDataTable[[#This Row],[Order Date]])</f>
        <v>2026</v>
      </c>
      <c r="E371" s="6" t="str">
        <f>"Q"&amp;ROUNDUP(MONTH(SalesDataTable[[#This Row],[Order Date]])/3,0)</f>
        <v>Q1</v>
      </c>
      <c r="F371" s="6">
        <f>MONTH(SalesDataTable[[#This Row],[Order Date]])</f>
        <v>3</v>
      </c>
      <c r="G371" s="6" t="str">
        <f>TEXT(SalesDataTable[[#This Row],[Order Date]],"MMM")</f>
        <v>Mar</v>
      </c>
      <c r="H371" s="6" t="s">
        <v>29</v>
      </c>
      <c r="I371" s="6" t="s">
        <v>36</v>
      </c>
      <c r="J371" s="6" t="s">
        <v>37</v>
      </c>
      <c r="K371" s="6" t="s">
        <v>34</v>
      </c>
      <c r="L371" s="6" t="s">
        <v>41</v>
      </c>
      <c r="M371" s="6" t="s">
        <v>47</v>
      </c>
      <c r="N371" s="7">
        <v>1</v>
      </c>
      <c r="O371" s="8">
        <v>200.05</v>
      </c>
      <c r="P371" s="9">
        <v>0</v>
      </c>
      <c r="Q371" s="8">
        <v>102.69</v>
      </c>
      <c r="R371" s="8">
        <v>200.05</v>
      </c>
      <c r="S371" s="8">
        <v>102.69</v>
      </c>
      <c r="T371" s="8">
        <v>97.360000000000014</v>
      </c>
      <c r="U371" s="10">
        <v>0.48667833041739567</v>
      </c>
    </row>
    <row r="372" spans="2:21" ht="15.75">
      <c r="B372" s="4">
        <v>2528</v>
      </c>
      <c r="C372" s="5">
        <v>46097</v>
      </c>
      <c r="D372" s="6">
        <f>YEAR(SalesDataTable[[#This Row],[Order Date]])</f>
        <v>2026</v>
      </c>
      <c r="E372" s="6" t="str">
        <f>"Q"&amp;ROUNDUP(MONTH(SalesDataTable[[#This Row],[Order Date]])/3,0)</f>
        <v>Q1</v>
      </c>
      <c r="F372" s="6">
        <f>MONTH(SalesDataTable[[#This Row],[Order Date]])</f>
        <v>3</v>
      </c>
      <c r="G372" s="6" t="str">
        <f>TEXT(SalesDataTable[[#This Row],[Order Date]],"MMM")</f>
        <v>Mar</v>
      </c>
      <c r="H372" s="6" t="s">
        <v>38</v>
      </c>
      <c r="I372" s="6" t="s">
        <v>49</v>
      </c>
      <c r="J372" s="6" t="s">
        <v>20</v>
      </c>
      <c r="K372" s="6" t="s">
        <v>31</v>
      </c>
      <c r="L372" s="6" t="s">
        <v>27</v>
      </c>
      <c r="M372" s="6" t="s">
        <v>28</v>
      </c>
      <c r="N372" s="7">
        <v>1</v>
      </c>
      <c r="O372" s="8">
        <v>90.06</v>
      </c>
      <c r="P372" s="9">
        <v>0</v>
      </c>
      <c r="Q372" s="8">
        <v>44.49</v>
      </c>
      <c r="R372" s="8">
        <v>90.06</v>
      </c>
      <c r="S372" s="8">
        <v>44.49</v>
      </c>
      <c r="T372" s="8">
        <v>45.57</v>
      </c>
      <c r="U372" s="10">
        <v>0.50599600266489009</v>
      </c>
    </row>
    <row r="373" spans="2:21" ht="15.75">
      <c r="B373" s="4">
        <v>2956</v>
      </c>
      <c r="C373" s="5">
        <v>46097</v>
      </c>
      <c r="D373" s="6">
        <f>YEAR(SalesDataTable[[#This Row],[Order Date]])</f>
        <v>2026</v>
      </c>
      <c r="E373" s="6" t="str">
        <f>"Q"&amp;ROUNDUP(MONTH(SalesDataTable[[#This Row],[Order Date]])/3,0)</f>
        <v>Q1</v>
      </c>
      <c r="F373" s="6">
        <f>MONTH(SalesDataTable[[#This Row],[Order Date]])</f>
        <v>3</v>
      </c>
      <c r="G373" s="6" t="str">
        <f>TEXT(SalesDataTable[[#This Row],[Order Date]],"MMM")</f>
        <v>Mar</v>
      </c>
      <c r="H373" s="6" t="s">
        <v>24</v>
      </c>
      <c r="I373" s="6" t="s">
        <v>59</v>
      </c>
      <c r="J373" s="6" t="s">
        <v>20</v>
      </c>
      <c r="K373" s="6" t="s">
        <v>31</v>
      </c>
      <c r="L373" s="6" t="s">
        <v>32</v>
      </c>
      <c r="M373" s="6" t="s">
        <v>33</v>
      </c>
      <c r="N373" s="7">
        <v>1</v>
      </c>
      <c r="O373" s="8">
        <v>37.119999999999997</v>
      </c>
      <c r="P373" s="9">
        <v>0.1</v>
      </c>
      <c r="Q373" s="8">
        <v>13.39</v>
      </c>
      <c r="R373" s="8">
        <v>33.408000000000001</v>
      </c>
      <c r="S373" s="8">
        <v>13.39</v>
      </c>
      <c r="T373" s="8">
        <v>20.018000000000001</v>
      </c>
      <c r="U373" s="10">
        <v>0.59919779693486586</v>
      </c>
    </row>
    <row r="374" spans="2:21" ht="15.75">
      <c r="B374" s="4">
        <v>2973</v>
      </c>
      <c r="C374" s="5">
        <v>46097</v>
      </c>
      <c r="D374" s="6">
        <f>YEAR(SalesDataTable[[#This Row],[Order Date]])</f>
        <v>2026</v>
      </c>
      <c r="E374" s="6" t="str">
        <f>"Q"&amp;ROUNDUP(MONTH(SalesDataTable[[#This Row],[Order Date]])/3,0)</f>
        <v>Q1</v>
      </c>
      <c r="F374" s="6">
        <f>MONTH(SalesDataTable[[#This Row],[Order Date]])</f>
        <v>3</v>
      </c>
      <c r="G374" s="6" t="str">
        <f>TEXT(SalesDataTable[[#This Row],[Order Date]],"MMM")</f>
        <v>Mar</v>
      </c>
      <c r="H374" s="6" t="s">
        <v>18</v>
      </c>
      <c r="I374" s="6" t="s">
        <v>19</v>
      </c>
      <c r="J374" s="6" t="s">
        <v>37</v>
      </c>
      <c r="K374" s="6" t="s">
        <v>21</v>
      </c>
      <c r="L374" s="6" t="s">
        <v>27</v>
      </c>
      <c r="M374" s="6" t="s">
        <v>55</v>
      </c>
      <c r="N374" s="7">
        <v>2</v>
      </c>
      <c r="O374" s="8">
        <v>156.09</v>
      </c>
      <c r="P374" s="9">
        <v>0.1</v>
      </c>
      <c r="Q374" s="8">
        <v>79.72</v>
      </c>
      <c r="R374" s="8">
        <v>280.96199999999999</v>
      </c>
      <c r="S374" s="8">
        <v>159.44</v>
      </c>
      <c r="T374" s="8">
        <v>121.52199999999999</v>
      </c>
      <c r="U374" s="10">
        <v>0.43252112385304775</v>
      </c>
    </row>
    <row r="375" spans="2:21" ht="15.75">
      <c r="B375" s="4">
        <v>3358</v>
      </c>
      <c r="C375" s="5">
        <v>46097</v>
      </c>
      <c r="D375" s="6">
        <f>YEAR(SalesDataTable[[#This Row],[Order Date]])</f>
        <v>2026</v>
      </c>
      <c r="E375" s="6" t="str">
        <f>"Q"&amp;ROUNDUP(MONTH(SalesDataTable[[#This Row],[Order Date]])/3,0)</f>
        <v>Q1</v>
      </c>
      <c r="F375" s="6">
        <f>MONTH(SalesDataTable[[#This Row],[Order Date]])</f>
        <v>3</v>
      </c>
      <c r="G375" s="6" t="str">
        <f>TEXT(SalesDataTable[[#This Row],[Order Date]],"MMM")</f>
        <v>Mar</v>
      </c>
      <c r="H375" s="6" t="s">
        <v>18</v>
      </c>
      <c r="I375" s="6" t="s">
        <v>19</v>
      </c>
      <c r="J375" s="6" t="s">
        <v>26</v>
      </c>
      <c r="K375" s="6" t="s">
        <v>34</v>
      </c>
      <c r="L375" s="6" t="s">
        <v>52</v>
      </c>
      <c r="M375" s="6" t="s">
        <v>60</v>
      </c>
      <c r="N375" s="7">
        <v>12</v>
      </c>
      <c r="O375" s="8">
        <v>36.44</v>
      </c>
      <c r="P375" s="9">
        <v>0.05</v>
      </c>
      <c r="Q375" s="8">
        <v>13.65</v>
      </c>
      <c r="R375" s="8">
        <v>415.41599999999994</v>
      </c>
      <c r="S375" s="8">
        <v>163.80000000000001</v>
      </c>
      <c r="T375" s="8">
        <v>251.61599999999993</v>
      </c>
      <c r="U375" s="10">
        <v>0.60569645848980291</v>
      </c>
    </row>
    <row r="376" spans="2:21" ht="15.75">
      <c r="B376" s="4">
        <v>164</v>
      </c>
      <c r="C376" s="5">
        <v>46098</v>
      </c>
      <c r="D376" s="6">
        <f>YEAR(SalesDataTable[[#This Row],[Order Date]])</f>
        <v>2026</v>
      </c>
      <c r="E376" s="6" t="str">
        <f>"Q"&amp;ROUNDUP(MONTH(SalesDataTable[[#This Row],[Order Date]])/3,0)</f>
        <v>Q1</v>
      </c>
      <c r="F376" s="6">
        <f>MONTH(SalesDataTable[[#This Row],[Order Date]])</f>
        <v>3</v>
      </c>
      <c r="G376" s="6" t="str">
        <f>TEXT(SalesDataTable[[#This Row],[Order Date]],"MMM")</f>
        <v>Mar</v>
      </c>
      <c r="H376" s="6" t="s">
        <v>18</v>
      </c>
      <c r="I376" s="6" t="s">
        <v>68</v>
      </c>
      <c r="J376" s="6" t="s">
        <v>46</v>
      </c>
      <c r="K376" s="6" t="s">
        <v>34</v>
      </c>
      <c r="L376" s="6" t="s">
        <v>41</v>
      </c>
      <c r="M376" s="6" t="s">
        <v>69</v>
      </c>
      <c r="N376" s="7">
        <v>5</v>
      </c>
      <c r="O376" s="8">
        <v>123.95</v>
      </c>
      <c r="P376" s="9">
        <v>0.05</v>
      </c>
      <c r="Q376" s="8">
        <v>59.23</v>
      </c>
      <c r="R376" s="8">
        <v>588.76249999999993</v>
      </c>
      <c r="S376" s="8">
        <v>296.14999999999998</v>
      </c>
      <c r="T376" s="8">
        <v>292.61249999999995</v>
      </c>
      <c r="U376" s="10">
        <v>0.49699581749856692</v>
      </c>
    </row>
    <row r="377" spans="2:21" ht="15.75">
      <c r="B377" s="4">
        <v>995</v>
      </c>
      <c r="C377" s="5">
        <v>46098</v>
      </c>
      <c r="D377" s="6">
        <f>YEAR(SalesDataTable[[#This Row],[Order Date]])</f>
        <v>2026</v>
      </c>
      <c r="E377" s="6" t="str">
        <f>"Q"&amp;ROUNDUP(MONTH(SalesDataTable[[#This Row],[Order Date]])/3,0)</f>
        <v>Q1</v>
      </c>
      <c r="F377" s="6">
        <f>MONTH(SalesDataTable[[#This Row],[Order Date]])</f>
        <v>3</v>
      </c>
      <c r="G377" s="6" t="str">
        <f>TEXT(SalesDataTable[[#This Row],[Order Date]],"MMM")</f>
        <v>Mar</v>
      </c>
      <c r="H377" s="6" t="s">
        <v>29</v>
      </c>
      <c r="I377" s="6" t="s">
        <v>70</v>
      </c>
      <c r="J377" s="6" t="s">
        <v>46</v>
      </c>
      <c r="K377" s="6" t="s">
        <v>34</v>
      </c>
      <c r="L377" s="6" t="s">
        <v>41</v>
      </c>
      <c r="M377" s="6" t="s">
        <v>47</v>
      </c>
      <c r="N377" s="7">
        <v>1</v>
      </c>
      <c r="O377" s="8">
        <v>192.84</v>
      </c>
      <c r="P377" s="9">
        <v>0.15</v>
      </c>
      <c r="Q377" s="8">
        <v>101.42</v>
      </c>
      <c r="R377" s="8">
        <v>163.91399999999999</v>
      </c>
      <c r="S377" s="8">
        <v>101.42</v>
      </c>
      <c r="T377" s="8">
        <v>62.493999999999986</v>
      </c>
      <c r="U377" s="10">
        <v>0.38126090510877647</v>
      </c>
    </row>
    <row r="378" spans="2:21" ht="15.75">
      <c r="B378" s="4">
        <v>4912</v>
      </c>
      <c r="C378" s="5">
        <v>46098</v>
      </c>
      <c r="D378" s="6">
        <f>YEAR(SalesDataTable[[#This Row],[Order Date]])</f>
        <v>2026</v>
      </c>
      <c r="E378" s="6" t="str">
        <f>"Q"&amp;ROUNDUP(MONTH(SalesDataTable[[#This Row],[Order Date]])/3,0)</f>
        <v>Q1</v>
      </c>
      <c r="F378" s="6">
        <f>MONTH(SalesDataTable[[#This Row],[Order Date]])</f>
        <v>3</v>
      </c>
      <c r="G378" s="6" t="str">
        <f>TEXT(SalesDataTable[[#This Row],[Order Date]],"MMM")</f>
        <v>Mar</v>
      </c>
      <c r="H378" s="6" t="s">
        <v>24</v>
      </c>
      <c r="I378" s="6" t="s">
        <v>59</v>
      </c>
      <c r="J378" s="6" t="s">
        <v>20</v>
      </c>
      <c r="K378" s="6" t="s">
        <v>31</v>
      </c>
      <c r="L378" s="6" t="s">
        <v>27</v>
      </c>
      <c r="M378" s="6" t="s">
        <v>55</v>
      </c>
      <c r="N378" s="7">
        <v>1</v>
      </c>
      <c r="O378" s="8">
        <v>152.57</v>
      </c>
      <c r="P378" s="9">
        <v>0.1</v>
      </c>
      <c r="Q378" s="8">
        <v>80.319999999999993</v>
      </c>
      <c r="R378" s="8">
        <v>137.31299999999999</v>
      </c>
      <c r="S378" s="8">
        <v>80.319999999999993</v>
      </c>
      <c r="T378" s="8">
        <v>56.992999999999995</v>
      </c>
      <c r="U378" s="10">
        <v>0.41505902572953762</v>
      </c>
    </row>
    <row r="379" spans="2:21" ht="15.75">
      <c r="B379" s="4">
        <v>29</v>
      </c>
      <c r="C379" s="5">
        <v>46099</v>
      </c>
      <c r="D379" s="6">
        <f>YEAR(SalesDataTable[[#This Row],[Order Date]])</f>
        <v>2026</v>
      </c>
      <c r="E379" s="6" t="str">
        <f>"Q"&amp;ROUNDUP(MONTH(SalesDataTable[[#This Row],[Order Date]])/3,0)</f>
        <v>Q1</v>
      </c>
      <c r="F379" s="6">
        <f>MONTH(SalesDataTable[[#This Row],[Order Date]])</f>
        <v>3</v>
      </c>
      <c r="G379" s="6" t="str">
        <f>TEXT(SalesDataTable[[#This Row],[Order Date]],"MMM")</f>
        <v>Mar</v>
      </c>
      <c r="H379" s="6" t="s">
        <v>38</v>
      </c>
      <c r="I379" s="6" t="s">
        <v>39</v>
      </c>
      <c r="J379" s="6" t="s">
        <v>20</v>
      </c>
      <c r="K379" s="6" t="s">
        <v>34</v>
      </c>
      <c r="L379" s="6" t="s">
        <v>32</v>
      </c>
      <c r="M379" s="6" t="s">
        <v>62</v>
      </c>
      <c r="N379" s="7">
        <v>2</v>
      </c>
      <c r="O379" s="8">
        <v>130.4</v>
      </c>
      <c r="P379" s="9">
        <v>0</v>
      </c>
      <c r="Q379" s="8">
        <v>67.599999999999994</v>
      </c>
      <c r="R379" s="8">
        <v>260.8</v>
      </c>
      <c r="S379" s="8">
        <v>135.19999999999999</v>
      </c>
      <c r="T379" s="8">
        <v>125.60000000000002</v>
      </c>
      <c r="U379" s="10">
        <v>0.48159509202453993</v>
      </c>
    </row>
    <row r="380" spans="2:21" ht="15.75">
      <c r="B380" s="4">
        <v>891</v>
      </c>
      <c r="C380" s="5">
        <v>46099</v>
      </c>
      <c r="D380" s="6">
        <f>YEAR(SalesDataTable[[#This Row],[Order Date]])</f>
        <v>2026</v>
      </c>
      <c r="E380" s="6" t="str">
        <f>"Q"&amp;ROUNDUP(MONTH(SalesDataTable[[#This Row],[Order Date]])/3,0)</f>
        <v>Q1</v>
      </c>
      <c r="F380" s="6">
        <f>MONTH(SalesDataTable[[#This Row],[Order Date]])</f>
        <v>3</v>
      </c>
      <c r="G380" s="6" t="str">
        <f>TEXT(SalesDataTable[[#This Row],[Order Date]],"MMM")</f>
        <v>Mar</v>
      </c>
      <c r="H380" s="6" t="s">
        <v>29</v>
      </c>
      <c r="I380" s="6" t="s">
        <v>36</v>
      </c>
      <c r="J380" s="6" t="s">
        <v>20</v>
      </c>
      <c r="K380" s="6" t="s">
        <v>31</v>
      </c>
      <c r="L380" s="6" t="s">
        <v>27</v>
      </c>
      <c r="M380" s="6" t="s">
        <v>28</v>
      </c>
      <c r="N380" s="7">
        <v>2</v>
      </c>
      <c r="O380" s="8">
        <v>94.25</v>
      </c>
      <c r="P380" s="9">
        <v>0.1</v>
      </c>
      <c r="Q380" s="8">
        <v>44.99</v>
      </c>
      <c r="R380" s="8">
        <v>169.65</v>
      </c>
      <c r="S380" s="8">
        <v>89.98</v>
      </c>
      <c r="T380" s="8">
        <v>79.67</v>
      </c>
      <c r="U380" s="10">
        <v>0.46961391099322131</v>
      </c>
    </row>
    <row r="381" spans="2:21" ht="15.75">
      <c r="B381" s="4">
        <v>1143</v>
      </c>
      <c r="C381" s="5">
        <v>46099</v>
      </c>
      <c r="D381" s="6">
        <f>YEAR(SalesDataTable[[#This Row],[Order Date]])</f>
        <v>2026</v>
      </c>
      <c r="E381" s="6" t="str">
        <f>"Q"&amp;ROUNDUP(MONTH(SalesDataTable[[#This Row],[Order Date]])/3,0)</f>
        <v>Q1</v>
      </c>
      <c r="F381" s="6">
        <f>MONTH(SalesDataTable[[#This Row],[Order Date]])</f>
        <v>3</v>
      </c>
      <c r="G381" s="6" t="str">
        <f>TEXT(SalesDataTable[[#This Row],[Order Date]],"MMM")</f>
        <v>Mar</v>
      </c>
      <c r="H381" s="6" t="s">
        <v>24</v>
      </c>
      <c r="I381" s="6" t="s">
        <v>61</v>
      </c>
      <c r="J381" s="6" t="s">
        <v>20</v>
      </c>
      <c r="K381" s="6" t="s">
        <v>34</v>
      </c>
      <c r="L381" s="6" t="s">
        <v>41</v>
      </c>
      <c r="M381" s="6" t="s">
        <v>69</v>
      </c>
      <c r="N381" s="7">
        <v>5</v>
      </c>
      <c r="O381" s="8">
        <v>125.91</v>
      </c>
      <c r="P381" s="9">
        <v>0</v>
      </c>
      <c r="Q381" s="8">
        <v>59.36</v>
      </c>
      <c r="R381" s="8">
        <v>629.54999999999995</v>
      </c>
      <c r="S381" s="8">
        <v>296.8</v>
      </c>
      <c r="T381" s="8">
        <v>332.74999999999994</v>
      </c>
      <c r="U381" s="10">
        <v>0.52855214041775866</v>
      </c>
    </row>
    <row r="382" spans="2:21" ht="15.75">
      <c r="B382" s="4">
        <v>2478</v>
      </c>
      <c r="C382" s="5">
        <v>46099</v>
      </c>
      <c r="D382" s="6">
        <f>YEAR(SalesDataTable[[#This Row],[Order Date]])</f>
        <v>2026</v>
      </c>
      <c r="E382" s="6" t="str">
        <f>"Q"&amp;ROUNDUP(MONTH(SalesDataTable[[#This Row],[Order Date]])/3,0)</f>
        <v>Q1</v>
      </c>
      <c r="F382" s="6">
        <f>MONTH(SalesDataTable[[#This Row],[Order Date]])</f>
        <v>3</v>
      </c>
      <c r="G382" s="6" t="str">
        <f>TEXT(SalesDataTable[[#This Row],[Order Date]],"MMM")</f>
        <v>Mar</v>
      </c>
      <c r="H382" s="6" t="s">
        <v>38</v>
      </c>
      <c r="I382" s="6" t="s">
        <v>49</v>
      </c>
      <c r="J382" s="6" t="s">
        <v>37</v>
      </c>
      <c r="K382" s="6" t="s">
        <v>21</v>
      </c>
      <c r="L382" s="6" t="s">
        <v>52</v>
      </c>
      <c r="M382" s="6" t="s">
        <v>53</v>
      </c>
      <c r="N382" s="7">
        <v>2</v>
      </c>
      <c r="O382" s="8">
        <v>39.619999999999997</v>
      </c>
      <c r="P382" s="9">
        <v>0</v>
      </c>
      <c r="Q382" s="8">
        <v>14.78</v>
      </c>
      <c r="R382" s="8">
        <v>79.239999999999995</v>
      </c>
      <c r="S382" s="8">
        <v>29.56</v>
      </c>
      <c r="T382" s="8">
        <v>49.679999999999993</v>
      </c>
      <c r="U382" s="10">
        <v>0.62695608278647141</v>
      </c>
    </row>
    <row r="383" spans="2:21" ht="15.75">
      <c r="B383" s="4">
        <v>3961</v>
      </c>
      <c r="C383" s="5">
        <v>46099</v>
      </c>
      <c r="D383" s="6">
        <f>YEAR(SalesDataTable[[#This Row],[Order Date]])</f>
        <v>2026</v>
      </c>
      <c r="E383" s="6" t="str">
        <f>"Q"&amp;ROUNDUP(MONTH(SalesDataTable[[#This Row],[Order Date]])/3,0)</f>
        <v>Q1</v>
      </c>
      <c r="F383" s="6">
        <f>MONTH(SalesDataTable[[#This Row],[Order Date]])</f>
        <v>3</v>
      </c>
      <c r="G383" s="6" t="str">
        <f>TEXT(SalesDataTable[[#This Row],[Order Date]],"MMM")</f>
        <v>Mar</v>
      </c>
      <c r="H383" s="6" t="s">
        <v>18</v>
      </c>
      <c r="I383" s="6" t="s">
        <v>54</v>
      </c>
      <c r="J383" s="6" t="s">
        <v>20</v>
      </c>
      <c r="K383" s="6" t="s">
        <v>34</v>
      </c>
      <c r="L383" s="6" t="s">
        <v>52</v>
      </c>
      <c r="M383" s="6" t="s">
        <v>60</v>
      </c>
      <c r="N383" s="7">
        <v>3</v>
      </c>
      <c r="O383" s="8">
        <v>36.32</v>
      </c>
      <c r="P383" s="9">
        <v>0</v>
      </c>
      <c r="Q383" s="8">
        <v>14.18</v>
      </c>
      <c r="R383" s="8">
        <v>108.96000000000001</v>
      </c>
      <c r="S383" s="8">
        <v>42.54</v>
      </c>
      <c r="T383" s="8">
        <v>66.420000000000016</v>
      </c>
      <c r="U383" s="10">
        <v>0.60958149779735693</v>
      </c>
    </row>
    <row r="384" spans="2:21" ht="15.75">
      <c r="B384" s="4">
        <v>4724</v>
      </c>
      <c r="C384" s="5">
        <v>46099</v>
      </c>
      <c r="D384" s="6">
        <f>YEAR(SalesDataTable[[#This Row],[Order Date]])</f>
        <v>2026</v>
      </c>
      <c r="E384" s="6" t="str">
        <f>"Q"&amp;ROUNDUP(MONTH(SalesDataTable[[#This Row],[Order Date]])/3,0)</f>
        <v>Q1</v>
      </c>
      <c r="F384" s="6">
        <f>MONTH(SalesDataTable[[#This Row],[Order Date]])</f>
        <v>3</v>
      </c>
      <c r="G384" s="6" t="str">
        <f>TEXT(SalesDataTable[[#This Row],[Order Date]],"MMM")</f>
        <v>Mar</v>
      </c>
      <c r="H384" s="6" t="s">
        <v>18</v>
      </c>
      <c r="I384" s="6" t="s">
        <v>68</v>
      </c>
      <c r="J384" s="6" t="s">
        <v>37</v>
      </c>
      <c r="K384" s="6" t="s">
        <v>31</v>
      </c>
      <c r="L384" s="6" t="s">
        <v>52</v>
      </c>
      <c r="M384" s="6" t="s">
        <v>63</v>
      </c>
      <c r="N384" s="7">
        <v>1</v>
      </c>
      <c r="O384" s="8">
        <v>51.16</v>
      </c>
      <c r="P384" s="9">
        <v>0</v>
      </c>
      <c r="Q384" s="8">
        <v>22.39</v>
      </c>
      <c r="R384" s="8">
        <v>51.16</v>
      </c>
      <c r="S384" s="8">
        <v>22.39</v>
      </c>
      <c r="T384" s="8">
        <v>28.769999999999996</v>
      </c>
      <c r="U384" s="10">
        <v>0.56235340109460508</v>
      </c>
    </row>
    <row r="385" spans="2:21" ht="15.75">
      <c r="B385" s="4">
        <v>2171</v>
      </c>
      <c r="C385" s="5">
        <v>46100</v>
      </c>
      <c r="D385" s="6">
        <f>YEAR(SalesDataTable[[#This Row],[Order Date]])</f>
        <v>2026</v>
      </c>
      <c r="E385" s="6" t="str">
        <f>"Q"&amp;ROUNDUP(MONTH(SalesDataTable[[#This Row],[Order Date]])/3,0)</f>
        <v>Q1</v>
      </c>
      <c r="F385" s="6">
        <f>MONTH(SalesDataTable[[#This Row],[Order Date]])</f>
        <v>3</v>
      </c>
      <c r="G385" s="6" t="str">
        <f>TEXT(SalesDataTable[[#This Row],[Order Date]],"MMM")</f>
        <v>Mar</v>
      </c>
      <c r="H385" s="6" t="s">
        <v>38</v>
      </c>
      <c r="I385" s="6" t="s">
        <v>65</v>
      </c>
      <c r="J385" s="6" t="s">
        <v>26</v>
      </c>
      <c r="K385" s="6" t="s">
        <v>34</v>
      </c>
      <c r="L385" s="6" t="s">
        <v>52</v>
      </c>
      <c r="M385" s="6" t="s">
        <v>60</v>
      </c>
      <c r="N385" s="7">
        <v>5</v>
      </c>
      <c r="O385" s="8">
        <v>35.65</v>
      </c>
      <c r="P385" s="9">
        <v>0.1</v>
      </c>
      <c r="Q385" s="8">
        <v>13.64</v>
      </c>
      <c r="R385" s="8">
        <v>160.42500000000001</v>
      </c>
      <c r="S385" s="8">
        <v>68.2</v>
      </c>
      <c r="T385" s="8">
        <v>92.225000000000009</v>
      </c>
      <c r="U385" s="10">
        <v>0.5748792270531401</v>
      </c>
    </row>
    <row r="386" spans="2:21" ht="15.75">
      <c r="B386" s="4">
        <v>2311</v>
      </c>
      <c r="C386" s="5">
        <v>46100</v>
      </c>
      <c r="D386" s="6">
        <f>YEAR(SalesDataTable[[#This Row],[Order Date]])</f>
        <v>2026</v>
      </c>
      <c r="E386" s="6" t="str">
        <f>"Q"&amp;ROUNDUP(MONTH(SalesDataTable[[#This Row],[Order Date]])/3,0)</f>
        <v>Q1</v>
      </c>
      <c r="F386" s="6">
        <f>MONTH(SalesDataTable[[#This Row],[Order Date]])</f>
        <v>3</v>
      </c>
      <c r="G386" s="6" t="str">
        <f>TEXT(SalesDataTable[[#This Row],[Order Date]],"MMM")</f>
        <v>Mar</v>
      </c>
      <c r="H386" s="6" t="s">
        <v>38</v>
      </c>
      <c r="I386" s="6" t="s">
        <v>51</v>
      </c>
      <c r="J386" s="6" t="s">
        <v>20</v>
      </c>
      <c r="K386" s="6" t="s">
        <v>31</v>
      </c>
      <c r="L386" s="6" t="s">
        <v>27</v>
      </c>
      <c r="M386" s="6" t="s">
        <v>35</v>
      </c>
      <c r="N386" s="7">
        <v>1</v>
      </c>
      <c r="O386" s="8">
        <v>145.19</v>
      </c>
      <c r="P386" s="9">
        <v>0</v>
      </c>
      <c r="Q386" s="8">
        <v>80.67</v>
      </c>
      <c r="R386" s="8">
        <v>145.19</v>
      </c>
      <c r="S386" s="8">
        <v>80.67</v>
      </c>
      <c r="T386" s="8">
        <v>64.52</v>
      </c>
      <c r="U386" s="10">
        <v>0.44438322198498514</v>
      </c>
    </row>
    <row r="387" spans="2:21" ht="15.75">
      <c r="B387" s="4">
        <v>3563</v>
      </c>
      <c r="C387" s="5">
        <v>46100</v>
      </c>
      <c r="D387" s="6">
        <f>YEAR(SalesDataTable[[#This Row],[Order Date]])</f>
        <v>2026</v>
      </c>
      <c r="E387" s="6" t="str">
        <f>"Q"&amp;ROUNDUP(MONTH(SalesDataTable[[#This Row],[Order Date]])/3,0)</f>
        <v>Q1</v>
      </c>
      <c r="F387" s="6">
        <f>MONTH(SalesDataTable[[#This Row],[Order Date]])</f>
        <v>3</v>
      </c>
      <c r="G387" s="6" t="str">
        <f>TEXT(SalesDataTable[[#This Row],[Order Date]],"MMM")</f>
        <v>Mar</v>
      </c>
      <c r="H387" s="6" t="s">
        <v>38</v>
      </c>
      <c r="I387" s="6" t="s">
        <v>51</v>
      </c>
      <c r="J387" s="6" t="s">
        <v>20</v>
      </c>
      <c r="K387" s="6" t="s">
        <v>21</v>
      </c>
      <c r="L387" s="6" t="s">
        <v>22</v>
      </c>
      <c r="M387" s="6" t="s">
        <v>44</v>
      </c>
      <c r="N387" s="7">
        <v>2</v>
      </c>
      <c r="O387" s="8">
        <v>40.090000000000003</v>
      </c>
      <c r="P387" s="9">
        <v>0</v>
      </c>
      <c r="Q387" s="8">
        <v>17.2</v>
      </c>
      <c r="R387" s="8">
        <v>80.180000000000007</v>
      </c>
      <c r="S387" s="8">
        <v>34.4</v>
      </c>
      <c r="T387" s="8">
        <v>45.780000000000008</v>
      </c>
      <c r="U387" s="10">
        <v>0.57096532801197308</v>
      </c>
    </row>
    <row r="388" spans="2:21" ht="15.75">
      <c r="B388" s="4">
        <v>3587</v>
      </c>
      <c r="C388" s="5">
        <v>46100</v>
      </c>
      <c r="D388" s="6">
        <f>YEAR(SalesDataTable[[#This Row],[Order Date]])</f>
        <v>2026</v>
      </c>
      <c r="E388" s="6" t="str">
        <f>"Q"&amp;ROUNDUP(MONTH(SalesDataTable[[#This Row],[Order Date]])/3,0)</f>
        <v>Q1</v>
      </c>
      <c r="F388" s="6">
        <f>MONTH(SalesDataTable[[#This Row],[Order Date]])</f>
        <v>3</v>
      </c>
      <c r="G388" s="6" t="str">
        <f>TEXT(SalesDataTable[[#This Row],[Order Date]],"MMM")</f>
        <v>Mar</v>
      </c>
      <c r="H388" s="6" t="s">
        <v>38</v>
      </c>
      <c r="I388" s="6" t="s">
        <v>49</v>
      </c>
      <c r="J388" s="6" t="s">
        <v>20</v>
      </c>
      <c r="K388" s="6" t="s">
        <v>21</v>
      </c>
      <c r="L388" s="6" t="s">
        <v>52</v>
      </c>
      <c r="M388" s="6" t="s">
        <v>53</v>
      </c>
      <c r="N388" s="7">
        <v>1</v>
      </c>
      <c r="O388" s="8">
        <v>39.47</v>
      </c>
      <c r="P388" s="9">
        <v>0</v>
      </c>
      <c r="Q388" s="8">
        <v>15.02</v>
      </c>
      <c r="R388" s="8">
        <v>39.47</v>
      </c>
      <c r="S388" s="8">
        <v>15.02</v>
      </c>
      <c r="T388" s="8">
        <v>24.45</v>
      </c>
      <c r="U388" s="10">
        <v>0.61945781606283257</v>
      </c>
    </row>
    <row r="389" spans="2:21" ht="15.75">
      <c r="B389" s="4">
        <v>3706</v>
      </c>
      <c r="C389" s="5">
        <v>46100</v>
      </c>
      <c r="D389" s="6">
        <f>YEAR(SalesDataTable[[#This Row],[Order Date]])</f>
        <v>2026</v>
      </c>
      <c r="E389" s="6" t="str">
        <f>"Q"&amp;ROUNDUP(MONTH(SalesDataTable[[#This Row],[Order Date]])/3,0)</f>
        <v>Q1</v>
      </c>
      <c r="F389" s="6">
        <f>MONTH(SalesDataTable[[#This Row],[Order Date]])</f>
        <v>3</v>
      </c>
      <c r="G389" s="6" t="str">
        <f>TEXT(SalesDataTable[[#This Row],[Order Date]],"MMM")</f>
        <v>Mar</v>
      </c>
      <c r="H389" s="6" t="s">
        <v>18</v>
      </c>
      <c r="I389" s="6" t="s">
        <v>19</v>
      </c>
      <c r="J389" s="6" t="s">
        <v>20</v>
      </c>
      <c r="K389" s="6" t="s">
        <v>21</v>
      </c>
      <c r="L389" s="6" t="s">
        <v>22</v>
      </c>
      <c r="M389" s="6" t="s">
        <v>48</v>
      </c>
      <c r="N389" s="7">
        <v>2</v>
      </c>
      <c r="O389" s="8">
        <v>103.42</v>
      </c>
      <c r="P389" s="9">
        <v>0</v>
      </c>
      <c r="Q389" s="8">
        <v>49.51</v>
      </c>
      <c r="R389" s="8">
        <v>206.84</v>
      </c>
      <c r="S389" s="8">
        <v>99.02</v>
      </c>
      <c r="T389" s="8">
        <v>107.82000000000001</v>
      </c>
      <c r="U389" s="10">
        <v>0.52127248114484626</v>
      </c>
    </row>
    <row r="390" spans="2:21" ht="15.75">
      <c r="B390" s="4">
        <v>4121</v>
      </c>
      <c r="C390" s="5">
        <v>46100</v>
      </c>
      <c r="D390" s="6">
        <f>YEAR(SalesDataTable[[#This Row],[Order Date]])</f>
        <v>2026</v>
      </c>
      <c r="E390" s="6" t="str">
        <f>"Q"&amp;ROUNDUP(MONTH(SalesDataTable[[#This Row],[Order Date]])/3,0)</f>
        <v>Q1</v>
      </c>
      <c r="F390" s="6">
        <f>MONTH(SalesDataTable[[#This Row],[Order Date]])</f>
        <v>3</v>
      </c>
      <c r="G390" s="6" t="str">
        <f>TEXT(SalesDataTable[[#This Row],[Order Date]],"MMM")</f>
        <v>Mar</v>
      </c>
      <c r="H390" s="6" t="s">
        <v>18</v>
      </c>
      <c r="I390" s="6" t="s">
        <v>19</v>
      </c>
      <c r="J390" s="6" t="s">
        <v>20</v>
      </c>
      <c r="K390" s="6" t="s">
        <v>21</v>
      </c>
      <c r="L390" s="6" t="s">
        <v>32</v>
      </c>
      <c r="M390" s="6" t="s">
        <v>66</v>
      </c>
      <c r="N390" s="7">
        <v>4</v>
      </c>
      <c r="O390" s="8">
        <v>161.93</v>
      </c>
      <c r="P390" s="9">
        <v>0.15</v>
      </c>
      <c r="Q390" s="8">
        <v>88</v>
      </c>
      <c r="R390" s="8">
        <v>550.56200000000001</v>
      </c>
      <c r="S390" s="8">
        <v>352</v>
      </c>
      <c r="T390" s="8">
        <v>198.56200000000001</v>
      </c>
      <c r="U390" s="10">
        <v>0.36065329608654428</v>
      </c>
    </row>
    <row r="391" spans="2:21" ht="15.75">
      <c r="B391" s="4">
        <v>1047</v>
      </c>
      <c r="C391" s="5">
        <v>46101</v>
      </c>
      <c r="D391" s="6">
        <f>YEAR(SalesDataTable[[#This Row],[Order Date]])</f>
        <v>2026</v>
      </c>
      <c r="E391" s="6" t="str">
        <f>"Q"&amp;ROUNDUP(MONTH(SalesDataTable[[#This Row],[Order Date]])/3,0)</f>
        <v>Q1</v>
      </c>
      <c r="F391" s="6">
        <f>MONTH(SalesDataTable[[#This Row],[Order Date]])</f>
        <v>3</v>
      </c>
      <c r="G391" s="6" t="str">
        <f>TEXT(SalesDataTable[[#This Row],[Order Date]],"MMM")</f>
        <v>Mar</v>
      </c>
      <c r="H391" s="6" t="s">
        <v>18</v>
      </c>
      <c r="I391" s="6" t="s">
        <v>19</v>
      </c>
      <c r="J391" s="6" t="s">
        <v>20</v>
      </c>
      <c r="K391" s="6" t="s">
        <v>21</v>
      </c>
      <c r="L391" s="6" t="s">
        <v>32</v>
      </c>
      <c r="M391" s="6" t="s">
        <v>50</v>
      </c>
      <c r="N391" s="7">
        <v>2</v>
      </c>
      <c r="O391" s="8">
        <v>46.21</v>
      </c>
      <c r="P391" s="9">
        <v>0.05</v>
      </c>
      <c r="Q391" s="8">
        <v>18.37</v>
      </c>
      <c r="R391" s="8">
        <v>87.798999999999992</v>
      </c>
      <c r="S391" s="8">
        <v>36.74</v>
      </c>
      <c r="T391" s="8">
        <v>51.05899999999999</v>
      </c>
      <c r="U391" s="10">
        <v>0.58154420893176451</v>
      </c>
    </row>
    <row r="392" spans="2:21" ht="15.75">
      <c r="B392" s="4">
        <v>1142</v>
      </c>
      <c r="C392" s="5">
        <v>46101</v>
      </c>
      <c r="D392" s="6">
        <f>YEAR(SalesDataTable[[#This Row],[Order Date]])</f>
        <v>2026</v>
      </c>
      <c r="E392" s="6" t="str">
        <f>"Q"&amp;ROUNDUP(MONTH(SalesDataTable[[#This Row],[Order Date]])/3,0)</f>
        <v>Q1</v>
      </c>
      <c r="F392" s="6">
        <f>MONTH(SalesDataTable[[#This Row],[Order Date]])</f>
        <v>3</v>
      </c>
      <c r="G392" s="6" t="str">
        <f>TEXT(SalesDataTable[[#This Row],[Order Date]],"MMM")</f>
        <v>Mar</v>
      </c>
      <c r="H392" s="6" t="s">
        <v>24</v>
      </c>
      <c r="I392" s="6" t="s">
        <v>59</v>
      </c>
      <c r="J392" s="6" t="s">
        <v>20</v>
      </c>
      <c r="K392" s="6" t="s">
        <v>31</v>
      </c>
      <c r="L392" s="6" t="s">
        <v>41</v>
      </c>
      <c r="M392" s="6" t="s">
        <v>69</v>
      </c>
      <c r="N392" s="7">
        <v>3</v>
      </c>
      <c r="O392" s="8">
        <v>125.85</v>
      </c>
      <c r="P392" s="9">
        <v>0</v>
      </c>
      <c r="Q392" s="8">
        <v>59.19</v>
      </c>
      <c r="R392" s="8">
        <v>377.54999999999995</v>
      </c>
      <c r="S392" s="8">
        <v>177.57</v>
      </c>
      <c r="T392" s="8">
        <v>199.97999999999996</v>
      </c>
      <c r="U392" s="10">
        <v>0.52967818831942781</v>
      </c>
    </row>
    <row r="393" spans="2:21" ht="15.75">
      <c r="B393" s="4">
        <v>2232</v>
      </c>
      <c r="C393" s="5">
        <v>46101</v>
      </c>
      <c r="D393" s="6">
        <f>YEAR(SalesDataTable[[#This Row],[Order Date]])</f>
        <v>2026</v>
      </c>
      <c r="E393" s="6" t="str">
        <f>"Q"&amp;ROUNDUP(MONTH(SalesDataTable[[#This Row],[Order Date]])/3,0)</f>
        <v>Q1</v>
      </c>
      <c r="F393" s="6">
        <f>MONTH(SalesDataTable[[#This Row],[Order Date]])</f>
        <v>3</v>
      </c>
      <c r="G393" s="6" t="str">
        <f>TEXT(SalesDataTable[[#This Row],[Order Date]],"MMM")</f>
        <v>Mar</v>
      </c>
      <c r="H393" s="6" t="s">
        <v>38</v>
      </c>
      <c r="I393" s="6" t="s">
        <v>65</v>
      </c>
      <c r="J393" s="6" t="s">
        <v>37</v>
      </c>
      <c r="K393" s="6" t="s">
        <v>31</v>
      </c>
      <c r="L393" s="6" t="s">
        <v>32</v>
      </c>
      <c r="M393" s="6" t="s">
        <v>33</v>
      </c>
      <c r="N393" s="7">
        <v>2</v>
      </c>
      <c r="O393" s="8">
        <v>36.340000000000003</v>
      </c>
      <c r="P393" s="9">
        <v>0</v>
      </c>
      <c r="Q393" s="8">
        <v>13.8</v>
      </c>
      <c r="R393" s="8">
        <v>72.680000000000007</v>
      </c>
      <c r="S393" s="8">
        <v>27.6</v>
      </c>
      <c r="T393" s="8">
        <v>45.080000000000005</v>
      </c>
      <c r="U393" s="10">
        <v>0.620253164556962</v>
      </c>
    </row>
    <row r="394" spans="2:21" ht="15.75">
      <c r="B394" s="4">
        <v>2339</v>
      </c>
      <c r="C394" s="5">
        <v>46101</v>
      </c>
      <c r="D394" s="6">
        <f>YEAR(SalesDataTable[[#This Row],[Order Date]])</f>
        <v>2026</v>
      </c>
      <c r="E394" s="6" t="str">
        <f>"Q"&amp;ROUNDUP(MONTH(SalesDataTable[[#This Row],[Order Date]])/3,0)</f>
        <v>Q1</v>
      </c>
      <c r="F394" s="6">
        <f>MONTH(SalesDataTable[[#This Row],[Order Date]])</f>
        <v>3</v>
      </c>
      <c r="G394" s="6" t="str">
        <f>TEXT(SalesDataTable[[#This Row],[Order Date]],"MMM")</f>
        <v>Mar</v>
      </c>
      <c r="H394" s="6" t="s">
        <v>24</v>
      </c>
      <c r="I394" s="6" t="s">
        <v>61</v>
      </c>
      <c r="J394" s="6" t="s">
        <v>46</v>
      </c>
      <c r="K394" s="6" t="s">
        <v>31</v>
      </c>
      <c r="L394" s="6" t="s">
        <v>22</v>
      </c>
      <c r="M394" s="6" t="s">
        <v>40</v>
      </c>
      <c r="N394" s="7">
        <v>2</v>
      </c>
      <c r="O394" s="8">
        <v>51.29</v>
      </c>
      <c r="P394" s="9">
        <v>0</v>
      </c>
      <c r="Q394" s="8">
        <v>23.15</v>
      </c>
      <c r="R394" s="8">
        <v>102.58</v>
      </c>
      <c r="S394" s="8">
        <v>46.3</v>
      </c>
      <c r="T394" s="8">
        <v>56.28</v>
      </c>
      <c r="U394" s="10">
        <v>0.54864496003119523</v>
      </c>
    </row>
    <row r="395" spans="2:21" ht="15.75">
      <c r="B395" s="4">
        <v>3611</v>
      </c>
      <c r="C395" s="5">
        <v>46101</v>
      </c>
      <c r="D395" s="6">
        <f>YEAR(SalesDataTable[[#This Row],[Order Date]])</f>
        <v>2026</v>
      </c>
      <c r="E395" s="6" t="str">
        <f>"Q"&amp;ROUNDUP(MONTH(SalesDataTable[[#This Row],[Order Date]])/3,0)</f>
        <v>Q1</v>
      </c>
      <c r="F395" s="6">
        <f>MONTH(SalesDataTable[[#This Row],[Order Date]])</f>
        <v>3</v>
      </c>
      <c r="G395" s="6" t="str">
        <f>TEXT(SalesDataTable[[#This Row],[Order Date]],"MMM")</f>
        <v>Mar</v>
      </c>
      <c r="H395" s="6" t="s">
        <v>24</v>
      </c>
      <c r="I395" s="6" t="s">
        <v>25</v>
      </c>
      <c r="J395" s="6" t="s">
        <v>26</v>
      </c>
      <c r="K395" s="6" t="s">
        <v>34</v>
      </c>
      <c r="L395" s="6" t="s">
        <v>22</v>
      </c>
      <c r="M395" s="6" t="s">
        <v>44</v>
      </c>
      <c r="N395" s="7">
        <v>6</v>
      </c>
      <c r="O395" s="8">
        <v>40.89</v>
      </c>
      <c r="P395" s="9">
        <v>0.1</v>
      </c>
      <c r="Q395" s="8">
        <v>16.84</v>
      </c>
      <c r="R395" s="8">
        <v>220.80600000000001</v>
      </c>
      <c r="S395" s="8">
        <v>101.03999999999999</v>
      </c>
      <c r="T395" s="8">
        <v>119.76600000000002</v>
      </c>
      <c r="U395" s="10">
        <v>0.54240373902883077</v>
      </c>
    </row>
    <row r="396" spans="2:21" ht="15.75">
      <c r="B396" s="4">
        <v>3953</v>
      </c>
      <c r="C396" s="5">
        <v>46101</v>
      </c>
      <c r="D396" s="6">
        <f>YEAR(SalesDataTable[[#This Row],[Order Date]])</f>
        <v>2026</v>
      </c>
      <c r="E396" s="6" t="str">
        <f>"Q"&amp;ROUNDUP(MONTH(SalesDataTable[[#This Row],[Order Date]])/3,0)</f>
        <v>Q1</v>
      </c>
      <c r="F396" s="6">
        <f>MONTH(SalesDataTable[[#This Row],[Order Date]])</f>
        <v>3</v>
      </c>
      <c r="G396" s="6" t="str">
        <f>TEXT(SalesDataTable[[#This Row],[Order Date]],"MMM")</f>
        <v>Mar</v>
      </c>
      <c r="H396" s="6" t="s">
        <v>24</v>
      </c>
      <c r="I396" s="6" t="s">
        <v>67</v>
      </c>
      <c r="J396" s="6" t="s">
        <v>20</v>
      </c>
      <c r="K396" s="6" t="s">
        <v>31</v>
      </c>
      <c r="L396" s="6" t="s">
        <v>52</v>
      </c>
      <c r="M396" s="6" t="s">
        <v>56</v>
      </c>
      <c r="N396" s="7">
        <v>1</v>
      </c>
      <c r="O396" s="8">
        <v>120.63</v>
      </c>
      <c r="P396" s="9">
        <v>0</v>
      </c>
      <c r="Q396" s="8">
        <v>70.28</v>
      </c>
      <c r="R396" s="8">
        <v>120.63</v>
      </c>
      <c r="S396" s="8">
        <v>70.28</v>
      </c>
      <c r="T396" s="8">
        <v>50.349999999999994</v>
      </c>
      <c r="U396" s="10">
        <v>0.41739202520102792</v>
      </c>
    </row>
    <row r="397" spans="2:21" ht="15.75">
      <c r="B397" s="4">
        <v>4253</v>
      </c>
      <c r="C397" s="5">
        <v>46101</v>
      </c>
      <c r="D397" s="6">
        <f>YEAR(SalesDataTable[[#This Row],[Order Date]])</f>
        <v>2026</v>
      </c>
      <c r="E397" s="6" t="str">
        <f>"Q"&amp;ROUNDUP(MONTH(SalesDataTable[[#This Row],[Order Date]])/3,0)</f>
        <v>Q1</v>
      </c>
      <c r="F397" s="6">
        <f>MONTH(SalesDataTable[[#This Row],[Order Date]])</f>
        <v>3</v>
      </c>
      <c r="G397" s="6" t="str">
        <f>TEXT(SalesDataTable[[#This Row],[Order Date]],"MMM")</f>
        <v>Mar</v>
      </c>
      <c r="H397" s="6" t="s">
        <v>38</v>
      </c>
      <c r="I397" s="6" t="s">
        <v>65</v>
      </c>
      <c r="J397" s="6" t="s">
        <v>26</v>
      </c>
      <c r="K397" s="6" t="s">
        <v>31</v>
      </c>
      <c r="L397" s="6" t="s">
        <v>22</v>
      </c>
      <c r="M397" s="6" t="s">
        <v>23</v>
      </c>
      <c r="N397" s="7">
        <v>5</v>
      </c>
      <c r="O397" s="8">
        <v>82.64</v>
      </c>
      <c r="P397" s="9">
        <v>0.1</v>
      </c>
      <c r="Q397" s="8">
        <v>43.52</v>
      </c>
      <c r="R397" s="8">
        <v>371.88</v>
      </c>
      <c r="S397" s="8">
        <v>217.60000000000002</v>
      </c>
      <c r="T397" s="8">
        <v>154.27999999999997</v>
      </c>
      <c r="U397" s="10">
        <v>0.41486501021834993</v>
      </c>
    </row>
    <row r="398" spans="2:21" ht="15.75">
      <c r="B398" s="4">
        <v>4952</v>
      </c>
      <c r="C398" s="5">
        <v>46101</v>
      </c>
      <c r="D398" s="6">
        <f>YEAR(SalesDataTable[[#This Row],[Order Date]])</f>
        <v>2026</v>
      </c>
      <c r="E398" s="6" t="str">
        <f>"Q"&amp;ROUNDUP(MONTH(SalesDataTable[[#This Row],[Order Date]])/3,0)</f>
        <v>Q1</v>
      </c>
      <c r="F398" s="6">
        <f>MONTH(SalesDataTable[[#This Row],[Order Date]])</f>
        <v>3</v>
      </c>
      <c r="G398" s="6" t="str">
        <f>TEXT(SalesDataTable[[#This Row],[Order Date]],"MMM")</f>
        <v>Mar</v>
      </c>
      <c r="H398" s="6" t="s">
        <v>24</v>
      </c>
      <c r="I398" s="6" t="s">
        <v>45</v>
      </c>
      <c r="J398" s="6" t="s">
        <v>20</v>
      </c>
      <c r="K398" s="6" t="s">
        <v>34</v>
      </c>
      <c r="L398" s="6" t="s">
        <v>27</v>
      </c>
      <c r="M398" s="6" t="s">
        <v>64</v>
      </c>
      <c r="N398" s="7">
        <v>2</v>
      </c>
      <c r="O398" s="8">
        <v>72.459999999999994</v>
      </c>
      <c r="P398" s="9">
        <v>0</v>
      </c>
      <c r="Q398" s="8">
        <v>33.31</v>
      </c>
      <c r="R398" s="8">
        <v>144.91999999999999</v>
      </c>
      <c r="S398" s="8">
        <v>66.62</v>
      </c>
      <c r="T398" s="8">
        <v>78.299999999999983</v>
      </c>
      <c r="U398" s="10">
        <v>0.54029809550096597</v>
      </c>
    </row>
    <row r="399" spans="2:21" ht="15.75">
      <c r="B399" s="4">
        <v>5016</v>
      </c>
      <c r="C399" s="5">
        <v>46101</v>
      </c>
      <c r="D399" s="6">
        <f>YEAR(SalesDataTable[[#This Row],[Order Date]])</f>
        <v>2026</v>
      </c>
      <c r="E399" s="6" t="str">
        <f>"Q"&amp;ROUNDUP(MONTH(SalesDataTable[[#This Row],[Order Date]])/3,0)</f>
        <v>Q1</v>
      </c>
      <c r="F399" s="6">
        <f>MONTH(SalesDataTable[[#This Row],[Order Date]])</f>
        <v>3</v>
      </c>
      <c r="G399" s="6" t="str">
        <f>TEXT(SalesDataTable[[#This Row],[Order Date]],"MMM")</f>
        <v>Mar</v>
      </c>
      <c r="H399" s="6" t="s">
        <v>24</v>
      </c>
      <c r="I399" s="6" t="s">
        <v>61</v>
      </c>
      <c r="J399" s="6" t="s">
        <v>46</v>
      </c>
      <c r="K399" s="6" t="s">
        <v>31</v>
      </c>
      <c r="L399" s="6" t="s">
        <v>52</v>
      </c>
      <c r="M399" s="6" t="s">
        <v>53</v>
      </c>
      <c r="N399" s="7">
        <v>2</v>
      </c>
      <c r="O399" s="8">
        <v>40.659999999999997</v>
      </c>
      <c r="P399" s="9">
        <v>0.1</v>
      </c>
      <c r="Q399" s="8">
        <v>14.63</v>
      </c>
      <c r="R399" s="8">
        <v>73.188000000000002</v>
      </c>
      <c r="S399" s="8">
        <v>29.26</v>
      </c>
      <c r="T399" s="8">
        <v>43.927999999999997</v>
      </c>
      <c r="U399" s="10">
        <v>0.60020768431983385</v>
      </c>
    </row>
    <row r="400" spans="2:21" ht="15.75">
      <c r="B400" s="4">
        <v>839</v>
      </c>
      <c r="C400" s="5">
        <v>46102</v>
      </c>
      <c r="D400" s="6">
        <f>YEAR(SalesDataTable[[#This Row],[Order Date]])</f>
        <v>2026</v>
      </c>
      <c r="E400" s="6" t="str">
        <f>"Q"&amp;ROUNDUP(MONTH(SalesDataTable[[#This Row],[Order Date]])/3,0)</f>
        <v>Q1</v>
      </c>
      <c r="F400" s="6">
        <f>MONTH(SalesDataTable[[#This Row],[Order Date]])</f>
        <v>3</v>
      </c>
      <c r="G400" s="6" t="str">
        <f>TEXT(SalesDataTable[[#This Row],[Order Date]],"MMM")</f>
        <v>Mar</v>
      </c>
      <c r="H400" s="6" t="s">
        <v>24</v>
      </c>
      <c r="I400" s="6" t="s">
        <v>61</v>
      </c>
      <c r="J400" s="6" t="s">
        <v>46</v>
      </c>
      <c r="K400" s="6" t="s">
        <v>31</v>
      </c>
      <c r="L400" s="6" t="s">
        <v>22</v>
      </c>
      <c r="M400" s="6" t="s">
        <v>44</v>
      </c>
      <c r="N400" s="7">
        <v>1</v>
      </c>
      <c r="O400" s="8">
        <v>40.5</v>
      </c>
      <c r="P400" s="9">
        <v>0.05</v>
      </c>
      <c r="Q400" s="8">
        <v>17.16</v>
      </c>
      <c r="R400" s="8">
        <v>38.475000000000001</v>
      </c>
      <c r="S400" s="8">
        <v>17.16</v>
      </c>
      <c r="T400" s="8">
        <v>21.315000000000001</v>
      </c>
      <c r="U400" s="10">
        <v>0.55399610136452238</v>
      </c>
    </row>
    <row r="401" spans="2:21" ht="15.75">
      <c r="B401" s="4">
        <v>1382</v>
      </c>
      <c r="C401" s="5">
        <v>46102</v>
      </c>
      <c r="D401" s="6">
        <f>YEAR(SalesDataTable[[#This Row],[Order Date]])</f>
        <v>2026</v>
      </c>
      <c r="E401" s="6" t="str">
        <f>"Q"&amp;ROUNDUP(MONTH(SalesDataTable[[#This Row],[Order Date]])/3,0)</f>
        <v>Q1</v>
      </c>
      <c r="F401" s="6">
        <f>MONTH(SalesDataTable[[#This Row],[Order Date]])</f>
        <v>3</v>
      </c>
      <c r="G401" s="6" t="str">
        <f>TEXT(SalesDataTable[[#This Row],[Order Date]],"MMM")</f>
        <v>Mar</v>
      </c>
      <c r="H401" s="6" t="s">
        <v>29</v>
      </c>
      <c r="I401" s="6" t="s">
        <v>30</v>
      </c>
      <c r="J401" s="6" t="s">
        <v>20</v>
      </c>
      <c r="K401" s="6" t="s">
        <v>34</v>
      </c>
      <c r="L401" s="6" t="s">
        <v>27</v>
      </c>
      <c r="M401" s="6" t="s">
        <v>64</v>
      </c>
      <c r="N401" s="7">
        <v>1</v>
      </c>
      <c r="O401" s="8">
        <v>72.16</v>
      </c>
      <c r="P401" s="9">
        <v>0</v>
      </c>
      <c r="Q401" s="8">
        <v>33.11</v>
      </c>
      <c r="R401" s="8">
        <v>72.16</v>
      </c>
      <c r="S401" s="8">
        <v>33.11</v>
      </c>
      <c r="T401" s="8">
        <v>39.049999999999997</v>
      </c>
      <c r="U401" s="10">
        <v>0.54115853658536583</v>
      </c>
    </row>
    <row r="402" spans="2:21" ht="15.75">
      <c r="B402" s="4">
        <v>1452</v>
      </c>
      <c r="C402" s="5">
        <v>46102</v>
      </c>
      <c r="D402" s="6">
        <f>YEAR(SalesDataTable[[#This Row],[Order Date]])</f>
        <v>2026</v>
      </c>
      <c r="E402" s="6" t="str">
        <f>"Q"&amp;ROUNDUP(MONTH(SalesDataTable[[#This Row],[Order Date]])/3,0)</f>
        <v>Q1</v>
      </c>
      <c r="F402" s="6">
        <f>MONTH(SalesDataTable[[#This Row],[Order Date]])</f>
        <v>3</v>
      </c>
      <c r="G402" s="6" t="str">
        <f>TEXT(SalesDataTable[[#This Row],[Order Date]],"MMM")</f>
        <v>Mar</v>
      </c>
      <c r="H402" s="6" t="s">
        <v>29</v>
      </c>
      <c r="I402" s="6" t="s">
        <v>43</v>
      </c>
      <c r="J402" s="6" t="s">
        <v>46</v>
      </c>
      <c r="K402" s="6" t="s">
        <v>34</v>
      </c>
      <c r="L402" s="6" t="s">
        <v>32</v>
      </c>
      <c r="M402" s="6" t="s">
        <v>66</v>
      </c>
      <c r="N402" s="7">
        <v>1</v>
      </c>
      <c r="O402" s="8">
        <v>161.93</v>
      </c>
      <c r="P402" s="9">
        <v>0.15</v>
      </c>
      <c r="Q402" s="8">
        <v>87.5</v>
      </c>
      <c r="R402" s="8">
        <v>137.6405</v>
      </c>
      <c r="S402" s="8">
        <v>87.5</v>
      </c>
      <c r="T402" s="8">
        <v>50.140500000000003</v>
      </c>
      <c r="U402" s="10">
        <v>0.36428594781332529</v>
      </c>
    </row>
    <row r="403" spans="2:21" ht="15.75">
      <c r="B403" s="4">
        <v>1845</v>
      </c>
      <c r="C403" s="5">
        <v>46102</v>
      </c>
      <c r="D403" s="6">
        <f>YEAR(SalesDataTable[[#This Row],[Order Date]])</f>
        <v>2026</v>
      </c>
      <c r="E403" s="6" t="str">
        <f>"Q"&amp;ROUNDUP(MONTH(SalesDataTable[[#This Row],[Order Date]])/3,0)</f>
        <v>Q1</v>
      </c>
      <c r="F403" s="6">
        <f>MONTH(SalesDataTable[[#This Row],[Order Date]])</f>
        <v>3</v>
      </c>
      <c r="G403" s="6" t="str">
        <f>TEXT(SalesDataTable[[#This Row],[Order Date]],"MMM")</f>
        <v>Mar</v>
      </c>
      <c r="H403" s="6" t="s">
        <v>18</v>
      </c>
      <c r="I403" s="6" t="s">
        <v>54</v>
      </c>
      <c r="J403" s="6" t="s">
        <v>20</v>
      </c>
      <c r="K403" s="6" t="s">
        <v>21</v>
      </c>
      <c r="L403" s="6" t="s">
        <v>41</v>
      </c>
      <c r="M403" s="6" t="s">
        <v>42</v>
      </c>
      <c r="N403" s="7">
        <v>3</v>
      </c>
      <c r="O403" s="8">
        <v>348.54</v>
      </c>
      <c r="P403" s="9">
        <v>0.1</v>
      </c>
      <c r="Q403" s="8">
        <v>200.3</v>
      </c>
      <c r="R403" s="8">
        <v>941.05800000000011</v>
      </c>
      <c r="S403" s="8">
        <v>600.90000000000009</v>
      </c>
      <c r="T403" s="8">
        <v>340.15800000000002</v>
      </c>
      <c r="U403" s="10">
        <v>0.36146337420222768</v>
      </c>
    </row>
    <row r="404" spans="2:21" ht="15.75">
      <c r="B404" s="4">
        <v>3560</v>
      </c>
      <c r="C404" s="5">
        <v>46102</v>
      </c>
      <c r="D404" s="6">
        <f>YEAR(SalesDataTable[[#This Row],[Order Date]])</f>
        <v>2026</v>
      </c>
      <c r="E404" s="6" t="str">
        <f>"Q"&amp;ROUNDUP(MONTH(SalesDataTable[[#This Row],[Order Date]])/3,0)</f>
        <v>Q1</v>
      </c>
      <c r="F404" s="6">
        <f>MONTH(SalesDataTable[[#This Row],[Order Date]])</f>
        <v>3</v>
      </c>
      <c r="G404" s="6" t="str">
        <f>TEXT(SalesDataTable[[#This Row],[Order Date]],"MMM")</f>
        <v>Mar</v>
      </c>
      <c r="H404" s="6" t="s">
        <v>29</v>
      </c>
      <c r="I404" s="6" t="s">
        <v>70</v>
      </c>
      <c r="J404" s="6" t="s">
        <v>20</v>
      </c>
      <c r="K404" s="6" t="s">
        <v>21</v>
      </c>
      <c r="L404" s="6" t="s">
        <v>52</v>
      </c>
      <c r="M404" s="6" t="s">
        <v>63</v>
      </c>
      <c r="N404" s="7">
        <v>3</v>
      </c>
      <c r="O404" s="8">
        <v>50.46</v>
      </c>
      <c r="P404" s="9">
        <v>0.1</v>
      </c>
      <c r="Q404" s="8">
        <v>21.9</v>
      </c>
      <c r="R404" s="8">
        <v>136.24199999999999</v>
      </c>
      <c r="S404" s="8">
        <v>65.699999999999989</v>
      </c>
      <c r="T404" s="8">
        <v>70.542000000000002</v>
      </c>
      <c r="U404" s="10">
        <v>0.51776985070683057</v>
      </c>
    </row>
    <row r="405" spans="2:21" ht="15.75">
      <c r="B405" s="4">
        <v>4059</v>
      </c>
      <c r="C405" s="5">
        <v>46102</v>
      </c>
      <c r="D405" s="6">
        <f>YEAR(SalesDataTable[[#This Row],[Order Date]])</f>
        <v>2026</v>
      </c>
      <c r="E405" s="6" t="str">
        <f>"Q"&amp;ROUNDUP(MONTH(SalesDataTable[[#This Row],[Order Date]])/3,0)</f>
        <v>Q1</v>
      </c>
      <c r="F405" s="6">
        <f>MONTH(SalesDataTable[[#This Row],[Order Date]])</f>
        <v>3</v>
      </c>
      <c r="G405" s="6" t="str">
        <f>TEXT(SalesDataTable[[#This Row],[Order Date]],"MMM")</f>
        <v>Mar</v>
      </c>
      <c r="H405" s="6" t="s">
        <v>38</v>
      </c>
      <c r="I405" s="6" t="s">
        <v>65</v>
      </c>
      <c r="J405" s="6" t="s">
        <v>46</v>
      </c>
      <c r="K405" s="6" t="s">
        <v>31</v>
      </c>
      <c r="L405" s="6" t="s">
        <v>41</v>
      </c>
      <c r="M405" s="6" t="s">
        <v>58</v>
      </c>
      <c r="N405" s="7">
        <v>1</v>
      </c>
      <c r="O405" s="8">
        <v>83.62</v>
      </c>
      <c r="P405" s="9">
        <v>0</v>
      </c>
      <c r="Q405" s="8">
        <v>39.15</v>
      </c>
      <c r="R405" s="8">
        <v>83.62</v>
      </c>
      <c r="S405" s="8">
        <v>39.15</v>
      </c>
      <c r="T405" s="8">
        <v>44.470000000000006</v>
      </c>
      <c r="U405" s="10">
        <v>0.53181057163358048</v>
      </c>
    </row>
    <row r="406" spans="2:21" ht="15.75">
      <c r="B406" s="4">
        <v>4731</v>
      </c>
      <c r="C406" s="5">
        <v>46102</v>
      </c>
      <c r="D406" s="6">
        <f>YEAR(SalesDataTable[[#This Row],[Order Date]])</f>
        <v>2026</v>
      </c>
      <c r="E406" s="6" t="str">
        <f>"Q"&amp;ROUNDUP(MONTH(SalesDataTable[[#This Row],[Order Date]])/3,0)</f>
        <v>Q1</v>
      </c>
      <c r="F406" s="6">
        <f>MONTH(SalesDataTable[[#This Row],[Order Date]])</f>
        <v>3</v>
      </c>
      <c r="G406" s="6" t="str">
        <f>TEXT(SalesDataTable[[#This Row],[Order Date]],"MMM")</f>
        <v>Mar</v>
      </c>
      <c r="H406" s="6" t="s">
        <v>24</v>
      </c>
      <c r="I406" s="6" t="s">
        <v>61</v>
      </c>
      <c r="J406" s="6" t="s">
        <v>26</v>
      </c>
      <c r="K406" s="6" t="s">
        <v>34</v>
      </c>
      <c r="L406" s="6" t="s">
        <v>22</v>
      </c>
      <c r="M406" s="6" t="s">
        <v>40</v>
      </c>
      <c r="N406" s="7">
        <v>6</v>
      </c>
      <c r="O406" s="8">
        <v>51.07</v>
      </c>
      <c r="P406" s="9">
        <v>0.1</v>
      </c>
      <c r="Q406" s="8">
        <v>22.68</v>
      </c>
      <c r="R406" s="8">
        <v>275.77800000000002</v>
      </c>
      <c r="S406" s="8">
        <v>136.07999999999998</v>
      </c>
      <c r="T406" s="8">
        <v>139.69800000000004</v>
      </c>
      <c r="U406" s="10">
        <v>0.50655962404542798</v>
      </c>
    </row>
    <row r="407" spans="2:21" ht="15.75">
      <c r="B407" s="4">
        <v>693</v>
      </c>
      <c r="C407" s="5">
        <v>46103</v>
      </c>
      <c r="D407" s="6">
        <f>YEAR(SalesDataTable[[#This Row],[Order Date]])</f>
        <v>2026</v>
      </c>
      <c r="E407" s="6" t="str">
        <f>"Q"&amp;ROUNDUP(MONTH(SalesDataTable[[#This Row],[Order Date]])/3,0)</f>
        <v>Q1</v>
      </c>
      <c r="F407" s="6">
        <f>MONTH(SalesDataTable[[#This Row],[Order Date]])</f>
        <v>3</v>
      </c>
      <c r="G407" s="6" t="str">
        <f>TEXT(SalesDataTable[[#This Row],[Order Date]],"MMM")</f>
        <v>Mar</v>
      </c>
      <c r="H407" s="6" t="s">
        <v>24</v>
      </c>
      <c r="I407" s="6" t="s">
        <v>59</v>
      </c>
      <c r="J407" s="6" t="s">
        <v>20</v>
      </c>
      <c r="K407" s="6" t="s">
        <v>31</v>
      </c>
      <c r="L407" s="6" t="s">
        <v>32</v>
      </c>
      <c r="M407" s="6" t="s">
        <v>50</v>
      </c>
      <c r="N407" s="7">
        <v>3</v>
      </c>
      <c r="O407" s="8">
        <v>47.02</v>
      </c>
      <c r="P407" s="9">
        <v>0.1</v>
      </c>
      <c r="Q407" s="8">
        <v>17.989999999999998</v>
      </c>
      <c r="R407" s="8">
        <v>126.95400000000001</v>
      </c>
      <c r="S407" s="8">
        <v>53.97</v>
      </c>
      <c r="T407" s="8">
        <v>72.984000000000009</v>
      </c>
      <c r="U407" s="10">
        <v>0.57488539155914742</v>
      </c>
    </row>
    <row r="408" spans="2:21" ht="15.75">
      <c r="B408" s="4">
        <v>1672</v>
      </c>
      <c r="C408" s="5">
        <v>46103</v>
      </c>
      <c r="D408" s="6">
        <f>YEAR(SalesDataTable[[#This Row],[Order Date]])</f>
        <v>2026</v>
      </c>
      <c r="E408" s="6" t="str">
        <f>"Q"&amp;ROUNDUP(MONTH(SalesDataTable[[#This Row],[Order Date]])/3,0)</f>
        <v>Q1</v>
      </c>
      <c r="F408" s="6">
        <f>MONTH(SalesDataTable[[#This Row],[Order Date]])</f>
        <v>3</v>
      </c>
      <c r="G408" s="6" t="str">
        <f>TEXT(SalesDataTable[[#This Row],[Order Date]],"MMM")</f>
        <v>Mar</v>
      </c>
      <c r="H408" s="6" t="s">
        <v>29</v>
      </c>
      <c r="I408" s="6" t="s">
        <v>43</v>
      </c>
      <c r="J408" s="6" t="s">
        <v>46</v>
      </c>
      <c r="K408" s="6" t="s">
        <v>21</v>
      </c>
      <c r="L408" s="6" t="s">
        <v>32</v>
      </c>
      <c r="M408" s="6" t="s">
        <v>50</v>
      </c>
      <c r="N408" s="7">
        <v>1</v>
      </c>
      <c r="O408" s="8">
        <v>47.1</v>
      </c>
      <c r="P408" s="9">
        <v>0.05</v>
      </c>
      <c r="Q408" s="8">
        <v>18.48</v>
      </c>
      <c r="R408" s="8">
        <v>44.744999999999997</v>
      </c>
      <c r="S408" s="8">
        <v>18.48</v>
      </c>
      <c r="T408" s="8">
        <v>26.264999999999997</v>
      </c>
      <c r="U408" s="10">
        <v>0.58699296010727453</v>
      </c>
    </row>
    <row r="409" spans="2:21" ht="15.75">
      <c r="B409" s="4">
        <v>2347</v>
      </c>
      <c r="C409" s="5">
        <v>46103</v>
      </c>
      <c r="D409" s="6">
        <f>YEAR(SalesDataTable[[#This Row],[Order Date]])</f>
        <v>2026</v>
      </c>
      <c r="E409" s="6" t="str">
        <f>"Q"&amp;ROUNDUP(MONTH(SalesDataTable[[#This Row],[Order Date]])/3,0)</f>
        <v>Q1</v>
      </c>
      <c r="F409" s="6">
        <f>MONTH(SalesDataTable[[#This Row],[Order Date]])</f>
        <v>3</v>
      </c>
      <c r="G409" s="6" t="str">
        <f>TEXT(SalesDataTable[[#This Row],[Order Date]],"MMM")</f>
        <v>Mar</v>
      </c>
      <c r="H409" s="6" t="s">
        <v>38</v>
      </c>
      <c r="I409" s="6" t="s">
        <v>65</v>
      </c>
      <c r="J409" s="6" t="s">
        <v>20</v>
      </c>
      <c r="K409" s="6" t="s">
        <v>21</v>
      </c>
      <c r="L409" s="6" t="s">
        <v>32</v>
      </c>
      <c r="M409" s="6" t="s">
        <v>62</v>
      </c>
      <c r="N409" s="7">
        <v>2</v>
      </c>
      <c r="O409" s="8">
        <v>131.38999999999999</v>
      </c>
      <c r="P409" s="9">
        <v>0</v>
      </c>
      <c r="Q409" s="8">
        <v>66.91</v>
      </c>
      <c r="R409" s="8">
        <v>262.77999999999997</v>
      </c>
      <c r="S409" s="8">
        <v>133.82</v>
      </c>
      <c r="T409" s="8">
        <v>128.95999999999998</v>
      </c>
      <c r="U409" s="10">
        <v>0.49075272090722277</v>
      </c>
    </row>
    <row r="410" spans="2:21" ht="15.75">
      <c r="B410" s="4">
        <v>2582</v>
      </c>
      <c r="C410" s="5">
        <v>46103</v>
      </c>
      <c r="D410" s="6">
        <f>YEAR(SalesDataTable[[#This Row],[Order Date]])</f>
        <v>2026</v>
      </c>
      <c r="E410" s="6" t="str">
        <f>"Q"&amp;ROUNDUP(MONTH(SalesDataTable[[#This Row],[Order Date]])/3,0)</f>
        <v>Q1</v>
      </c>
      <c r="F410" s="6">
        <f>MONTH(SalesDataTable[[#This Row],[Order Date]])</f>
        <v>3</v>
      </c>
      <c r="G410" s="6" t="str">
        <f>TEXT(SalesDataTable[[#This Row],[Order Date]],"MMM")</f>
        <v>Mar</v>
      </c>
      <c r="H410" s="6" t="s">
        <v>24</v>
      </c>
      <c r="I410" s="6" t="s">
        <v>25</v>
      </c>
      <c r="J410" s="6" t="s">
        <v>46</v>
      </c>
      <c r="K410" s="6" t="s">
        <v>31</v>
      </c>
      <c r="L410" s="6" t="s">
        <v>52</v>
      </c>
      <c r="M410" s="6" t="s">
        <v>56</v>
      </c>
      <c r="N410" s="7">
        <v>1</v>
      </c>
      <c r="O410" s="8">
        <v>120.16</v>
      </c>
      <c r="P410" s="9">
        <v>0.15</v>
      </c>
      <c r="Q410" s="8">
        <v>68.33</v>
      </c>
      <c r="R410" s="8">
        <v>102.136</v>
      </c>
      <c r="S410" s="8">
        <v>68.33</v>
      </c>
      <c r="T410" s="8">
        <v>33.805999999999997</v>
      </c>
      <c r="U410" s="10">
        <v>0.33099005247904756</v>
      </c>
    </row>
    <row r="411" spans="2:21" ht="15.75">
      <c r="B411" s="4">
        <v>2762</v>
      </c>
      <c r="C411" s="5">
        <v>46103</v>
      </c>
      <c r="D411" s="6">
        <f>YEAR(SalesDataTable[[#This Row],[Order Date]])</f>
        <v>2026</v>
      </c>
      <c r="E411" s="6" t="str">
        <f>"Q"&amp;ROUNDUP(MONTH(SalesDataTable[[#This Row],[Order Date]])/3,0)</f>
        <v>Q1</v>
      </c>
      <c r="F411" s="6">
        <f>MONTH(SalesDataTable[[#This Row],[Order Date]])</f>
        <v>3</v>
      </c>
      <c r="G411" s="6" t="str">
        <f>TEXT(SalesDataTable[[#This Row],[Order Date]],"MMM")</f>
        <v>Mar</v>
      </c>
      <c r="H411" s="6" t="s">
        <v>38</v>
      </c>
      <c r="I411" s="6" t="s">
        <v>51</v>
      </c>
      <c r="J411" s="6" t="s">
        <v>37</v>
      </c>
      <c r="K411" s="6" t="s">
        <v>21</v>
      </c>
      <c r="L411" s="6" t="s">
        <v>41</v>
      </c>
      <c r="M411" s="6" t="s">
        <v>47</v>
      </c>
      <c r="N411" s="7">
        <v>1</v>
      </c>
      <c r="O411" s="8">
        <v>196.48</v>
      </c>
      <c r="P411" s="9">
        <v>0</v>
      </c>
      <c r="Q411" s="8">
        <v>101.29</v>
      </c>
      <c r="R411" s="8">
        <v>196.48</v>
      </c>
      <c r="S411" s="8">
        <v>101.29</v>
      </c>
      <c r="T411" s="8">
        <v>95.189999999999984</v>
      </c>
      <c r="U411" s="10">
        <v>0.48447679153094458</v>
      </c>
    </row>
    <row r="412" spans="2:21" ht="15.75">
      <c r="B412" s="4">
        <v>4090</v>
      </c>
      <c r="C412" s="5">
        <v>46103</v>
      </c>
      <c r="D412" s="6">
        <f>YEAR(SalesDataTable[[#This Row],[Order Date]])</f>
        <v>2026</v>
      </c>
      <c r="E412" s="6" t="str">
        <f>"Q"&amp;ROUNDUP(MONTH(SalesDataTable[[#This Row],[Order Date]])/3,0)</f>
        <v>Q1</v>
      </c>
      <c r="F412" s="6">
        <f>MONTH(SalesDataTable[[#This Row],[Order Date]])</f>
        <v>3</v>
      </c>
      <c r="G412" s="6" t="str">
        <f>TEXT(SalesDataTable[[#This Row],[Order Date]],"MMM")</f>
        <v>Mar</v>
      </c>
      <c r="H412" s="6" t="s">
        <v>24</v>
      </c>
      <c r="I412" s="6" t="s">
        <v>59</v>
      </c>
      <c r="J412" s="6" t="s">
        <v>46</v>
      </c>
      <c r="K412" s="6" t="s">
        <v>34</v>
      </c>
      <c r="L412" s="6" t="s">
        <v>32</v>
      </c>
      <c r="M412" s="6" t="s">
        <v>33</v>
      </c>
      <c r="N412" s="7">
        <v>1</v>
      </c>
      <c r="O412" s="8">
        <v>36.520000000000003</v>
      </c>
      <c r="P412" s="9">
        <v>0</v>
      </c>
      <c r="Q412" s="8">
        <v>13.96</v>
      </c>
      <c r="R412" s="8">
        <v>36.520000000000003</v>
      </c>
      <c r="S412" s="8">
        <v>13.96</v>
      </c>
      <c r="T412" s="8">
        <v>22.560000000000002</v>
      </c>
      <c r="U412" s="10">
        <v>0.61774370208105145</v>
      </c>
    </row>
    <row r="413" spans="2:21" ht="15.75">
      <c r="B413" s="4">
        <v>4491</v>
      </c>
      <c r="C413" s="5">
        <v>46103</v>
      </c>
      <c r="D413" s="6">
        <f>YEAR(SalesDataTable[[#This Row],[Order Date]])</f>
        <v>2026</v>
      </c>
      <c r="E413" s="6" t="str">
        <f>"Q"&amp;ROUNDUP(MONTH(SalesDataTable[[#This Row],[Order Date]])/3,0)</f>
        <v>Q1</v>
      </c>
      <c r="F413" s="6">
        <f>MONTH(SalesDataTable[[#This Row],[Order Date]])</f>
        <v>3</v>
      </c>
      <c r="G413" s="6" t="str">
        <f>TEXT(SalesDataTable[[#This Row],[Order Date]],"MMM")</f>
        <v>Mar</v>
      </c>
      <c r="H413" s="6" t="s">
        <v>24</v>
      </c>
      <c r="I413" s="6" t="s">
        <v>61</v>
      </c>
      <c r="J413" s="6" t="s">
        <v>37</v>
      </c>
      <c r="K413" s="6" t="s">
        <v>34</v>
      </c>
      <c r="L413" s="6" t="s">
        <v>52</v>
      </c>
      <c r="M413" s="6" t="s">
        <v>63</v>
      </c>
      <c r="N413" s="7">
        <v>4</v>
      </c>
      <c r="O413" s="8">
        <v>49.71</v>
      </c>
      <c r="P413" s="9">
        <v>0.1</v>
      </c>
      <c r="Q413" s="8">
        <v>22.46</v>
      </c>
      <c r="R413" s="8">
        <v>178.95600000000002</v>
      </c>
      <c r="S413" s="8">
        <v>89.84</v>
      </c>
      <c r="T413" s="8">
        <v>89.116000000000014</v>
      </c>
      <c r="U413" s="10">
        <v>0.49797715639598561</v>
      </c>
    </row>
    <row r="414" spans="2:21" ht="15.75">
      <c r="B414" s="4">
        <v>4678</v>
      </c>
      <c r="C414" s="5">
        <v>46103</v>
      </c>
      <c r="D414" s="6">
        <f>YEAR(SalesDataTable[[#This Row],[Order Date]])</f>
        <v>2026</v>
      </c>
      <c r="E414" s="6" t="str">
        <f>"Q"&amp;ROUNDUP(MONTH(SalesDataTable[[#This Row],[Order Date]])/3,0)</f>
        <v>Q1</v>
      </c>
      <c r="F414" s="6">
        <f>MONTH(SalesDataTable[[#This Row],[Order Date]])</f>
        <v>3</v>
      </c>
      <c r="G414" s="6" t="str">
        <f>TEXT(SalesDataTable[[#This Row],[Order Date]],"MMM")</f>
        <v>Mar</v>
      </c>
      <c r="H414" s="6" t="s">
        <v>18</v>
      </c>
      <c r="I414" s="6" t="s">
        <v>19</v>
      </c>
      <c r="J414" s="6" t="s">
        <v>20</v>
      </c>
      <c r="K414" s="6" t="s">
        <v>21</v>
      </c>
      <c r="L414" s="6" t="s">
        <v>41</v>
      </c>
      <c r="M414" s="6" t="s">
        <v>58</v>
      </c>
      <c r="N414" s="7">
        <v>1</v>
      </c>
      <c r="O414" s="8">
        <v>81.209999999999994</v>
      </c>
      <c r="P414" s="9">
        <v>0.05</v>
      </c>
      <c r="Q414" s="8">
        <v>40.44</v>
      </c>
      <c r="R414" s="8">
        <v>77.149499999999989</v>
      </c>
      <c r="S414" s="8">
        <v>40.44</v>
      </c>
      <c r="T414" s="8">
        <v>36.709499999999991</v>
      </c>
      <c r="U414" s="10">
        <v>0.47582291524896464</v>
      </c>
    </row>
    <row r="415" spans="2:21" ht="15.75">
      <c r="B415" s="4">
        <v>1189</v>
      </c>
      <c r="C415" s="5">
        <v>46104</v>
      </c>
      <c r="D415" s="6">
        <f>YEAR(SalesDataTable[[#This Row],[Order Date]])</f>
        <v>2026</v>
      </c>
      <c r="E415" s="6" t="str">
        <f>"Q"&amp;ROUNDUP(MONTH(SalesDataTable[[#This Row],[Order Date]])/3,0)</f>
        <v>Q1</v>
      </c>
      <c r="F415" s="6">
        <f>MONTH(SalesDataTable[[#This Row],[Order Date]])</f>
        <v>3</v>
      </c>
      <c r="G415" s="6" t="str">
        <f>TEXT(SalesDataTable[[#This Row],[Order Date]],"MMM")</f>
        <v>Mar</v>
      </c>
      <c r="H415" s="6" t="s">
        <v>38</v>
      </c>
      <c r="I415" s="6" t="s">
        <v>65</v>
      </c>
      <c r="J415" s="6" t="s">
        <v>20</v>
      </c>
      <c r="K415" s="6" t="s">
        <v>31</v>
      </c>
      <c r="L415" s="6" t="s">
        <v>22</v>
      </c>
      <c r="M415" s="6" t="s">
        <v>48</v>
      </c>
      <c r="N415" s="7">
        <v>2</v>
      </c>
      <c r="O415" s="8">
        <v>103.22</v>
      </c>
      <c r="P415" s="9">
        <v>0</v>
      </c>
      <c r="Q415" s="8">
        <v>51.33</v>
      </c>
      <c r="R415" s="8">
        <v>206.44</v>
      </c>
      <c r="S415" s="8">
        <v>102.66</v>
      </c>
      <c r="T415" s="8">
        <v>103.78</v>
      </c>
      <c r="U415" s="10">
        <v>0.50271265258670805</v>
      </c>
    </row>
    <row r="416" spans="2:21" ht="15.75">
      <c r="B416" s="4">
        <v>1590</v>
      </c>
      <c r="C416" s="5">
        <v>46104</v>
      </c>
      <c r="D416" s="6">
        <f>YEAR(SalesDataTable[[#This Row],[Order Date]])</f>
        <v>2026</v>
      </c>
      <c r="E416" s="6" t="str">
        <f>"Q"&amp;ROUNDUP(MONTH(SalesDataTable[[#This Row],[Order Date]])/3,0)</f>
        <v>Q1</v>
      </c>
      <c r="F416" s="6">
        <f>MONTH(SalesDataTable[[#This Row],[Order Date]])</f>
        <v>3</v>
      </c>
      <c r="G416" s="6" t="str">
        <f>TEXT(SalesDataTable[[#This Row],[Order Date]],"MMM")</f>
        <v>Mar</v>
      </c>
      <c r="H416" s="6" t="s">
        <v>18</v>
      </c>
      <c r="I416" s="6" t="s">
        <v>68</v>
      </c>
      <c r="J416" s="6" t="s">
        <v>46</v>
      </c>
      <c r="K416" s="6" t="s">
        <v>31</v>
      </c>
      <c r="L416" s="6" t="s">
        <v>27</v>
      </c>
      <c r="M416" s="6" t="s">
        <v>55</v>
      </c>
      <c r="N416" s="7">
        <v>1</v>
      </c>
      <c r="O416" s="8">
        <v>153.47</v>
      </c>
      <c r="P416" s="9">
        <v>0</v>
      </c>
      <c r="Q416" s="8">
        <v>78.19</v>
      </c>
      <c r="R416" s="8">
        <v>153.47</v>
      </c>
      <c r="S416" s="8">
        <v>78.19</v>
      </c>
      <c r="T416" s="8">
        <v>75.28</v>
      </c>
      <c r="U416" s="10">
        <v>0.49051931973675639</v>
      </c>
    </row>
    <row r="417" spans="2:21" ht="15.75">
      <c r="B417" s="4">
        <v>2309</v>
      </c>
      <c r="C417" s="5">
        <v>46104</v>
      </c>
      <c r="D417" s="6">
        <f>YEAR(SalesDataTable[[#This Row],[Order Date]])</f>
        <v>2026</v>
      </c>
      <c r="E417" s="6" t="str">
        <f>"Q"&amp;ROUNDUP(MONTH(SalesDataTable[[#This Row],[Order Date]])/3,0)</f>
        <v>Q1</v>
      </c>
      <c r="F417" s="6">
        <f>MONTH(SalesDataTable[[#This Row],[Order Date]])</f>
        <v>3</v>
      </c>
      <c r="G417" s="6" t="str">
        <f>TEXT(SalesDataTable[[#This Row],[Order Date]],"MMM")</f>
        <v>Mar</v>
      </c>
      <c r="H417" s="6" t="s">
        <v>38</v>
      </c>
      <c r="I417" s="6" t="s">
        <v>49</v>
      </c>
      <c r="J417" s="6" t="s">
        <v>20</v>
      </c>
      <c r="K417" s="6" t="s">
        <v>21</v>
      </c>
      <c r="L417" s="6" t="s">
        <v>41</v>
      </c>
      <c r="M417" s="6" t="s">
        <v>47</v>
      </c>
      <c r="N417" s="7">
        <v>6</v>
      </c>
      <c r="O417" s="8">
        <v>199.75</v>
      </c>
      <c r="P417" s="9">
        <v>0</v>
      </c>
      <c r="Q417" s="8">
        <v>105.84</v>
      </c>
      <c r="R417" s="8">
        <v>1198.5</v>
      </c>
      <c r="S417" s="8">
        <v>635.04</v>
      </c>
      <c r="T417" s="8">
        <v>563.46</v>
      </c>
      <c r="U417" s="10">
        <v>0.47013767209011265</v>
      </c>
    </row>
    <row r="418" spans="2:21" ht="15.75">
      <c r="B418" s="4">
        <v>3628</v>
      </c>
      <c r="C418" s="5">
        <v>46104</v>
      </c>
      <c r="D418" s="6">
        <f>YEAR(SalesDataTable[[#This Row],[Order Date]])</f>
        <v>2026</v>
      </c>
      <c r="E418" s="6" t="str">
        <f>"Q"&amp;ROUNDUP(MONTH(SalesDataTable[[#This Row],[Order Date]])/3,0)</f>
        <v>Q1</v>
      </c>
      <c r="F418" s="6">
        <f>MONTH(SalesDataTable[[#This Row],[Order Date]])</f>
        <v>3</v>
      </c>
      <c r="G418" s="6" t="str">
        <f>TEXT(SalesDataTable[[#This Row],[Order Date]],"MMM")</f>
        <v>Mar</v>
      </c>
      <c r="H418" s="6" t="s">
        <v>24</v>
      </c>
      <c r="I418" s="6" t="s">
        <v>61</v>
      </c>
      <c r="J418" s="6" t="s">
        <v>46</v>
      </c>
      <c r="K418" s="6" t="s">
        <v>31</v>
      </c>
      <c r="L418" s="6" t="s">
        <v>32</v>
      </c>
      <c r="M418" s="6" t="s">
        <v>50</v>
      </c>
      <c r="N418" s="7">
        <v>1</v>
      </c>
      <c r="O418" s="8">
        <v>45.84</v>
      </c>
      <c r="P418" s="9">
        <v>0</v>
      </c>
      <c r="Q418" s="8">
        <v>18.079999999999998</v>
      </c>
      <c r="R418" s="8">
        <v>45.84</v>
      </c>
      <c r="S418" s="8">
        <v>18.079999999999998</v>
      </c>
      <c r="T418" s="8">
        <v>27.760000000000005</v>
      </c>
      <c r="U418" s="10">
        <v>0.605584642233857</v>
      </c>
    </row>
    <row r="419" spans="2:21" ht="15.75">
      <c r="B419" s="4">
        <v>3718</v>
      </c>
      <c r="C419" s="5">
        <v>46104</v>
      </c>
      <c r="D419" s="6">
        <f>YEAR(SalesDataTable[[#This Row],[Order Date]])</f>
        <v>2026</v>
      </c>
      <c r="E419" s="6" t="str">
        <f>"Q"&amp;ROUNDUP(MONTH(SalesDataTable[[#This Row],[Order Date]])/3,0)</f>
        <v>Q1</v>
      </c>
      <c r="F419" s="6">
        <f>MONTH(SalesDataTable[[#This Row],[Order Date]])</f>
        <v>3</v>
      </c>
      <c r="G419" s="6" t="str">
        <f>TEXT(SalesDataTable[[#This Row],[Order Date]],"MMM")</f>
        <v>Mar</v>
      </c>
      <c r="H419" s="6" t="s">
        <v>24</v>
      </c>
      <c r="I419" s="6" t="s">
        <v>61</v>
      </c>
      <c r="J419" s="6" t="s">
        <v>46</v>
      </c>
      <c r="K419" s="6" t="s">
        <v>31</v>
      </c>
      <c r="L419" s="6" t="s">
        <v>41</v>
      </c>
      <c r="M419" s="6" t="s">
        <v>69</v>
      </c>
      <c r="N419" s="7">
        <v>2</v>
      </c>
      <c r="O419" s="8">
        <v>122.07</v>
      </c>
      <c r="P419" s="9">
        <v>0.05</v>
      </c>
      <c r="Q419" s="8">
        <v>59.16</v>
      </c>
      <c r="R419" s="8">
        <v>231.93299999999996</v>
      </c>
      <c r="S419" s="8">
        <v>118.32</v>
      </c>
      <c r="T419" s="8">
        <v>113.61299999999997</v>
      </c>
      <c r="U419" s="10">
        <v>0.48985267297021118</v>
      </c>
    </row>
    <row r="420" spans="2:21" ht="15.75">
      <c r="B420" s="4">
        <v>4198</v>
      </c>
      <c r="C420" s="5">
        <v>46104</v>
      </c>
      <c r="D420" s="6">
        <f>YEAR(SalesDataTable[[#This Row],[Order Date]])</f>
        <v>2026</v>
      </c>
      <c r="E420" s="6" t="str">
        <f>"Q"&amp;ROUNDUP(MONTH(SalesDataTable[[#This Row],[Order Date]])/3,0)</f>
        <v>Q1</v>
      </c>
      <c r="F420" s="6">
        <f>MONTH(SalesDataTable[[#This Row],[Order Date]])</f>
        <v>3</v>
      </c>
      <c r="G420" s="6" t="str">
        <f>TEXT(SalesDataTable[[#This Row],[Order Date]],"MMM")</f>
        <v>Mar</v>
      </c>
      <c r="H420" s="6" t="s">
        <v>24</v>
      </c>
      <c r="I420" s="6" t="s">
        <v>67</v>
      </c>
      <c r="J420" s="6" t="s">
        <v>46</v>
      </c>
      <c r="K420" s="6" t="s">
        <v>31</v>
      </c>
      <c r="L420" s="6" t="s">
        <v>52</v>
      </c>
      <c r="M420" s="6" t="s">
        <v>56</v>
      </c>
      <c r="N420" s="7">
        <v>3</v>
      </c>
      <c r="O420" s="8">
        <v>122.4</v>
      </c>
      <c r="P420" s="9">
        <v>0.15</v>
      </c>
      <c r="Q420" s="8">
        <v>71.150000000000006</v>
      </c>
      <c r="R420" s="8">
        <v>312.12</v>
      </c>
      <c r="S420" s="8">
        <v>213.45000000000002</v>
      </c>
      <c r="T420" s="8">
        <v>98.669999999999987</v>
      </c>
      <c r="U420" s="10">
        <v>0.31612841214917337</v>
      </c>
    </row>
    <row r="421" spans="2:21" ht="15.75">
      <c r="B421" s="4">
        <v>4784</v>
      </c>
      <c r="C421" s="5">
        <v>46104</v>
      </c>
      <c r="D421" s="6">
        <f>YEAR(SalesDataTable[[#This Row],[Order Date]])</f>
        <v>2026</v>
      </c>
      <c r="E421" s="6" t="str">
        <f>"Q"&amp;ROUNDUP(MONTH(SalesDataTable[[#This Row],[Order Date]])/3,0)</f>
        <v>Q1</v>
      </c>
      <c r="F421" s="6">
        <f>MONTH(SalesDataTable[[#This Row],[Order Date]])</f>
        <v>3</v>
      </c>
      <c r="G421" s="6" t="str">
        <f>TEXT(SalesDataTable[[#This Row],[Order Date]],"MMM")</f>
        <v>Mar</v>
      </c>
      <c r="H421" s="6" t="s">
        <v>18</v>
      </c>
      <c r="I421" s="6" t="s">
        <v>68</v>
      </c>
      <c r="J421" s="6" t="s">
        <v>20</v>
      </c>
      <c r="K421" s="6" t="s">
        <v>31</v>
      </c>
      <c r="L421" s="6" t="s">
        <v>22</v>
      </c>
      <c r="M421" s="6" t="s">
        <v>48</v>
      </c>
      <c r="N421" s="7">
        <v>1</v>
      </c>
      <c r="O421" s="8">
        <v>101.43</v>
      </c>
      <c r="P421" s="9">
        <v>0</v>
      </c>
      <c r="Q421" s="8">
        <v>51.78</v>
      </c>
      <c r="R421" s="8">
        <v>101.43</v>
      </c>
      <c r="S421" s="8">
        <v>51.78</v>
      </c>
      <c r="T421" s="8">
        <v>49.650000000000006</v>
      </c>
      <c r="U421" s="10">
        <v>0.4895001478852411</v>
      </c>
    </row>
    <row r="422" spans="2:21" ht="15.75">
      <c r="B422" s="4">
        <v>86</v>
      </c>
      <c r="C422" s="5">
        <v>46105</v>
      </c>
      <c r="D422" s="6">
        <f>YEAR(SalesDataTable[[#This Row],[Order Date]])</f>
        <v>2026</v>
      </c>
      <c r="E422" s="6" t="str">
        <f>"Q"&amp;ROUNDUP(MONTH(SalesDataTable[[#This Row],[Order Date]])/3,0)</f>
        <v>Q1</v>
      </c>
      <c r="F422" s="6">
        <f>MONTH(SalesDataTable[[#This Row],[Order Date]])</f>
        <v>3</v>
      </c>
      <c r="G422" s="6" t="str">
        <f>TEXT(SalesDataTable[[#This Row],[Order Date]],"MMM")</f>
        <v>Mar</v>
      </c>
      <c r="H422" s="6" t="s">
        <v>24</v>
      </c>
      <c r="I422" s="6" t="s">
        <v>61</v>
      </c>
      <c r="J422" s="6" t="s">
        <v>26</v>
      </c>
      <c r="K422" s="6" t="s">
        <v>34</v>
      </c>
      <c r="L422" s="6" t="s">
        <v>22</v>
      </c>
      <c r="M422" s="6" t="s">
        <v>48</v>
      </c>
      <c r="N422" s="7">
        <v>8</v>
      </c>
      <c r="O422" s="8">
        <v>104.7</v>
      </c>
      <c r="P422" s="9">
        <v>0.05</v>
      </c>
      <c r="Q422" s="8">
        <v>49.91</v>
      </c>
      <c r="R422" s="8">
        <v>795.72</v>
      </c>
      <c r="S422" s="8">
        <v>399.28</v>
      </c>
      <c r="T422" s="8">
        <v>396.44000000000005</v>
      </c>
      <c r="U422" s="10">
        <v>0.49821545267179412</v>
      </c>
    </row>
    <row r="423" spans="2:21" ht="15.75">
      <c r="B423" s="4">
        <v>1813</v>
      </c>
      <c r="C423" s="5">
        <v>46105</v>
      </c>
      <c r="D423" s="6">
        <f>YEAR(SalesDataTable[[#This Row],[Order Date]])</f>
        <v>2026</v>
      </c>
      <c r="E423" s="6" t="str">
        <f>"Q"&amp;ROUNDUP(MONTH(SalesDataTable[[#This Row],[Order Date]])/3,0)</f>
        <v>Q1</v>
      </c>
      <c r="F423" s="6">
        <f>MONTH(SalesDataTable[[#This Row],[Order Date]])</f>
        <v>3</v>
      </c>
      <c r="G423" s="6" t="str">
        <f>TEXT(SalesDataTable[[#This Row],[Order Date]],"MMM")</f>
        <v>Mar</v>
      </c>
      <c r="H423" s="6" t="s">
        <v>18</v>
      </c>
      <c r="I423" s="6" t="s">
        <v>19</v>
      </c>
      <c r="J423" s="6" t="s">
        <v>37</v>
      </c>
      <c r="K423" s="6" t="s">
        <v>21</v>
      </c>
      <c r="L423" s="6" t="s">
        <v>27</v>
      </c>
      <c r="M423" s="6" t="s">
        <v>35</v>
      </c>
      <c r="N423" s="7">
        <v>4</v>
      </c>
      <c r="O423" s="8">
        <v>146.34</v>
      </c>
      <c r="P423" s="9">
        <v>0</v>
      </c>
      <c r="Q423" s="8">
        <v>79.37</v>
      </c>
      <c r="R423" s="8">
        <v>585.36</v>
      </c>
      <c r="S423" s="8">
        <v>317.48</v>
      </c>
      <c r="T423" s="8">
        <v>267.88</v>
      </c>
      <c r="U423" s="10">
        <v>0.45763290966242992</v>
      </c>
    </row>
    <row r="424" spans="2:21" ht="15.75">
      <c r="B424" s="4">
        <v>2212</v>
      </c>
      <c r="C424" s="5">
        <v>46105</v>
      </c>
      <c r="D424" s="6">
        <f>YEAR(SalesDataTable[[#This Row],[Order Date]])</f>
        <v>2026</v>
      </c>
      <c r="E424" s="6" t="str">
        <f>"Q"&amp;ROUNDUP(MONTH(SalesDataTable[[#This Row],[Order Date]])/3,0)</f>
        <v>Q1</v>
      </c>
      <c r="F424" s="6">
        <f>MONTH(SalesDataTable[[#This Row],[Order Date]])</f>
        <v>3</v>
      </c>
      <c r="G424" s="6" t="str">
        <f>TEXT(SalesDataTable[[#This Row],[Order Date]],"MMM")</f>
        <v>Mar</v>
      </c>
      <c r="H424" s="6" t="s">
        <v>24</v>
      </c>
      <c r="I424" s="6" t="s">
        <v>45</v>
      </c>
      <c r="J424" s="6" t="s">
        <v>20</v>
      </c>
      <c r="K424" s="6" t="s">
        <v>21</v>
      </c>
      <c r="L424" s="6" t="s">
        <v>52</v>
      </c>
      <c r="M424" s="6" t="s">
        <v>56</v>
      </c>
      <c r="N424" s="7">
        <v>2</v>
      </c>
      <c r="O424" s="8">
        <v>122.92</v>
      </c>
      <c r="P424" s="9">
        <v>0.05</v>
      </c>
      <c r="Q424" s="8">
        <v>70.31</v>
      </c>
      <c r="R424" s="8">
        <v>233.548</v>
      </c>
      <c r="S424" s="8">
        <v>140.62</v>
      </c>
      <c r="T424" s="8">
        <v>92.927999999999997</v>
      </c>
      <c r="U424" s="10">
        <v>0.39789679209413054</v>
      </c>
    </row>
    <row r="425" spans="2:21" ht="15.75">
      <c r="B425" s="4">
        <v>4466</v>
      </c>
      <c r="C425" s="5">
        <v>46105</v>
      </c>
      <c r="D425" s="6">
        <f>YEAR(SalesDataTable[[#This Row],[Order Date]])</f>
        <v>2026</v>
      </c>
      <c r="E425" s="6" t="str">
        <f>"Q"&amp;ROUNDUP(MONTH(SalesDataTable[[#This Row],[Order Date]])/3,0)</f>
        <v>Q1</v>
      </c>
      <c r="F425" s="6">
        <f>MONTH(SalesDataTable[[#This Row],[Order Date]])</f>
        <v>3</v>
      </c>
      <c r="G425" s="6" t="str">
        <f>TEXT(SalesDataTable[[#This Row],[Order Date]],"MMM")</f>
        <v>Mar</v>
      </c>
      <c r="H425" s="6" t="s">
        <v>29</v>
      </c>
      <c r="I425" s="6" t="s">
        <v>30</v>
      </c>
      <c r="J425" s="6" t="s">
        <v>20</v>
      </c>
      <c r="K425" s="6" t="s">
        <v>31</v>
      </c>
      <c r="L425" s="6" t="s">
        <v>27</v>
      </c>
      <c r="M425" s="6" t="s">
        <v>28</v>
      </c>
      <c r="N425" s="7">
        <v>1</v>
      </c>
      <c r="O425" s="8">
        <v>91.35</v>
      </c>
      <c r="P425" s="9">
        <v>0.05</v>
      </c>
      <c r="Q425" s="8">
        <v>45.24</v>
      </c>
      <c r="R425" s="8">
        <v>86.782499999999985</v>
      </c>
      <c r="S425" s="8">
        <v>45.24</v>
      </c>
      <c r="T425" s="8">
        <v>41.542499999999983</v>
      </c>
      <c r="U425" s="10">
        <v>0.47869674185463645</v>
      </c>
    </row>
    <row r="426" spans="2:21" ht="15.75">
      <c r="B426" s="4">
        <v>4483</v>
      </c>
      <c r="C426" s="5">
        <v>46105</v>
      </c>
      <c r="D426" s="6">
        <f>YEAR(SalesDataTable[[#This Row],[Order Date]])</f>
        <v>2026</v>
      </c>
      <c r="E426" s="6" t="str">
        <f>"Q"&amp;ROUNDUP(MONTH(SalesDataTable[[#This Row],[Order Date]])/3,0)</f>
        <v>Q1</v>
      </c>
      <c r="F426" s="6">
        <f>MONTH(SalesDataTable[[#This Row],[Order Date]])</f>
        <v>3</v>
      </c>
      <c r="G426" s="6" t="str">
        <f>TEXT(SalesDataTable[[#This Row],[Order Date]],"MMM")</f>
        <v>Mar</v>
      </c>
      <c r="H426" s="6" t="s">
        <v>24</v>
      </c>
      <c r="I426" s="6" t="s">
        <v>61</v>
      </c>
      <c r="J426" s="6" t="s">
        <v>20</v>
      </c>
      <c r="K426" s="6" t="s">
        <v>31</v>
      </c>
      <c r="L426" s="6" t="s">
        <v>22</v>
      </c>
      <c r="M426" s="6" t="s">
        <v>40</v>
      </c>
      <c r="N426" s="7">
        <v>3</v>
      </c>
      <c r="O426" s="8">
        <v>51.01</v>
      </c>
      <c r="P426" s="9">
        <v>0.15</v>
      </c>
      <c r="Q426" s="8">
        <v>22.84</v>
      </c>
      <c r="R426" s="8">
        <v>130.07550000000001</v>
      </c>
      <c r="S426" s="8">
        <v>68.52</v>
      </c>
      <c r="T426" s="8">
        <v>61.555500000000009</v>
      </c>
      <c r="U426" s="10">
        <v>0.47322900930613382</v>
      </c>
    </row>
    <row r="427" spans="2:21" ht="15.75">
      <c r="B427" s="4">
        <v>273</v>
      </c>
      <c r="C427" s="5">
        <v>46106</v>
      </c>
      <c r="D427" s="6">
        <f>YEAR(SalesDataTable[[#This Row],[Order Date]])</f>
        <v>2026</v>
      </c>
      <c r="E427" s="6" t="str">
        <f>"Q"&amp;ROUNDUP(MONTH(SalesDataTable[[#This Row],[Order Date]])/3,0)</f>
        <v>Q1</v>
      </c>
      <c r="F427" s="6">
        <f>MONTH(SalesDataTable[[#This Row],[Order Date]])</f>
        <v>3</v>
      </c>
      <c r="G427" s="6" t="str">
        <f>TEXT(SalesDataTable[[#This Row],[Order Date]],"MMM")</f>
        <v>Mar</v>
      </c>
      <c r="H427" s="6" t="s">
        <v>38</v>
      </c>
      <c r="I427" s="6" t="s">
        <v>51</v>
      </c>
      <c r="J427" s="6" t="s">
        <v>20</v>
      </c>
      <c r="K427" s="6" t="s">
        <v>31</v>
      </c>
      <c r="L427" s="6" t="s">
        <v>52</v>
      </c>
      <c r="M427" s="6" t="s">
        <v>56</v>
      </c>
      <c r="N427" s="7">
        <v>2</v>
      </c>
      <c r="O427" s="8">
        <v>125.04</v>
      </c>
      <c r="P427" s="9">
        <v>0.05</v>
      </c>
      <c r="Q427" s="8">
        <v>67.680000000000007</v>
      </c>
      <c r="R427" s="8">
        <v>237.57599999999999</v>
      </c>
      <c r="S427" s="8">
        <v>135.36000000000001</v>
      </c>
      <c r="T427" s="8">
        <v>102.21599999999998</v>
      </c>
      <c r="U427" s="10">
        <v>0.43024547934134755</v>
      </c>
    </row>
    <row r="428" spans="2:21" ht="15.75">
      <c r="B428" s="4">
        <v>578</v>
      </c>
      <c r="C428" s="5">
        <v>46106</v>
      </c>
      <c r="D428" s="6">
        <f>YEAR(SalesDataTable[[#This Row],[Order Date]])</f>
        <v>2026</v>
      </c>
      <c r="E428" s="6" t="str">
        <f>"Q"&amp;ROUNDUP(MONTH(SalesDataTable[[#This Row],[Order Date]])/3,0)</f>
        <v>Q1</v>
      </c>
      <c r="F428" s="6">
        <f>MONTH(SalesDataTable[[#This Row],[Order Date]])</f>
        <v>3</v>
      </c>
      <c r="G428" s="6" t="str">
        <f>TEXT(SalesDataTable[[#This Row],[Order Date]],"MMM")</f>
        <v>Mar</v>
      </c>
      <c r="H428" s="6" t="s">
        <v>29</v>
      </c>
      <c r="I428" s="6" t="s">
        <v>43</v>
      </c>
      <c r="J428" s="6" t="s">
        <v>46</v>
      </c>
      <c r="K428" s="6" t="s">
        <v>21</v>
      </c>
      <c r="L428" s="6" t="s">
        <v>22</v>
      </c>
      <c r="M428" s="6" t="s">
        <v>40</v>
      </c>
      <c r="N428" s="7">
        <v>2</v>
      </c>
      <c r="O428" s="8">
        <v>50.22</v>
      </c>
      <c r="P428" s="9">
        <v>0.05</v>
      </c>
      <c r="Q428" s="8">
        <v>23.16</v>
      </c>
      <c r="R428" s="8">
        <v>95.417999999999992</v>
      </c>
      <c r="S428" s="8">
        <v>46.32</v>
      </c>
      <c r="T428" s="8">
        <v>49.097999999999992</v>
      </c>
      <c r="U428" s="10">
        <v>0.51455700182355524</v>
      </c>
    </row>
    <row r="429" spans="2:21" ht="15.75">
      <c r="B429" s="4">
        <v>1290</v>
      </c>
      <c r="C429" s="5">
        <v>46106</v>
      </c>
      <c r="D429" s="6">
        <f>YEAR(SalesDataTable[[#This Row],[Order Date]])</f>
        <v>2026</v>
      </c>
      <c r="E429" s="6" t="str">
        <f>"Q"&amp;ROUNDUP(MONTH(SalesDataTable[[#This Row],[Order Date]])/3,0)</f>
        <v>Q1</v>
      </c>
      <c r="F429" s="6">
        <f>MONTH(SalesDataTable[[#This Row],[Order Date]])</f>
        <v>3</v>
      </c>
      <c r="G429" s="6" t="str">
        <f>TEXT(SalesDataTable[[#This Row],[Order Date]],"MMM")</f>
        <v>Mar</v>
      </c>
      <c r="H429" s="6" t="s">
        <v>24</v>
      </c>
      <c r="I429" s="6" t="s">
        <v>25</v>
      </c>
      <c r="J429" s="6" t="s">
        <v>20</v>
      </c>
      <c r="K429" s="6" t="s">
        <v>34</v>
      </c>
      <c r="L429" s="6" t="s">
        <v>52</v>
      </c>
      <c r="M429" s="6" t="s">
        <v>60</v>
      </c>
      <c r="N429" s="7">
        <v>5</v>
      </c>
      <c r="O429" s="8">
        <v>36.369999999999997</v>
      </c>
      <c r="P429" s="9">
        <v>0.05</v>
      </c>
      <c r="Q429" s="8">
        <v>13.81</v>
      </c>
      <c r="R429" s="8">
        <v>172.75749999999999</v>
      </c>
      <c r="S429" s="8">
        <v>69.05</v>
      </c>
      <c r="T429" s="8">
        <v>103.7075</v>
      </c>
      <c r="U429" s="10">
        <v>0.60030678841729013</v>
      </c>
    </row>
    <row r="430" spans="2:21" ht="15.75">
      <c r="B430" s="4">
        <v>1501</v>
      </c>
      <c r="C430" s="5">
        <v>46106</v>
      </c>
      <c r="D430" s="6">
        <f>YEAR(SalesDataTable[[#This Row],[Order Date]])</f>
        <v>2026</v>
      </c>
      <c r="E430" s="6" t="str">
        <f>"Q"&amp;ROUNDUP(MONTH(SalesDataTable[[#This Row],[Order Date]])/3,0)</f>
        <v>Q1</v>
      </c>
      <c r="F430" s="6">
        <f>MONTH(SalesDataTable[[#This Row],[Order Date]])</f>
        <v>3</v>
      </c>
      <c r="G430" s="6" t="str">
        <f>TEXT(SalesDataTable[[#This Row],[Order Date]],"MMM")</f>
        <v>Mar</v>
      </c>
      <c r="H430" s="6" t="s">
        <v>38</v>
      </c>
      <c r="I430" s="6" t="s">
        <v>49</v>
      </c>
      <c r="J430" s="6" t="s">
        <v>26</v>
      </c>
      <c r="K430" s="6" t="s">
        <v>31</v>
      </c>
      <c r="L430" s="6" t="s">
        <v>32</v>
      </c>
      <c r="M430" s="6" t="s">
        <v>33</v>
      </c>
      <c r="N430" s="7">
        <v>3</v>
      </c>
      <c r="O430" s="8">
        <v>36.43</v>
      </c>
      <c r="P430" s="9">
        <v>0.1</v>
      </c>
      <c r="Q430" s="8">
        <v>13.23</v>
      </c>
      <c r="R430" s="8">
        <v>98.36099999999999</v>
      </c>
      <c r="S430" s="8">
        <v>39.69</v>
      </c>
      <c r="T430" s="8">
        <v>58.670999999999992</v>
      </c>
      <c r="U430" s="10">
        <v>0.59648641229755694</v>
      </c>
    </row>
    <row r="431" spans="2:21" ht="15.75">
      <c r="B431" s="4">
        <v>1540</v>
      </c>
      <c r="C431" s="5">
        <v>46106</v>
      </c>
      <c r="D431" s="6">
        <f>YEAR(SalesDataTable[[#This Row],[Order Date]])</f>
        <v>2026</v>
      </c>
      <c r="E431" s="6" t="str">
        <f>"Q"&amp;ROUNDUP(MONTH(SalesDataTable[[#This Row],[Order Date]])/3,0)</f>
        <v>Q1</v>
      </c>
      <c r="F431" s="6">
        <f>MONTH(SalesDataTable[[#This Row],[Order Date]])</f>
        <v>3</v>
      </c>
      <c r="G431" s="6" t="str">
        <f>TEXT(SalesDataTable[[#This Row],[Order Date]],"MMM")</f>
        <v>Mar</v>
      </c>
      <c r="H431" s="6" t="s">
        <v>24</v>
      </c>
      <c r="I431" s="6" t="s">
        <v>61</v>
      </c>
      <c r="J431" s="6" t="s">
        <v>26</v>
      </c>
      <c r="K431" s="6" t="s">
        <v>34</v>
      </c>
      <c r="L431" s="6" t="s">
        <v>22</v>
      </c>
      <c r="M431" s="6" t="s">
        <v>40</v>
      </c>
      <c r="N431" s="7">
        <v>10</v>
      </c>
      <c r="O431" s="8">
        <v>49.7</v>
      </c>
      <c r="P431" s="9">
        <v>0.1</v>
      </c>
      <c r="Q431" s="8">
        <v>21.96</v>
      </c>
      <c r="R431" s="8">
        <v>447.3</v>
      </c>
      <c r="S431" s="8">
        <v>219.60000000000002</v>
      </c>
      <c r="T431" s="8">
        <v>227.7</v>
      </c>
      <c r="U431" s="10">
        <v>0.50905432595573441</v>
      </c>
    </row>
    <row r="432" spans="2:21" ht="15.75">
      <c r="B432" s="4">
        <v>2541</v>
      </c>
      <c r="C432" s="5">
        <v>46106</v>
      </c>
      <c r="D432" s="6">
        <f>YEAR(SalesDataTable[[#This Row],[Order Date]])</f>
        <v>2026</v>
      </c>
      <c r="E432" s="6" t="str">
        <f>"Q"&amp;ROUNDUP(MONTH(SalesDataTable[[#This Row],[Order Date]])/3,0)</f>
        <v>Q1</v>
      </c>
      <c r="F432" s="6">
        <f>MONTH(SalesDataTable[[#This Row],[Order Date]])</f>
        <v>3</v>
      </c>
      <c r="G432" s="6" t="str">
        <f>TEXT(SalesDataTable[[#This Row],[Order Date]],"MMM")</f>
        <v>Mar</v>
      </c>
      <c r="H432" s="6" t="s">
        <v>24</v>
      </c>
      <c r="I432" s="6" t="s">
        <v>61</v>
      </c>
      <c r="J432" s="6" t="s">
        <v>20</v>
      </c>
      <c r="K432" s="6" t="s">
        <v>21</v>
      </c>
      <c r="L432" s="6" t="s">
        <v>32</v>
      </c>
      <c r="M432" s="6" t="s">
        <v>50</v>
      </c>
      <c r="N432" s="7">
        <v>2</v>
      </c>
      <c r="O432" s="8">
        <v>46.61</v>
      </c>
      <c r="P432" s="9">
        <v>0</v>
      </c>
      <c r="Q432" s="8">
        <v>17.97</v>
      </c>
      <c r="R432" s="8">
        <v>93.22</v>
      </c>
      <c r="S432" s="8">
        <v>35.94</v>
      </c>
      <c r="T432" s="8">
        <v>57.28</v>
      </c>
      <c r="U432" s="10">
        <v>0.61446041621969538</v>
      </c>
    </row>
    <row r="433" spans="2:21" ht="15.75">
      <c r="B433" s="4">
        <v>4264</v>
      </c>
      <c r="C433" s="5">
        <v>46106</v>
      </c>
      <c r="D433" s="6">
        <f>YEAR(SalesDataTable[[#This Row],[Order Date]])</f>
        <v>2026</v>
      </c>
      <c r="E433" s="6" t="str">
        <f>"Q"&amp;ROUNDUP(MONTH(SalesDataTable[[#This Row],[Order Date]])/3,0)</f>
        <v>Q1</v>
      </c>
      <c r="F433" s="6">
        <f>MONTH(SalesDataTable[[#This Row],[Order Date]])</f>
        <v>3</v>
      </c>
      <c r="G433" s="6" t="str">
        <f>TEXT(SalesDataTable[[#This Row],[Order Date]],"MMM")</f>
        <v>Mar</v>
      </c>
      <c r="H433" s="6" t="s">
        <v>29</v>
      </c>
      <c r="I433" s="6" t="s">
        <v>43</v>
      </c>
      <c r="J433" s="6" t="s">
        <v>20</v>
      </c>
      <c r="K433" s="6" t="s">
        <v>31</v>
      </c>
      <c r="L433" s="6" t="s">
        <v>32</v>
      </c>
      <c r="M433" s="6" t="s">
        <v>50</v>
      </c>
      <c r="N433" s="7">
        <v>1</v>
      </c>
      <c r="O433" s="8">
        <v>47.61</v>
      </c>
      <c r="P433" s="9">
        <v>0</v>
      </c>
      <c r="Q433" s="8">
        <v>18.89</v>
      </c>
      <c r="R433" s="8">
        <v>47.61</v>
      </c>
      <c r="S433" s="8">
        <v>18.89</v>
      </c>
      <c r="T433" s="8">
        <v>28.72</v>
      </c>
      <c r="U433" s="10">
        <v>0.60323461457676952</v>
      </c>
    </row>
    <row r="434" spans="2:21" ht="15.75">
      <c r="B434" s="4">
        <v>4311</v>
      </c>
      <c r="C434" s="5">
        <v>46106</v>
      </c>
      <c r="D434" s="6">
        <f>YEAR(SalesDataTable[[#This Row],[Order Date]])</f>
        <v>2026</v>
      </c>
      <c r="E434" s="6" t="str">
        <f>"Q"&amp;ROUNDUP(MONTH(SalesDataTable[[#This Row],[Order Date]])/3,0)</f>
        <v>Q1</v>
      </c>
      <c r="F434" s="6">
        <f>MONTH(SalesDataTable[[#This Row],[Order Date]])</f>
        <v>3</v>
      </c>
      <c r="G434" s="6" t="str">
        <f>TEXT(SalesDataTable[[#This Row],[Order Date]],"MMM")</f>
        <v>Mar</v>
      </c>
      <c r="H434" s="6" t="s">
        <v>29</v>
      </c>
      <c r="I434" s="6" t="s">
        <v>30</v>
      </c>
      <c r="J434" s="6" t="s">
        <v>20</v>
      </c>
      <c r="K434" s="6" t="s">
        <v>31</v>
      </c>
      <c r="L434" s="6" t="s">
        <v>22</v>
      </c>
      <c r="M434" s="6" t="s">
        <v>44</v>
      </c>
      <c r="N434" s="7">
        <v>2</v>
      </c>
      <c r="O434" s="8">
        <v>40.880000000000003</v>
      </c>
      <c r="P434" s="9">
        <v>0.05</v>
      </c>
      <c r="Q434" s="8">
        <v>16.39</v>
      </c>
      <c r="R434" s="8">
        <v>77.671999999999997</v>
      </c>
      <c r="S434" s="8">
        <v>32.78</v>
      </c>
      <c r="T434" s="8">
        <v>44.891999999999996</v>
      </c>
      <c r="U434" s="10">
        <v>0.57796889483983926</v>
      </c>
    </row>
    <row r="435" spans="2:21" ht="15.75">
      <c r="B435" s="4">
        <v>4796</v>
      </c>
      <c r="C435" s="5">
        <v>46106</v>
      </c>
      <c r="D435" s="6">
        <f>YEAR(SalesDataTable[[#This Row],[Order Date]])</f>
        <v>2026</v>
      </c>
      <c r="E435" s="6" t="str">
        <f>"Q"&amp;ROUNDUP(MONTH(SalesDataTable[[#This Row],[Order Date]])/3,0)</f>
        <v>Q1</v>
      </c>
      <c r="F435" s="6">
        <f>MONTH(SalesDataTable[[#This Row],[Order Date]])</f>
        <v>3</v>
      </c>
      <c r="G435" s="6" t="str">
        <f>TEXT(SalesDataTable[[#This Row],[Order Date]],"MMM")</f>
        <v>Mar</v>
      </c>
      <c r="H435" s="6" t="s">
        <v>24</v>
      </c>
      <c r="I435" s="6" t="s">
        <v>61</v>
      </c>
      <c r="J435" s="6" t="s">
        <v>20</v>
      </c>
      <c r="K435" s="6" t="s">
        <v>31</v>
      </c>
      <c r="L435" s="6" t="s">
        <v>52</v>
      </c>
      <c r="M435" s="6" t="s">
        <v>53</v>
      </c>
      <c r="N435" s="7">
        <v>2</v>
      </c>
      <c r="O435" s="8">
        <v>39.409999999999997</v>
      </c>
      <c r="P435" s="9">
        <v>0.15</v>
      </c>
      <c r="Q435" s="8">
        <v>14.91</v>
      </c>
      <c r="R435" s="8">
        <v>66.996999999999986</v>
      </c>
      <c r="S435" s="8">
        <v>29.82</v>
      </c>
      <c r="T435" s="8">
        <v>37.176999999999985</v>
      </c>
      <c r="U435" s="10">
        <v>0.55490544352732207</v>
      </c>
    </row>
    <row r="436" spans="2:21" ht="15.75">
      <c r="B436" s="4">
        <v>89</v>
      </c>
      <c r="C436" s="5">
        <v>46107</v>
      </c>
      <c r="D436" s="6">
        <f>YEAR(SalesDataTable[[#This Row],[Order Date]])</f>
        <v>2026</v>
      </c>
      <c r="E436" s="6" t="str">
        <f>"Q"&amp;ROUNDUP(MONTH(SalesDataTable[[#This Row],[Order Date]])/3,0)</f>
        <v>Q1</v>
      </c>
      <c r="F436" s="6">
        <f>MONTH(SalesDataTable[[#This Row],[Order Date]])</f>
        <v>3</v>
      </c>
      <c r="G436" s="6" t="str">
        <f>TEXT(SalesDataTable[[#This Row],[Order Date]],"MMM")</f>
        <v>Mar</v>
      </c>
      <c r="H436" s="6" t="s">
        <v>29</v>
      </c>
      <c r="I436" s="6" t="s">
        <v>57</v>
      </c>
      <c r="J436" s="6" t="s">
        <v>20</v>
      </c>
      <c r="K436" s="6" t="s">
        <v>21</v>
      </c>
      <c r="L436" s="6" t="s">
        <v>22</v>
      </c>
      <c r="M436" s="6" t="s">
        <v>44</v>
      </c>
      <c r="N436" s="7">
        <v>1</v>
      </c>
      <c r="O436" s="8">
        <v>40.82</v>
      </c>
      <c r="P436" s="9">
        <v>0.05</v>
      </c>
      <c r="Q436" s="8">
        <v>16.940000000000001</v>
      </c>
      <c r="R436" s="8">
        <v>38.778999999999996</v>
      </c>
      <c r="S436" s="8">
        <v>16.940000000000001</v>
      </c>
      <c r="T436" s="8">
        <v>21.838999999999995</v>
      </c>
      <c r="U436" s="10">
        <v>0.56316563088269411</v>
      </c>
    </row>
    <row r="437" spans="2:21" ht="15.75">
      <c r="B437" s="4">
        <v>487</v>
      </c>
      <c r="C437" s="5">
        <v>46107</v>
      </c>
      <c r="D437" s="6">
        <f>YEAR(SalesDataTable[[#This Row],[Order Date]])</f>
        <v>2026</v>
      </c>
      <c r="E437" s="6" t="str">
        <f>"Q"&amp;ROUNDUP(MONTH(SalesDataTable[[#This Row],[Order Date]])/3,0)</f>
        <v>Q1</v>
      </c>
      <c r="F437" s="6">
        <f>MONTH(SalesDataTable[[#This Row],[Order Date]])</f>
        <v>3</v>
      </c>
      <c r="G437" s="6" t="str">
        <f>TEXT(SalesDataTable[[#This Row],[Order Date]],"MMM")</f>
        <v>Mar</v>
      </c>
      <c r="H437" s="6" t="s">
        <v>38</v>
      </c>
      <c r="I437" s="6" t="s">
        <v>51</v>
      </c>
      <c r="J437" s="6" t="s">
        <v>37</v>
      </c>
      <c r="K437" s="6" t="s">
        <v>34</v>
      </c>
      <c r="L437" s="6" t="s">
        <v>32</v>
      </c>
      <c r="M437" s="6" t="s">
        <v>33</v>
      </c>
      <c r="N437" s="7">
        <v>3</v>
      </c>
      <c r="O437" s="8">
        <v>36.979999999999997</v>
      </c>
      <c r="P437" s="9">
        <v>0.1</v>
      </c>
      <c r="Q437" s="8">
        <v>13.65</v>
      </c>
      <c r="R437" s="8">
        <v>99.846000000000004</v>
      </c>
      <c r="S437" s="8">
        <v>40.950000000000003</v>
      </c>
      <c r="T437" s="8">
        <v>58.896000000000001</v>
      </c>
      <c r="U437" s="10">
        <v>0.58986839733189111</v>
      </c>
    </row>
    <row r="438" spans="2:21" ht="15.75">
      <c r="B438" s="4">
        <v>1476</v>
      </c>
      <c r="C438" s="5">
        <v>46107</v>
      </c>
      <c r="D438" s="6">
        <f>YEAR(SalesDataTable[[#This Row],[Order Date]])</f>
        <v>2026</v>
      </c>
      <c r="E438" s="6" t="str">
        <f>"Q"&amp;ROUNDUP(MONTH(SalesDataTable[[#This Row],[Order Date]])/3,0)</f>
        <v>Q1</v>
      </c>
      <c r="F438" s="6">
        <f>MONTH(SalesDataTable[[#This Row],[Order Date]])</f>
        <v>3</v>
      </c>
      <c r="G438" s="6" t="str">
        <f>TEXT(SalesDataTable[[#This Row],[Order Date]],"MMM")</f>
        <v>Mar</v>
      </c>
      <c r="H438" s="6" t="s">
        <v>24</v>
      </c>
      <c r="I438" s="6" t="s">
        <v>61</v>
      </c>
      <c r="J438" s="6" t="s">
        <v>46</v>
      </c>
      <c r="K438" s="6" t="s">
        <v>31</v>
      </c>
      <c r="L438" s="6" t="s">
        <v>32</v>
      </c>
      <c r="M438" s="6" t="s">
        <v>33</v>
      </c>
      <c r="N438" s="7">
        <v>1</v>
      </c>
      <c r="O438" s="8">
        <v>35.700000000000003</v>
      </c>
      <c r="P438" s="9">
        <v>0.05</v>
      </c>
      <c r="Q438" s="8">
        <v>13.91</v>
      </c>
      <c r="R438" s="8">
        <v>33.914999999999999</v>
      </c>
      <c r="S438" s="8">
        <v>13.91</v>
      </c>
      <c r="T438" s="8">
        <v>20.004999999999999</v>
      </c>
      <c r="U438" s="10">
        <v>0.58985699542975079</v>
      </c>
    </row>
    <row r="439" spans="2:21" ht="15.75">
      <c r="B439" s="4">
        <v>2145</v>
      </c>
      <c r="C439" s="5">
        <v>46107</v>
      </c>
      <c r="D439" s="6">
        <f>YEAR(SalesDataTable[[#This Row],[Order Date]])</f>
        <v>2026</v>
      </c>
      <c r="E439" s="6" t="str">
        <f>"Q"&amp;ROUNDUP(MONTH(SalesDataTable[[#This Row],[Order Date]])/3,0)</f>
        <v>Q1</v>
      </c>
      <c r="F439" s="6">
        <f>MONTH(SalesDataTable[[#This Row],[Order Date]])</f>
        <v>3</v>
      </c>
      <c r="G439" s="6" t="str">
        <f>TEXT(SalesDataTable[[#This Row],[Order Date]],"MMM")</f>
        <v>Mar</v>
      </c>
      <c r="H439" s="6" t="s">
        <v>38</v>
      </c>
      <c r="I439" s="6" t="s">
        <v>51</v>
      </c>
      <c r="J439" s="6" t="s">
        <v>37</v>
      </c>
      <c r="K439" s="6" t="s">
        <v>21</v>
      </c>
      <c r="L439" s="6" t="s">
        <v>22</v>
      </c>
      <c r="M439" s="6" t="s">
        <v>44</v>
      </c>
      <c r="N439" s="7">
        <v>1</v>
      </c>
      <c r="O439" s="8">
        <v>39.53</v>
      </c>
      <c r="P439" s="9">
        <v>0.05</v>
      </c>
      <c r="Q439" s="8">
        <v>17.170000000000002</v>
      </c>
      <c r="R439" s="8">
        <v>37.5535</v>
      </c>
      <c r="S439" s="8">
        <v>17.170000000000002</v>
      </c>
      <c r="T439" s="8">
        <v>20.383499999999998</v>
      </c>
      <c r="U439" s="10">
        <v>0.54278562584046752</v>
      </c>
    </row>
    <row r="440" spans="2:21" ht="15.75">
      <c r="B440" s="4">
        <v>2999</v>
      </c>
      <c r="C440" s="5">
        <v>46107</v>
      </c>
      <c r="D440" s="6">
        <f>YEAR(SalesDataTable[[#This Row],[Order Date]])</f>
        <v>2026</v>
      </c>
      <c r="E440" s="6" t="str">
        <f>"Q"&amp;ROUNDUP(MONTH(SalesDataTable[[#This Row],[Order Date]])/3,0)</f>
        <v>Q1</v>
      </c>
      <c r="F440" s="6">
        <f>MONTH(SalesDataTable[[#This Row],[Order Date]])</f>
        <v>3</v>
      </c>
      <c r="G440" s="6" t="str">
        <f>TEXT(SalesDataTable[[#This Row],[Order Date]],"MMM")</f>
        <v>Mar</v>
      </c>
      <c r="H440" s="6" t="s">
        <v>29</v>
      </c>
      <c r="I440" s="6" t="s">
        <v>36</v>
      </c>
      <c r="J440" s="6" t="s">
        <v>37</v>
      </c>
      <c r="K440" s="6" t="s">
        <v>21</v>
      </c>
      <c r="L440" s="6" t="s">
        <v>32</v>
      </c>
      <c r="M440" s="6" t="s">
        <v>33</v>
      </c>
      <c r="N440" s="7">
        <v>2</v>
      </c>
      <c r="O440" s="8">
        <v>35.75</v>
      </c>
      <c r="P440" s="9">
        <v>0</v>
      </c>
      <c r="Q440" s="8">
        <v>13.28</v>
      </c>
      <c r="R440" s="8">
        <v>71.5</v>
      </c>
      <c r="S440" s="8">
        <v>26.56</v>
      </c>
      <c r="T440" s="8">
        <v>44.94</v>
      </c>
      <c r="U440" s="10">
        <v>0.62853146853146846</v>
      </c>
    </row>
    <row r="441" spans="2:21" ht="15.75">
      <c r="B441" s="4">
        <v>4464</v>
      </c>
      <c r="C441" s="5">
        <v>46107</v>
      </c>
      <c r="D441" s="6">
        <f>YEAR(SalesDataTable[[#This Row],[Order Date]])</f>
        <v>2026</v>
      </c>
      <c r="E441" s="6" t="str">
        <f>"Q"&amp;ROUNDUP(MONTH(SalesDataTable[[#This Row],[Order Date]])/3,0)</f>
        <v>Q1</v>
      </c>
      <c r="F441" s="6">
        <f>MONTH(SalesDataTable[[#This Row],[Order Date]])</f>
        <v>3</v>
      </c>
      <c r="G441" s="6" t="str">
        <f>TEXT(SalesDataTable[[#This Row],[Order Date]],"MMM")</f>
        <v>Mar</v>
      </c>
      <c r="H441" s="6" t="s">
        <v>29</v>
      </c>
      <c r="I441" s="6" t="s">
        <v>30</v>
      </c>
      <c r="J441" s="6" t="s">
        <v>20</v>
      </c>
      <c r="K441" s="6" t="s">
        <v>34</v>
      </c>
      <c r="L441" s="6" t="s">
        <v>52</v>
      </c>
      <c r="M441" s="6" t="s">
        <v>63</v>
      </c>
      <c r="N441" s="7">
        <v>2</v>
      </c>
      <c r="O441" s="8">
        <v>50.17</v>
      </c>
      <c r="P441" s="9">
        <v>0</v>
      </c>
      <c r="Q441" s="8">
        <v>22.37</v>
      </c>
      <c r="R441" s="8">
        <v>100.34</v>
      </c>
      <c r="S441" s="8">
        <v>44.74</v>
      </c>
      <c r="T441" s="8">
        <v>55.6</v>
      </c>
      <c r="U441" s="10">
        <v>0.55411600558102447</v>
      </c>
    </row>
    <row r="442" spans="2:21" ht="15.75">
      <c r="B442" s="4">
        <v>4978</v>
      </c>
      <c r="C442" s="5">
        <v>46107</v>
      </c>
      <c r="D442" s="6">
        <f>YEAR(SalesDataTable[[#This Row],[Order Date]])</f>
        <v>2026</v>
      </c>
      <c r="E442" s="6" t="str">
        <f>"Q"&amp;ROUNDUP(MONTH(SalesDataTable[[#This Row],[Order Date]])/3,0)</f>
        <v>Q1</v>
      </c>
      <c r="F442" s="6">
        <f>MONTH(SalesDataTable[[#This Row],[Order Date]])</f>
        <v>3</v>
      </c>
      <c r="G442" s="6" t="str">
        <f>TEXT(SalesDataTable[[#This Row],[Order Date]],"MMM")</f>
        <v>Mar</v>
      </c>
      <c r="H442" s="6" t="s">
        <v>18</v>
      </c>
      <c r="I442" s="6" t="s">
        <v>54</v>
      </c>
      <c r="J442" s="6" t="s">
        <v>20</v>
      </c>
      <c r="K442" s="6" t="s">
        <v>31</v>
      </c>
      <c r="L442" s="6" t="s">
        <v>52</v>
      </c>
      <c r="M442" s="6" t="s">
        <v>53</v>
      </c>
      <c r="N442" s="7">
        <v>5</v>
      </c>
      <c r="O442" s="8">
        <v>41.32</v>
      </c>
      <c r="P442" s="9">
        <v>0</v>
      </c>
      <c r="Q442" s="8">
        <v>15.09</v>
      </c>
      <c r="R442" s="8">
        <v>206.6</v>
      </c>
      <c r="S442" s="8">
        <v>75.45</v>
      </c>
      <c r="T442" s="8">
        <v>131.14999999999998</v>
      </c>
      <c r="U442" s="10">
        <v>0.63480154888673757</v>
      </c>
    </row>
    <row r="443" spans="2:21" ht="15.75">
      <c r="B443" s="4">
        <v>130</v>
      </c>
      <c r="C443" s="5">
        <v>46108</v>
      </c>
      <c r="D443" s="6">
        <f>YEAR(SalesDataTable[[#This Row],[Order Date]])</f>
        <v>2026</v>
      </c>
      <c r="E443" s="6" t="str">
        <f>"Q"&amp;ROUNDUP(MONTH(SalesDataTable[[#This Row],[Order Date]])/3,0)</f>
        <v>Q1</v>
      </c>
      <c r="F443" s="6">
        <f>MONTH(SalesDataTable[[#This Row],[Order Date]])</f>
        <v>3</v>
      </c>
      <c r="G443" s="6" t="str">
        <f>TEXT(SalesDataTable[[#This Row],[Order Date]],"MMM")</f>
        <v>Mar</v>
      </c>
      <c r="H443" s="6" t="s">
        <v>38</v>
      </c>
      <c r="I443" s="6" t="s">
        <v>49</v>
      </c>
      <c r="J443" s="6" t="s">
        <v>46</v>
      </c>
      <c r="K443" s="6" t="s">
        <v>31</v>
      </c>
      <c r="L443" s="6" t="s">
        <v>27</v>
      </c>
      <c r="M443" s="6" t="s">
        <v>55</v>
      </c>
      <c r="N443" s="7">
        <v>3</v>
      </c>
      <c r="O443" s="8">
        <v>152.4</v>
      </c>
      <c r="P443" s="9">
        <v>0.05</v>
      </c>
      <c r="Q443" s="8">
        <v>79.97</v>
      </c>
      <c r="R443" s="8">
        <v>434.34000000000003</v>
      </c>
      <c r="S443" s="8">
        <v>239.91</v>
      </c>
      <c r="T443" s="8">
        <v>194.43000000000004</v>
      </c>
      <c r="U443" s="10">
        <v>0.44764470230694853</v>
      </c>
    </row>
    <row r="444" spans="2:21" ht="15.75">
      <c r="B444" s="4">
        <v>848</v>
      </c>
      <c r="C444" s="5">
        <v>46108</v>
      </c>
      <c r="D444" s="6">
        <f>YEAR(SalesDataTable[[#This Row],[Order Date]])</f>
        <v>2026</v>
      </c>
      <c r="E444" s="6" t="str">
        <f>"Q"&amp;ROUNDUP(MONTH(SalesDataTable[[#This Row],[Order Date]])/3,0)</f>
        <v>Q1</v>
      </c>
      <c r="F444" s="6">
        <f>MONTH(SalesDataTable[[#This Row],[Order Date]])</f>
        <v>3</v>
      </c>
      <c r="G444" s="6" t="str">
        <f>TEXT(SalesDataTable[[#This Row],[Order Date]],"MMM")</f>
        <v>Mar</v>
      </c>
      <c r="H444" s="6" t="s">
        <v>18</v>
      </c>
      <c r="I444" s="6" t="s">
        <v>19</v>
      </c>
      <c r="J444" s="6" t="s">
        <v>20</v>
      </c>
      <c r="K444" s="6" t="s">
        <v>31</v>
      </c>
      <c r="L444" s="6" t="s">
        <v>52</v>
      </c>
      <c r="M444" s="6" t="s">
        <v>60</v>
      </c>
      <c r="N444" s="7">
        <v>1</v>
      </c>
      <c r="O444" s="8">
        <v>36.299999999999997</v>
      </c>
      <c r="P444" s="9">
        <v>0</v>
      </c>
      <c r="Q444" s="8">
        <v>14.1</v>
      </c>
      <c r="R444" s="8">
        <v>36.299999999999997</v>
      </c>
      <c r="S444" s="8">
        <v>14.1</v>
      </c>
      <c r="T444" s="8">
        <v>22.199999999999996</v>
      </c>
      <c r="U444" s="10">
        <v>0.61157024793388426</v>
      </c>
    </row>
    <row r="445" spans="2:21" ht="15.75">
      <c r="B445" s="4">
        <v>1359</v>
      </c>
      <c r="C445" s="5">
        <v>46108</v>
      </c>
      <c r="D445" s="6">
        <f>YEAR(SalesDataTable[[#This Row],[Order Date]])</f>
        <v>2026</v>
      </c>
      <c r="E445" s="6" t="str">
        <f>"Q"&amp;ROUNDUP(MONTH(SalesDataTable[[#This Row],[Order Date]])/3,0)</f>
        <v>Q1</v>
      </c>
      <c r="F445" s="6">
        <f>MONTH(SalesDataTable[[#This Row],[Order Date]])</f>
        <v>3</v>
      </c>
      <c r="G445" s="6" t="str">
        <f>TEXT(SalesDataTable[[#This Row],[Order Date]],"MMM")</f>
        <v>Mar</v>
      </c>
      <c r="H445" s="6" t="s">
        <v>29</v>
      </c>
      <c r="I445" s="6" t="s">
        <v>43</v>
      </c>
      <c r="J445" s="6" t="s">
        <v>20</v>
      </c>
      <c r="K445" s="6" t="s">
        <v>21</v>
      </c>
      <c r="L445" s="6" t="s">
        <v>32</v>
      </c>
      <c r="M445" s="6" t="s">
        <v>50</v>
      </c>
      <c r="N445" s="7">
        <v>3</v>
      </c>
      <c r="O445" s="8">
        <v>46.24</v>
      </c>
      <c r="P445" s="9">
        <v>0.1</v>
      </c>
      <c r="Q445" s="8">
        <v>18.2</v>
      </c>
      <c r="R445" s="8">
        <v>124.848</v>
      </c>
      <c r="S445" s="8">
        <v>54.599999999999994</v>
      </c>
      <c r="T445" s="8">
        <v>70.248000000000005</v>
      </c>
      <c r="U445" s="10">
        <v>0.56266820453671673</v>
      </c>
    </row>
    <row r="446" spans="2:21" ht="15.75">
      <c r="B446" s="4">
        <v>2379</v>
      </c>
      <c r="C446" s="5">
        <v>46108</v>
      </c>
      <c r="D446" s="6">
        <f>YEAR(SalesDataTable[[#This Row],[Order Date]])</f>
        <v>2026</v>
      </c>
      <c r="E446" s="6" t="str">
        <f>"Q"&amp;ROUNDUP(MONTH(SalesDataTable[[#This Row],[Order Date]])/3,0)</f>
        <v>Q1</v>
      </c>
      <c r="F446" s="6">
        <f>MONTH(SalesDataTable[[#This Row],[Order Date]])</f>
        <v>3</v>
      </c>
      <c r="G446" s="6" t="str">
        <f>TEXT(SalesDataTable[[#This Row],[Order Date]],"MMM")</f>
        <v>Mar</v>
      </c>
      <c r="H446" s="6" t="s">
        <v>18</v>
      </c>
      <c r="I446" s="6" t="s">
        <v>19</v>
      </c>
      <c r="J446" s="6" t="s">
        <v>37</v>
      </c>
      <c r="K446" s="6" t="s">
        <v>21</v>
      </c>
      <c r="L446" s="6" t="s">
        <v>32</v>
      </c>
      <c r="M446" s="6" t="s">
        <v>66</v>
      </c>
      <c r="N446" s="7">
        <v>2</v>
      </c>
      <c r="O446" s="8">
        <v>165.58</v>
      </c>
      <c r="P446" s="9">
        <v>0</v>
      </c>
      <c r="Q446" s="8">
        <v>86.16</v>
      </c>
      <c r="R446" s="8">
        <v>331.16</v>
      </c>
      <c r="S446" s="8">
        <v>172.32</v>
      </c>
      <c r="T446" s="8">
        <v>158.84000000000003</v>
      </c>
      <c r="U446" s="10">
        <v>0.47964730039859893</v>
      </c>
    </row>
    <row r="447" spans="2:21" ht="15.75">
      <c r="B447" s="4">
        <v>2987</v>
      </c>
      <c r="C447" s="5">
        <v>46108</v>
      </c>
      <c r="D447" s="6">
        <f>YEAR(SalesDataTable[[#This Row],[Order Date]])</f>
        <v>2026</v>
      </c>
      <c r="E447" s="6" t="str">
        <f>"Q"&amp;ROUNDUP(MONTH(SalesDataTable[[#This Row],[Order Date]])/3,0)</f>
        <v>Q1</v>
      </c>
      <c r="F447" s="6">
        <f>MONTH(SalesDataTable[[#This Row],[Order Date]])</f>
        <v>3</v>
      </c>
      <c r="G447" s="6" t="str">
        <f>TEXT(SalesDataTable[[#This Row],[Order Date]],"MMM")</f>
        <v>Mar</v>
      </c>
      <c r="H447" s="6" t="s">
        <v>18</v>
      </c>
      <c r="I447" s="6" t="s">
        <v>54</v>
      </c>
      <c r="J447" s="6" t="s">
        <v>20</v>
      </c>
      <c r="K447" s="6" t="s">
        <v>21</v>
      </c>
      <c r="L447" s="6" t="s">
        <v>41</v>
      </c>
      <c r="M447" s="6" t="s">
        <v>69</v>
      </c>
      <c r="N447" s="7">
        <v>4</v>
      </c>
      <c r="O447" s="8">
        <v>121.49</v>
      </c>
      <c r="P447" s="9">
        <v>0</v>
      </c>
      <c r="Q447" s="8">
        <v>62.01</v>
      </c>
      <c r="R447" s="8">
        <v>485.96</v>
      </c>
      <c r="S447" s="8">
        <v>248.04</v>
      </c>
      <c r="T447" s="8">
        <v>237.92</v>
      </c>
      <c r="U447" s="10">
        <v>0.4895876203802782</v>
      </c>
    </row>
    <row r="448" spans="2:21" ht="15.75">
      <c r="B448" s="4">
        <v>3121</v>
      </c>
      <c r="C448" s="5">
        <v>46108</v>
      </c>
      <c r="D448" s="6">
        <f>YEAR(SalesDataTable[[#This Row],[Order Date]])</f>
        <v>2026</v>
      </c>
      <c r="E448" s="6" t="str">
        <f>"Q"&amp;ROUNDUP(MONTH(SalesDataTable[[#This Row],[Order Date]])/3,0)</f>
        <v>Q1</v>
      </c>
      <c r="F448" s="6">
        <f>MONTH(SalesDataTable[[#This Row],[Order Date]])</f>
        <v>3</v>
      </c>
      <c r="G448" s="6" t="str">
        <f>TEXT(SalesDataTable[[#This Row],[Order Date]],"MMM")</f>
        <v>Mar</v>
      </c>
      <c r="H448" s="6" t="s">
        <v>24</v>
      </c>
      <c r="I448" s="6" t="s">
        <v>61</v>
      </c>
      <c r="J448" s="6" t="s">
        <v>37</v>
      </c>
      <c r="K448" s="6" t="s">
        <v>31</v>
      </c>
      <c r="L448" s="6" t="s">
        <v>22</v>
      </c>
      <c r="M448" s="6" t="s">
        <v>23</v>
      </c>
      <c r="N448" s="7">
        <v>5</v>
      </c>
      <c r="O448" s="8">
        <v>81.84</v>
      </c>
      <c r="P448" s="9">
        <v>0.1</v>
      </c>
      <c r="Q448" s="8">
        <v>42.7</v>
      </c>
      <c r="R448" s="8">
        <v>368.28000000000003</v>
      </c>
      <c r="S448" s="8">
        <v>213.5</v>
      </c>
      <c r="T448" s="8">
        <v>154.78000000000003</v>
      </c>
      <c r="U448" s="10">
        <v>0.42027804931030743</v>
      </c>
    </row>
    <row r="449" spans="2:21" ht="15.75">
      <c r="B449" s="4">
        <v>4445</v>
      </c>
      <c r="C449" s="5">
        <v>46108</v>
      </c>
      <c r="D449" s="6">
        <f>YEAR(SalesDataTable[[#This Row],[Order Date]])</f>
        <v>2026</v>
      </c>
      <c r="E449" s="6" t="str">
        <f>"Q"&amp;ROUNDUP(MONTH(SalesDataTable[[#This Row],[Order Date]])/3,0)</f>
        <v>Q1</v>
      </c>
      <c r="F449" s="6">
        <f>MONTH(SalesDataTable[[#This Row],[Order Date]])</f>
        <v>3</v>
      </c>
      <c r="G449" s="6" t="str">
        <f>TEXT(SalesDataTable[[#This Row],[Order Date]],"MMM")</f>
        <v>Mar</v>
      </c>
      <c r="H449" s="6" t="s">
        <v>24</v>
      </c>
      <c r="I449" s="6" t="s">
        <v>59</v>
      </c>
      <c r="J449" s="6" t="s">
        <v>20</v>
      </c>
      <c r="K449" s="6" t="s">
        <v>31</v>
      </c>
      <c r="L449" s="6" t="s">
        <v>27</v>
      </c>
      <c r="M449" s="6" t="s">
        <v>55</v>
      </c>
      <c r="N449" s="7">
        <v>1</v>
      </c>
      <c r="O449" s="8">
        <v>151.47999999999999</v>
      </c>
      <c r="P449" s="9">
        <v>0</v>
      </c>
      <c r="Q449" s="8">
        <v>79.41</v>
      </c>
      <c r="R449" s="8">
        <v>151.47999999999999</v>
      </c>
      <c r="S449" s="8">
        <v>79.41</v>
      </c>
      <c r="T449" s="8">
        <v>72.069999999999993</v>
      </c>
      <c r="U449" s="10">
        <v>0.47577237919197252</v>
      </c>
    </row>
    <row r="450" spans="2:21" ht="15.75">
      <c r="B450" s="4">
        <v>441</v>
      </c>
      <c r="C450" s="5">
        <v>46109</v>
      </c>
      <c r="D450" s="6">
        <f>YEAR(SalesDataTable[[#This Row],[Order Date]])</f>
        <v>2026</v>
      </c>
      <c r="E450" s="6" t="str">
        <f>"Q"&amp;ROUNDUP(MONTH(SalesDataTable[[#This Row],[Order Date]])/3,0)</f>
        <v>Q1</v>
      </c>
      <c r="F450" s="6">
        <f>MONTH(SalesDataTable[[#This Row],[Order Date]])</f>
        <v>3</v>
      </c>
      <c r="G450" s="6" t="str">
        <f>TEXT(SalesDataTable[[#This Row],[Order Date]],"MMM")</f>
        <v>Mar</v>
      </c>
      <c r="H450" s="6" t="s">
        <v>18</v>
      </c>
      <c r="I450" s="6" t="s">
        <v>68</v>
      </c>
      <c r="J450" s="6" t="s">
        <v>37</v>
      </c>
      <c r="K450" s="6" t="s">
        <v>31</v>
      </c>
      <c r="L450" s="6" t="s">
        <v>52</v>
      </c>
      <c r="M450" s="6" t="s">
        <v>63</v>
      </c>
      <c r="N450" s="7">
        <v>1</v>
      </c>
      <c r="O450" s="8">
        <v>51.02</v>
      </c>
      <c r="P450" s="9">
        <v>0.05</v>
      </c>
      <c r="Q450" s="8">
        <v>21.94</v>
      </c>
      <c r="R450" s="8">
        <v>48.469000000000001</v>
      </c>
      <c r="S450" s="8">
        <v>21.94</v>
      </c>
      <c r="T450" s="8">
        <v>26.529</v>
      </c>
      <c r="U450" s="10">
        <v>0.54733953661102974</v>
      </c>
    </row>
    <row r="451" spans="2:21" ht="15.75">
      <c r="B451" s="4">
        <v>4608</v>
      </c>
      <c r="C451" s="5">
        <v>46109</v>
      </c>
      <c r="D451" s="6">
        <f>YEAR(SalesDataTable[[#This Row],[Order Date]])</f>
        <v>2026</v>
      </c>
      <c r="E451" s="6" t="str">
        <f>"Q"&amp;ROUNDUP(MONTH(SalesDataTable[[#This Row],[Order Date]])/3,0)</f>
        <v>Q1</v>
      </c>
      <c r="F451" s="6">
        <f>MONTH(SalesDataTable[[#This Row],[Order Date]])</f>
        <v>3</v>
      </c>
      <c r="G451" s="6" t="str">
        <f>TEXT(SalesDataTable[[#This Row],[Order Date]],"MMM")</f>
        <v>Mar</v>
      </c>
      <c r="H451" s="6" t="s">
        <v>29</v>
      </c>
      <c r="I451" s="6" t="s">
        <v>30</v>
      </c>
      <c r="J451" s="6" t="s">
        <v>26</v>
      </c>
      <c r="K451" s="6" t="s">
        <v>34</v>
      </c>
      <c r="L451" s="6" t="s">
        <v>22</v>
      </c>
      <c r="M451" s="6" t="s">
        <v>44</v>
      </c>
      <c r="N451" s="7">
        <v>8</v>
      </c>
      <c r="O451" s="8">
        <v>40.86</v>
      </c>
      <c r="P451" s="9">
        <v>0.1</v>
      </c>
      <c r="Q451" s="8">
        <v>16.34</v>
      </c>
      <c r="R451" s="8">
        <v>294.19200000000001</v>
      </c>
      <c r="S451" s="8">
        <v>130.72</v>
      </c>
      <c r="T451" s="8">
        <v>163.47200000000001</v>
      </c>
      <c r="U451" s="10">
        <v>0.55566432805786703</v>
      </c>
    </row>
    <row r="452" spans="2:21" ht="15.75">
      <c r="B452" s="4">
        <v>4914</v>
      </c>
      <c r="C452" s="5">
        <v>46109</v>
      </c>
      <c r="D452" s="6">
        <f>YEAR(SalesDataTable[[#This Row],[Order Date]])</f>
        <v>2026</v>
      </c>
      <c r="E452" s="6" t="str">
        <f>"Q"&amp;ROUNDUP(MONTH(SalesDataTable[[#This Row],[Order Date]])/3,0)</f>
        <v>Q1</v>
      </c>
      <c r="F452" s="6">
        <f>MONTH(SalesDataTable[[#This Row],[Order Date]])</f>
        <v>3</v>
      </c>
      <c r="G452" s="6" t="str">
        <f>TEXT(SalesDataTable[[#This Row],[Order Date]],"MMM")</f>
        <v>Mar</v>
      </c>
      <c r="H452" s="6" t="s">
        <v>18</v>
      </c>
      <c r="I452" s="6" t="s">
        <v>54</v>
      </c>
      <c r="J452" s="6" t="s">
        <v>20</v>
      </c>
      <c r="K452" s="6" t="s">
        <v>31</v>
      </c>
      <c r="L452" s="6" t="s">
        <v>32</v>
      </c>
      <c r="M452" s="6" t="s">
        <v>66</v>
      </c>
      <c r="N452" s="7">
        <v>5</v>
      </c>
      <c r="O452" s="8">
        <v>163.33000000000001</v>
      </c>
      <c r="P452" s="9">
        <v>0</v>
      </c>
      <c r="Q452" s="8">
        <v>87.05</v>
      </c>
      <c r="R452" s="8">
        <v>816.65000000000009</v>
      </c>
      <c r="S452" s="8">
        <v>435.25</v>
      </c>
      <c r="T452" s="8">
        <v>381.40000000000009</v>
      </c>
      <c r="U452" s="10">
        <v>0.46702993938651816</v>
      </c>
    </row>
    <row r="453" spans="2:21" ht="15.75">
      <c r="B453" s="4">
        <v>860</v>
      </c>
      <c r="C453" s="5">
        <v>46110</v>
      </c>
      <c r="D453" s="6">
        <f>YEAR(SalesDataTable[[#This Row],[Order Date]])</f>
        <v>2026</v>
      </c>
      <c r="E453" s="6" t="str">
        <f>"Q"&amp;ROUNDUP(MONTH(SalesDataTable[[#This Row],[Order Date]])/3,0)</f>
        <v>Q1</v>
      </c>
      <c r="F453" s="6">
        <f>MONTH(SalesDataTable[[#This Row],[Order Date]])</f>
        <v>3</v>
      </c>
      <c r="G453" s="6" t="str">
        <f>TEXT(SalesDataTable[[#This Row],[Order Date]],"MMM")</f>
        <v>Mar</v>
      </c>
      <c r="H453" s="6" t="s">
        <v>24</v>
      </c>
      <c r="I453" s="6" t="s">
        <v>67</v>
      </c>
      <c r="J453" s="6" t="s">
        <v>46</v>
      </c>
      <c r="K453" s="6" t="s">
        <v>31</v>
      </c>
      <c r="L453" s="6" t="s">
        <v>27</v>
      </c>
      <c r="M453" s="6" t="s">
        <v>28</v>
      </c>
      <c r="N453" s="7">
        <v>1</v>
      </c>
      <c r="O453" s="8">
        <v>90.27</v>
      </c>
      <c r="P453" s="9">
        <v>0</v>
      </c>
      <c r="Q453" s="8">
        <v>46.38</v>
      </c>
      <c r="R453" s="8">
        <v>90.27</v>
      </c>
      <c r="S453" s="8">
        <v>46.38</v>
      </c>
      <c r="T453" s="8">
        <v>43.889999999999993</v>
      </c>
      <c r="U453" s="10">
        <v>0.48620804253904948</v>
      </c>
    </row>
    <row r="454" spans="2:21" ht="15.75">
      <c r="B454" s="4">
        <v>920</v>
      </c>
      <c r="C454" s="5">
        <v>46110</v>
      </c>
      <c r="D454" s="6">
        <f>YEAR(SalesDataTable[[#This Row],[Order Date]])</f>
        <v>2026</v>
      </c>
      <c r="E454" s="6" t="str">
        <f>"Q"&amp;ROUNDUP(MONTH(SalesDataTable[[#This Row],[Order Date]])/3,0)</f>
        <v>Q1</v>
      </c>
      <c r="F454" s="6">
        <f>MONTH(SalesDataTable[[#This Row],[Order Date]])</f>
        <v>3</v>
      </c>
      <c r="G454" s="6" t="str">
        <f>TEXT(SalesDataTable[[#This Row],[Order Date]],"MMM")</f>
        <v>Mar</v>
      </c>
      <c r="H454" s="6" t="s">
        <v>18</v>
      </c>
      <c r="I454" s="6" t="s">
        <v>54</v>
      </c>
      <c r="J454" s="6" t="s">
        <v>26</v>
      </c>
      <c r="K454" s="6" t="s">
        <v>34</v>
      </c>
      <c r="L454" s="6" t="s">
        <v>32</v>
      </c>
      <c r="M454" s="6" t="s">
        <v>62</v>
      </c>
      <c r="N454" s="7">
        <v>12</v>
      </c>
      <c r="O454" s="8">
        <v>131.31</v>
      </c>
      <c r="P454" s="9">
        <v>0.05</v>
      </c>
      <c r="Q454" s="8">
        <v>68.459999999999994</v>
      </c>
      <c r="R454" s="8">
        <v>1496.934</v>
      </c>
      <c r="S454" s="8">
        <v>821.52</v>
      </c>
      <c r="T454" s="8">
        <v>675.41399999999999</v>
      </c>
      <c r="U454" s="10">
        <v>0.45119824922140855</v>
      </c>
    </row>
    <row r="455" spans="2:21" ht="15.75">
      <c r="B455" s="4">
        <v>1700</v>
      </c>
      <c r="C455" s="5">
        <v>46110</v>
      </c>
      <c r="D455" s="6">
        <f>YEAR(SalesDataTable[[#This Row],[Order Date]])</f>
        <v>2026</v>
      </c>
      <c r="E455" s="6" t="str">
        <f>"Q"&amp;ROUNDUP(MONTH(SalesDataTable[[#This Row],[Order Date]])/3,0)</f>
        <v>Q1</v>
      </c>
      <c r="F455" s="6">
        <f>MONTH(SalesDataTable[[#This Row],[Order Date]])</f>
        <v>3</v>
      </c>
      <c r="G455" s="6" t="str">
        <f>TEXT(SalesDataTable[[#This Row],[Order Date]],"MMM")</f>
        <v>Mar</v>
      </c>
      <c r="H455" s="6" t="s">
        <v>24</v>
      </c>
      <c r="I455" s="6" t="s">
        <v>61</v>
      </c>
      <c r="J455" s="6" t="s">
        <v>46</v>
      </c>
      <c r="K455" s="6" t="s">
        <v>31</v>
      </c>
      <c r="L455" s="6" t="s">
        <v>32</v>
      </c>
      <c r="M455" s="6" t="s">
        <v>66</v>
      </c>
      <c r="N455" s="7">
        <v>1</v>
      </c>
      <c r="O455" s="8">
        <v>167.27</v>
      </c>
      <c r="P455" s="9">
        <v>0.05</v>
      </c>
      <c r="Q455" s="8">
        <v>88.19</v>
      </c>
      <c r="R455" s="8">
        <v>158.90649999999999</v>
      </c>
      <c r="S455" s="8">
        <v>88.19</v>
      </c>
      <c r="T455" s="8">
        <v>70.716499999999996</v>
      </c>
      <c r="U455" s="10">
        <v>0.44501955552478972</v>
      </c>
    </row>
    <row r="456" spans="2:21" ht="15.75">
      <c r="B456" s="4">
        <v>1768</v>
      </c>
      <c r="C456" s="5">
        <v>46110</v>
      </c>
      <c r="D456" s="6">
        <f>YEAR(SalesDataTable[[#This Row],[Order Date]])</f>
        <v>2026</v>
      </c>
      <c r="E456" s="6" t="str">
        <f>"Q"&amp;ROUNDUP(MONTH(SalesDataTable[[#This Row],[Order Date]])/3,0)</f>
        <v>Q1</v>
      </c>
      <c r="F456" s="6">
        <f>MONTH(SalesDataTable[[#This Row],[Order Date]])</f>
        <v>3</v>
      </c>
      <c r="G456" s="6" t="str">
        <f>TEXT(SalesDataTable[[#This Row],[Order Date]],"MMM")</f>
        <v>Mar</v>
      </c>
      <c r="H456" s="6" t="s">
        <v>24</v>
      </c>
      <c r="I456" s="6" t="s">
        <v>61</v>
      </c>
      <c r="J456" s="6" t="s">
        <v>46</v>
      </c>
      <c r="K456" s="6" t="s">
        <v>21</v>
      </c>
      <c r="L456" s="6" t="s">
        <v>27</v>
      </c>
      <c r="M456" s="6" t="s">
        <v>64</v>
      </c>
      <c r="N456" s="7">
        <v>4</v>
      </c>
      <c r="O456" s="8">
        <v>70.510000000000005</v>
      </c>
      <c r="P456" s="9">
        <v>0</v>
      </c>
      <c r="Q456" s="8">
        <v>31.93</v>
      </c>
      <c r="R456" s="8">
        <v>282.04000000000002</v>
      </c>
      <c r="S456" s="8">
        <v>127.72</v>
      </c>
      <c r="T456" s="8">
        <v>154.32000000000002</v>
      </c>
      <c r="U456" s="10">
        <v>0.54715643171181394</v>
      </c>
    </row>
    <row r="457" spans="2:21" ht="15.75">
      <c r="B457" s="4">
        <v>1876</v>
      </c>
      <c r="C457" s="5">
        <v>46110</v>
      </c>
      <c r="D457" s="6">
        <f>YEAR(SalesDataTable[[#This Row],[Order Date]])</f>
        <v>2026</v>
      </c>
      <c r="E457" s="6" t="str">
        <f>"Q"&amp;ROUNDUP(MONTH(SalesDataTable[[#This Row],[Order Date]])/3,0)</f>
        <v>Q1</v>
      </c>
      <c r="F457" s="6">
        <f>MONTH(SalesDataTable[[#This Row],[Order Date]])</f>
        <v>3</v>
      </c>
      <c r="G457" s="6" t="str">
        <f>TEXT(SalesDataTable[[#This Row],[Order Date]],"MMM")</f>
        <v>Mar</v>
      </c>
      <c r="H457" s="6" t="s">
        <v>24</v>
      </c>
      <c r="I457" s="6" t="s">
        <v>45</v>
      </c>
      <c r="J457" s="6" t="s">
        <v>26</v>
      </c>
      <c r="K457" s="6" t="s">
        <v>31</v>
      </c>
      <c r="L457" s="6" t="s">
        <v>22</v>
      </c>
      <c r="M457" s="6" t="s">
        <v>48</v>
      </c>
      <c r="N457" s="7">
        <v>12</v>
      </c>
      <c r="O457" s="8">
        <v>101.06</v>
      </c>
      <c r="P457" s="9">
        <v>0.1</v>
      </c>
      <c r="Q457" s="8">
        <v>50.59</v>
      </c>
      <c r="R457" s="8">
        <v>1091.4480000000001</v>
      </c>
      <c r="S457" s="8">
        <v>607.08000000000004</v>
      </c>
      <c r="T457" s="8">
        <v>484.36800000000005</v>
      </c>
      <c r="U457" s="10">
        <v>0.4437847703234602</v>
      </c>
    </row>
    <row r="458" spans="2:21" ht="15.75">
      <c r="B458" s="4">
        <v>2453</v>
      </c>
      <c r="C458" s="5">
        <v>46110</v>
      </c>
      <c r="D458" s="6">
        <f>YEAR(SalesDataTable[[#This Row],[Order Date]])</f>
        <v>2026</v>
      </c>
      <c r="E458" s="6" t="str">
        <f>"Q"&amp;ROUNDUP(MONTH(SalesDataTable[[#This Row],[Order Date]])/3,0)</f>
        <v>Q1</v>
      </c>
      <c r="F458" s="6">
        <f>MONTH(SalesDataTable[[#This Row],[Order Date]])</f>
        <v>3</v>
      </c>
      <c r="G458" s="6" t="str">
        <f>TEXT(SalesDataTable[[#This Row],[Order Date]],"MMM")</f>
        <v>Mar</v>
      </c>
      <c r="H458" s="6" t="s">
        <v>38</v>
      </c>
      <c r="I458" s="6" t="s">
        <v>51</v>
      </c>
      <c r="J458" s="6" t="s">
        <v>20</v>
      </c>
      <c r="K458" s="6" t="s">
        <v>34</v>
      </c>
      <c r="L458" s="6" t="s">
        <v>22</v>
      </c>
      <c r="M458" s="6" t="s">
        <v>23</v>
      </c>
      <c r="N458" s="7">
        <v>2</v>
      </c>
      <c r="O458" s="8">
        <v>79.849999999999994</v>
      </c>
      <c r="P458" s="9">
        <v>0.05</v>
      </c>
      <c r="Q458" s="8">
        <v>43.78</v>
      </c>
      <c r="R458" s="8">
        <v>151.71499999999997</v>
      </c>
      <c r="S458" s="8">
        <v>87.56</v>
      </c>
      <c r="T458" s="8">
        <v>64.154999999999973</v>
      </c>
      <c r="U458" s="10">
        <v>0.42286524074745402</v>
      </c>
    </row>
    <row r="459" spans="2:21" ht="15.75">
      <c r="B459" s="4">
        <v>2676</v>
      </c>
      <c r="C459" s="5">
        <v>46110</v>
      </c>
      <c r="D459" s="6">
        <f>YEAR(SalesDataTable[[#This Row],[Order Date]])</f>
        <v>2026</v>
      </c>
      <c r="E459" s="6" t="str">
        <f>"Q"&amp;ROUNDUP(MONTH(SalesDataTable[[#This Row],[Order Date]])/3,0)</f>
        <v>Q1</v>
      </c>
      <c r="F459" s="6">
        <f>MONTH(SalesDataTable[[#This Row],[Order Date]])</f>
        <v>3</v>
      </c>
      <c r="G459" s="6" t="str">
        <f>TEXT(SalesDataTable[[#This Row],[Order Date]],"MMM")</f>
        <v>Mar</v>
      </c>
      <c r="H459" s="6" t="s">
        <v>29</v>
      </c>
      <c r="I459" s="6" t="s">
        <v>43</v>
      </c>
      <c r="J459" s="6" t="s">
        <v>37</v>
      </c>
      <c r="K459" s="6" t="s">
        <v>31</v>
      </c>
      <c r="L459" s="6" t="s">
        <v>41</v>
      </c>
      <c r="M459" s="6" t="s">
        <v>47</v>
      </c>
      <c r="N459" s="7">
        <v>4</v>
      </c>
      <c r="O459" s="8">
        <v>191.99</v>
      </c>
      <c r="P459" s="9">
        <v>0</v>
      </c>
      <c r="Q459" s="8">
        <v>104.44</v>
      </c>
      <c r="R459" s="8">
        <v>767.96</v>
      </c>
      <c r="S459" s="8">
        <v>417.76</v>
      </c>
      <c r="T459" s="8">
        <v>350.20000000000005</v>
      </c>
      <c r="U459" s="10">
        <v>0.45601333402781397</v>
      </c>
    </row>
    <row r="460" spans="2:21" ht="15.75">
      <c r="B460" s="4">
        <v>2800</v>
      </c>
      <c r="C460" s="5">
        <v>46110</v>
      </c>
      <c r="D460" s="6">
        <f>YEAR(SalesDataTable[[#This Row],[Order Date]])</f>
        <v>2026</v>
      </c>
      <c r="E460" s="6" t="str">
        <f>"Q"&amp;ROUNDUP(MONTH(SalesDataTable[[#This Row],[Order Date]])/3,0)</f>
        <v>Q1</v>
      </c>
      <c r="F460" s="6">
        <f>MONTH(SalesDataTable[[#This Row],[Order Date]])</f>
        <v>3</v>
      </c>
      <c r="G460" s="6" t="str">
        <f>TEXT(SalesDataTable[[#This Row],[Order Date]],"MMM")</f>
        <v>Mar</v>
      </c>
      <c r="H460" s="6" t="s">
        <v>24</v>
      </c>
      <c r="I460" s="6" t="s">
        <v>59</v>
      </c>
      <c r="J460" s="6" t="s">
        <v>20</v>
      </c>
      <c r="K460" s="6" t="s">
        <v>31</v>
      </c>
      <c r="L460" s="6" t="s">
        <v>22</v>
      </c>
      <c r="M460" s="6" t="s">
        <v>40</v>
      </c>
      <c r="N460" s="7">
        <v>1</v>
      </c>
      <c r="O460" s="8">
        <v>49.81</v>
      </c>
      <c r="P460" s="9">
        <v>0.05</v>
      </c>
      <c r="Q460" s="8">
        <v>23.12</v>
      </c>
      <c r="R460" s="8">
        <v>47.319499999999998</v>
      </c>
      <c r="S460" s="8">
        <v>23.12</v>
      </c>
      <c r="T460" s="8">
        <v>24.199499999999997</v>
      </c>
      <c r="U460" s="10">
        <v>0.51140650260463438</v>
      </c>
    </row>
    <row r="461" spans="2:21" ht="15.75">
      <c r="B461" s="4">
        <v>2857</v>
      </c>
      <c r="C461" s="5">
        <v>46110</v>
      </c>
      <c r="D461" s="6">
        <f>YEAR(SalesDataTable[[#This Row],[Order Date]])</f>
        <v>2026</v>
      </c>
      <c r="E461" s="6" t="str">
        <f>"Q"&amp;ROUNDUP(MONTH(SalesDataTable[[#This Row],[Order Date]])/3,0)</f>
        <v>Q1</v>
      </c>
      <c r="F461" s="6">
        <f>MONTH(SalesDataTable[[#This Row],[Order Date]])</f>
        <v>3</v>
      </c>
      <c r="G461" s="6" t="str">
        <f>TEXT(SalesDataTable[[#This Row],[Order Date]],"MMM")</f>
        <v>Mar</v>
      </c>
      <c r="H461" s="6" t="s">
        <v>18</v>
      </c>
      <c r="I461" s="6" t="s">
        <v>68</v>
      </c>
      <c r="J461" s="6" t="s">
        <v>37</v>
      </c>
      <c r="K461" s="6" t="s">
        <v>31</v>
      </c>
      <c r="L461" s="6" t="s">
        <v>52</v>
      </c>
      <c r="M461" s="6" t="s">
        <v>53</v>
      </c>
      <c r="N461" s="7">
        <v>1</v>
      </c>
      <c r="O461" s="8">
        <v>40.39</v>
      </c>
      <c r="P461" s="9">
        <v>0.1</v>
      </c>
      <c r="Q461" s="8">
        <v>14.97</v>
      </c>
      <c r="R461" s="8">
        <v>36.350999999999999</v>
      </c>
      <c r="S461" s="8">
        <v>14.97</v>
      </c>
      <c r="T461" s="8">
        <v>21.381</v>
      </c>
      <c r="U461" s="10">
        <v>0.58818189320788972</v>
      </c>
    </row>
    <row r="462" spans="2:21" ht="15.75">
      <c r="B462" s="4">
        <v>3584</v>
      </c>
      <c r="C462" s="5">
        <v>46110</v>
      </c>
      <c r="D462" s="6">
        <f>YEAR(SalesDataTable[[#This Row],[Order Date]])</f>
        <v>2026</v>
      </c>
      <c r="E462" s="6" t="str">
        <f>"Q"&amp;ROUNDUP(MONTH(SalesDataTable[[#This Row],[Order Date]])/3,0)</f>
        <v>Q1</v>
      </c>
      <c r="F462" s="6">
        <f>MONTH(SalesDataTable[[#This Row],[Order Date]])</f>
        <v>3</v>
      </c>
      <c r="G462" s="6" t="str">
        <f>TEXT(SalesDataTable[[#This Row],[Order Date]],"MMM")</f>
        <v>Mar</v>
      </c>
      <c r="H462" s="6" t="s">
        <v>18</v>
      </c>
      <c r="I462" s="6" t="s">
        <v>19</v>
      </c>
      <c r="J462" s="6" t="s">
        <v>20</v>
      </c>
      <c r="K462" s="6" t="s">
        <v>21</v>
      </c>
      <c r="L462" s="6" t="s">
        <v>32</v>
      </c>
      <c r="M462" s="6" t="s">
        <v>33</v>
      </c>
      <c r="N462" s="7">
        <v>1</v>
      </c>
      <c r="O462" s="8">
        <v>35.700000000000003</v>
      </c>
      <c r="P462" s="9">
        <v>0.05</v>
      </c>
      <c r="Q462" s="8">
        <v>13.85</v>
      </c>
      <c r="R462" s="8">
        <v>33.914999999999999</v>
      </c>
      <c r="S462" s="8">
        <v>13.85</v>
      </c>
      <c r="T462" s="8">
        <v>20.064999999999998</v>
      </c>
      <c r="U462" s="10">
        <v>0.59162612413386406</v>
      </c>
    </row>
    <row r="463" spans="2:21" ht="15.75">
      <c r="B463" s="4">
        <v>3669</v>
      </c>
      <c r="C463" s="5">
        <v>46110</v>
      </c>
      <c r="D463" s="6">
        <f>YEAR(SalesDataTable[[#This Row],[Order Date]])</f>
        <v>2026</v>
      </c>
      <c r="E463" s="6" t="str">
        <f>"Q"&amp;ROUNDUP(MONTH(SalesDataTable[[#This Row],[Order Date]])/3,0)</f>
        <v>Q1</v>
      </c>
      <c r="F463" s="6">
        <f>MONTH(SalesDataTable[[#This Row],[Order Date]])</f>
        <v>3</v>
      </c>
      <c r="G463" s="6" t="str">
        <f>TEXT(SalesDataTable[[#This Row],[Order Date]],"MMM")</f>
        <v>Mar</v>
      </c>
      <c r="H463" s="6" t="s">
        <v>29</v>
      </c>
      <c r="I463" s="6" t="s">
        <v>57</v>
      </c>
      <c r="J463" s="6" t="s">
        <v>46</v>
      </c>
      <c r="K463" s="6" t="s">
        <v>21</v>
      </c>
      <c r="L463" s="6" t="s">
        <v>41</v>
      </c>
      <c r="M463" s="6" t="s">
        <v>58</v>
      </c>
      <c r="N463" s="7">
        <v>1</v>
      </c>
      <c r="O463" s="8">
        <v>80.09</v>
      </c>
      <c r="P463" s="9">
        <v>0</v>
      </c>
      <c r="Q463" s="8">
        <v>40.61</v>
      </c>
      <c r="R463" s="8">
        <v>80.09</v>
      </c>
      <c r="S463" s="8">
        <v>40.61</v>
      </c>
      <c r="T463" s="8">
        <v>39.480000000000004</v>
      </c>
      <c r="U463" s="10">
        <v>0.49294543638406796</v>
      </c>
    </row>
    <row r="464" spans="2:21" ht="15.75">
      <c r="B464" s="4">
        <v>4787</v>
      </c>
      <c r="C464" s="5">
        <v>46110</v>
      </c>
      <c r="D464" s="6">
        <f>YEAR(SalesDataTable[[#This Row],[Order Date]])</f>
        <v>2026</v>
      </c>
      <c r="E464" s="6" t="str">
        <f>"Q"&amp;ROUNDUP(MONTH(SalesDataTable[[#This Row],[Order Date]])/3,0)</f>
        <v>Q1</v>
      </c>
      <c r="F464" s="6">
        <f>MONTH(SalesDataTable[[#This Row],[Order Date]])</f>
        <v>3</v>
      </c>
      <c r="G464" s="6" t="str">
        <f>TEXT(SalesDataTable[[#This Row],[Order Date]],"MMM")</f>
        <v>Mar</v>
      </c>
      <c r="H464" s="6" t="s">
        <v>38</v>
      </c>
      <c r="I464" s="6" t="s">
        <v>65</v>
      </c>
      <c r="J464" s="6" t="s">
        <v>46</v>
      </c>
      <c r="K464" s="6" t="s">
        <v>31</v>
      </c>
      <c r="L464" s="6" t="s">
        <v>27</v>
      </c>
      <c r="M464" s="6" t="s">
        <v>35</v>
      </c>
      <c r="N464" s="7">
        <v>1</v>
      </c>
      <c r="O464" s="8">
        <v>142.87</v>
      </c>
      <c r="P464" s="9">
        <v>0.1</v>
      </c>
      <c r="Q464" s="8">
        <v>77.33</v>
      </c>
      <c r="R464" s="8">
        <v>128.583</v>
      </c>
      <c r="S464" s="8">
        <v>77.33</v>
      </c>
      <c r="T464" s="8">
        <v>51.253</v>
      </c>
      <c r="U464" s="10">
        <v>0.39859857057309289</v>
      </c>
    </row>
    <row r="465" spans="2:21" ht="15.75">
      <c r="B465" s="4">
        <v>769</v>
      </c>
      <c r="C465" s="5">
        <v>46111</v>
      </c>
      <c r="D465" s="6">
        <f>YEAR(SalesDataTable[[#This Row],[Order Date]])</f>
        <v>2026</v>
      </c>
      <c r="E465" s="6" t="str">
        <f>"Q"&amp;ROUNDUP(MONTH(SalesDataTable[[#This Row],[Order Date]])/3,0)</f>
        <v>Q1</v>
      </c>
      <c r="F465" s="6">
        <f>MONTH(SalesDataTable[[#This Row],[Order Date]])</f>
        <v>3</v>
      </c>
      <c r="G465" s="6" t="str">
        <f>TEXT(SalesDataTable[[#This Row],[Order Date]],"MMM")</f>
        <v>Mar</v>
      </c>
      <c r="H465" s="6" t="s">
        <v>38</v>
      </c>
      <c r="I465" s="6" t="s">
        <v>51</v>
      </c>
      <c r="J465" s="6" t="s">
        <v>20</v>
      </c>
      <c r="K465" s="6" t="s">
        <v>21</v>
      </c>
      <c r="L465" s="6" t="s">
        <v>52</v>
      </c>
      <c r="M465" s="6" t="s">
        <v>53</v>
      </c>
      <c r="N465" s="7">
        <v>1</v>
      </c>
      <c r="O465" s="8">
        <v>40.53</v>
      </c>
      <c r="P465" s="9">
        <v>0</v>
      </c>
      <c r="Q465" s="8">
        <v>14.32</v>
      </c>
      <c r="R465" s="8">
        <v>40.53</v>
      </c>
      <c r="S465" s="8">
        <v>14.32</v>
      </c>
      <c r="T465" s="8">
        <v>26.21</v>
      </c>
      <c r="U465" s="10">
        <v>0.64668147051566738</v>
      </c>
    </row>
    <row r="466" spans="2:21" ht="15.75">
      <c r="B466" s="4">
        <v>1184</v>
      </c>
      <c r="C466" s="5">
        <v>46111</v>
      </c>
      <c r="D466" s="6">
        <f>YEAR(SalesDataTable[[#This Row],[Order Date]])</f>
        <v>2026</v>
      </c>
      <c r="E466" s="6" t="str">
        <f>"Q"&amp;ROUNDUP(MONTH(SalesDataTable[[#This Row],[Order Date]])/3,0)</f>
        <v>Q1</v>
      </c>
      <c r="F466" s="6">
        <f>MONTH(SalesDataTable[[#This Row],[Order Date]])</f>
        <v>3</v>
      </c>
      <c r="G466" s="6" t="str">
        <f>TEXT(SalesDataTable[[#This Row],[Order Date]],"MMM")</f>
        <v>Mar</v>
      </c>
      <c r="H466" s="6" t="s">
        <v>38</v>
      </c>
      <c r="I466" s="6" t="s">
        <v>51</v>
      </c>
      <c r="J466" s="6" t="s">
        <v>20</v>
      </c>
      <c r="K466" s="6" t="s">
        <v>21</v>
      </c>
      <c r="L466" s="6" t="s">
        <v>22</v>
      </c>
      <c r="M466" s="6" t="s">
        <v>40</v>
      </c>
      <c r="N466" s="7">
        <v>1</v>
      </c>
      <c r="O466" s="8">
        <v>49.46</v>
      </c>
      <c r="P466" s="9">
        <v>0</v>
      </c>
      <c r="Q466" s="8">
        <v>23.04</v>
      </c>
      <c r="R466" s="8">
        <v>49.46</v>
      </c>
      <c r="S466" s="8">
        <v>23.04</v>
      </c>
      <c r="T466" s="8">
        <v>26.42</v>
      </c>
      <c r="U466" s="10">
        <v>0.53416902547513145</v>
      </c>
    </row>
    <row r="467" spans="2:21" ht="15.75">
      <c r="B467" s="4">
        <v>1498</v>
      </c>
      <c r="C467" s="5">
        <v>46111</v>
      </c>
      <c r="D467" s="6">
        <f>YEAR(SalesDataTable[[#This Row],[Order Date]])</f>
        <v>2026</v>
      </c>
      <c r="E467" s="6" t="str">
        <f>"Q"&amp;ROUNDUP(MONTH(SalesDataTable[[#This Row],[Order Date]])/3,0)</f>
        <v>Q1</v>
      </c>
      <c r="F467" s="6">
        <f>MONTH(SalesDataTable[[#This Row],[Order Date]])</f>
        <v>3</v>
      </c>
      <c r="G467" s="6" t="str">
        <f>TEXT(SalesDataTable[[#This Row],[Order Date]],"MMM")</f>
        <v>Mar</v>
      </c>
      <c r="H467" s="6" t="s">
        <v>24</v>
      </c>
      <c r="I467" s="6" t="s">
        <v>67</v>
      </c>
      <c r="J467" s="6" t="s">
        <v>46</v>
      </c>
      <c r="K467" s="6" t="s">
        <v>34</v>
      </c>
      <c r="L467" s="6" t="s">
        <v>27</v>
      </c>
      <c r="M467" s="6" t="s">
        <v>35</v>
      </c>
      <c r="N467" s="7">
        <v>3</v>
      </c>
      <c r="O467" s="8">
        <v>142.46</v>
      </c>
      <c r="P467" s="9">
        <v>0</v>
      </c>
      <c r="Q467" s="8">
        <v>79.650000000000006</v>
      </c>
      <c r="R467" s="8">
        <v>427.38</v>
      </c>
      <c r="S467" s="8">
        <v>238.95000000000002</v>
      </c>
      <c r="T467" s="8">
        <v>188.42999999999998</v>
      </c>
      <c r="U467" s="10">
        <v>0.44089569001825069</v>
      </c>
    </row>
    <row r="468" spans="2:21" ht="15.75">
      <c r="B468" s="4">
        <v>2054</v>
      </c>
      <c r="C468" s="5">
        <v>46111</v>
      </c>
      <c r="D468" s="6">
        <f>YEAR(SalesDataTable[[#This Row],[Order Date]])</f>
        <v>2026</v>
      </c>
      <c r="E468" s="6" t="str">
        <f>"Q"&amp;ROUNDUP(MONTH(SalesDataTable[[#This Row],[Order Date]])/3,0)</f>
        <v>Q1</v>
      </c>
      <c r="F468" s="6">
        <f>MONTH(SalesDataTable[[#This Row],[Order Date]])</f>
        <v>3</v>
      </c>
      <c r="G468" s="6" t="str">
        <f>TEXT(SalesDataTable[[#This Row],[Order Date]],"MMM")</f>
        <v>Mar</v>
      </c>
      <c r="H468" s="6" t="s">
        <v>38</v>
      </c>
      <c r="I468" s="6" t="s">
        <v>65</v>
      </c>
      <c r="J468" s="6" t="s">
        <v>26</v>
      </c>
      <c r="K468" s="6" t="s">
        <v>34</v>
      </c>
      <c r="L468" s="6" t="s">
        <v>27</v>
      </c>
      <c r="M468" s="6" t="s">
        <v>35</v>
      </c>
      <c r="N468" s="7">
        <v>6</v>
      </c>
      <c r="O468" s="8">
        <v>142.18</v>
      </c>
      <c r="P468" s="9">
        <v>0.05</v>
      </c>
      <c r="Q468" s="8">
        <v>80.94</v>
      </c>
      <c r="R468" s="8">
        <v>810.42600000000004</v>
      </c>
      <c r="S468" s="8">
        <v>485.64</v>
      </c>
      <c r="T468" s="8">
        <v>324.78600000000006</v>
      </c>
      <c r="U468" s="10">
        <v>0.40075960050640036</v>
      </c>
    </row>
    <row r="469" spans="2:21" ht="15.75">
      <c r="B469" s="4">
        <v>2294</v>
      </c>
      <c r="C469" s="5">
        <v>46111</v>
      </c>
      <c r="D469" s="6">
        <f>YEAR(SalesDataTable[[#This Row],[Order Date]])</f>
        <v>2026</v>
      </c>
      <c r="E469" s="6" t="str">
        <f>"Q"&amp;ROUNDUP(MONTH(SalesDataTable[[#This Row],[Order Date]])/3,0)</f>
        <v>Q1</v>
      </c>
      <c r="F469" s="6">
        <f>MONTH(SalesDataTable[[#This Row],[Order Date]])</f>
        <v>3</v>
      </c>
      <c r="G469" s="6" t="str">
        <f>TEXT(SalesDataTable[[#This Row],[Order Date]],"MMM")</f>
        <v>Mar</v>
      </c>
      <c r="H469" s="6" t="s">
        <v>24</v>
      </c>
      <c r="I469" s="6" t="s">
        <v>67</v>
      </c>
      <c r="J469" s="6" t="s">
        <v>20</v>
      </c>
      <c r="K469" s="6" t="s">
        <v>31</v>
      </c>
      <c r="L469" s="6" t="s">
        <v>52</v>
      </c>
      <c r="M469" s="6" t="s">
        <v>53</v>
      </c>
      <c r="N469" s="7">
        <v>2</v>
      </c>
      <c r="O469" s="8">
        <v>41.04</v>
      </c>
      <c r="P469" s="9">
        <v>0</v>
      </c>
      <c r="Q469" s="8">
        <v>15.03</v>
      </c>
      <c r="R469" s="8">
        <v>82.08</v>
      </c>
      <c r="S469" s="8">
        <v>30.06</v>
      </c>
      <c r="T469" s="8">
        <v>52.019999999999996</v>
      </c>
      <c r="U469" s="10">
        <v>0.63377192982456132</v>
      </c>
    </row>
    <row r="470" spans="2:21" ht="15.75">
      <c r="B470" s="4">
        <v>2892</v>
      </c>
      <c r="C470" s="5">
        <v>46111</v>
      </c>
      <c r="D470" s="6">
        <f>YEAR(SalesDataTable[[#This Row],[Order Date]])</f>
        <v>2026</v>
      </c>
      <c r="E470" s="6" t="str">
        <f>"Q"&amp;ROUNDUP(MONTH(SalesDataTable[[#This Row],[Order Date]])/3,0)</f>
        <v>Q1</v>
      </c>
      <c r="F470" s="6">
        <f>MONTH(SalesDataTable[[#This Row],[Order Date]])</f>
        <v>3</v>
      </c>
      <c r="G470" s="6" t="str">
        <f>TEXT(SalesDataTable[[#This Row],[Order Date]],"MMM")</f>
        <v>Mar</v>
      </c>
      <c r="H470" s="6" t="s">
        <v>24</v>
      </c>
      <c r="I470" s="6" t="s">
        <v>61</v>
      </c>
      <c r="J470" s="6" t="s">
        <v>20</v>
      </c>
      <c r="K470" s="6" t="s">
        <v>21</v>
      </c>
      <c r="L470" s="6" t="s">
        <v>27</v>
      </c>
      <c r="M470" s="6" t="s">
        <v>35</v>
      </c>
      <c r="N470" s="7">
        <v>2</v>
      </c>
      <c r="O470" s="8">
        <v>145.06</v>
      </c>
      <c r="P470" s="9">
        <v>0.15</v>
      </c>
      <c r="Q470" s="8">
        <v>77.08</v>
      </c>
      <c r="R470" s="8">
        <v>246.602</v>
      </c>
      <c r="S470" s="8">
        <v>154.16</v>
      </c>
      <c r="T470" s="8">
        <v>92.442000000000007</v>
      </c>
      <c r="U470" s="10">
        <v>0.37486313979610875</v>
      </c>
    </row>
    <row r="471" spans="2:21" ht="15.75">
      <c r="B471" s="4">
        <v>3145</v>
      </c>
      <c r="C471" s="5">
        <v>46111</v>
      </c>
      <c r="D471" s="6">
        <f>YEAR(SalesDataTable[[#This Row],[Order Date]])</f>
        <v>2026</v>
      </c>
      <c r="E471" s="6" t="str">
        <f>"Q"&amp;ROUNDUP(MONTH(SalesDataTable[[#This Row],[Order Date]])/3,0)</f>
        <v>Q1</v>
      </c>
      <c r="F471" s="6">
        <f>MONTH(SalesDataTable[[#This Row],[Order Date]])</f>
        <v>3</v>
      </c>
      <c r="G471" s="6" t="str">
        <f>TEXT(SalesDataTable[[#This Row],[Order Date]],"MMM")</f>
        <v>Mar</v>
      </c>
      <c r="H471" s="6" t="s">
        <v>24</v>
      </c>
      <c r="I471" s="6" t="s">
        <v>59</v>
      </c>
      <c r="J471" s="6" t="s">
        <v>20</v>
      </c>
      <c r="K471" s="6" t="s">
        <v>21</v>
      </c>
      <c r="L471" s="6" t="s">
        <v>32</v>
      </c>
      <c r="M471" s="6" t="s">
        <v>62</v>
      </c>
      <c r="N471" s="7">
        <v>1</v>
      </c>
      <c r="O471" s="8">
        <v>130.72999999999999</v>
      </c>
      <c r="P471" s="9">
        <v>0</v>
      </c>
      <c r="Q471" s="8">
        <v>66.17</v>
      </c>
      <c r="R471" s="8">
        <v>130.72999999999999</v>
      </c>
      <c r="S471" s="8">
        <v>66.17</v>
      </c>
      <c r="T471" s="8">
        <v>64.559999999999988</v>
      </c>
      <c r="U471" s="10">
        <v>0.4938422703281572</v>
      </c>
    </row>
    <row r="472" spans="2:21" ht="15.75">
      <c r="B472" s="4">
        <v>3925</v>
      </c>
      <c r="C472" s="5">
        <v>46111</v>
      </c>
      <c r="D472" s="6">
        <f>YEAR(SalesDataTable[[#This Row],[Order Date]])</f>
        <v>2026</v>
      </c>
      <c r="E472" s="6" t="str">
        <f>"Q"&amp;ROUNDUP(MONTH(SalesDataTable[[#This Row],[Order Date]])/3,0)</f>
        <v>Q1</v>
      </c>
      <c r="F472" s="6">
        <f>MONTH(SalesDataTable[[#This Row],[Order Date]])</f>
        <v>3</v>
      </c>
      <c r="G472" s="6" t="str">
        <f>TEXT(SalesDataTable[[#This Row],[Order Date]],"MMM")</f>
        <v>Mar</v>
      </c>
      <c r="H472" s="6" t="s">
        <v>38</v>
      </c>
      <c r="I472" s="6" t="s">
        <v>65</v>
      </c>
      <c r="J472" s="6" t="s">
        <v>20</v>
      </c>
      <c r="K472" s="6" t="s">
        <v>34</v>
      </c>
      <c r="L472" s="6" t="s">
        <v>52</v>
      </c>
      <c r="M472" s="6" t="s">
        <v>60</v>
      </c>
      <c r="N472" s="7">
        <v>2</v>
      </c>
      <c r="O472" s="8">
        <v>36.630000000000003</v>
      </c>
      <c r="P472" s="9">
        <v>0</v>
      </c>
      <c r="Q472" s="8">
        <v>14.31</v>
      </c>
      <c r="R472" s="8">
        <v>73.260000000000005</v>
      </c>
      <c r="S472" s="8">
        <v>28.62</v>
      </c>
      <c r="T472" s="8">
        <v>44.64</v>
      </c>
      <c r="U472" s="10">
        <v>0.60933660933660927</v>
      </c>
    </row>
    <row r="473" spans="2:21" ht="15.75">
      <c r="B473" s="4">
        <v>2722</v>
      </c>
      <c r="C473" s="5">
        <v>46112</v>
      </c>
      <c r="D473" s="6">
        <f>YEAR(SalesDataTable[[#This Row],[Order Date]])</f>
        <v>2026</v>
      </c>
      <c r="E473" s="6" t="str">
        <f>"Q"&amp;ROUNDUP(MONTH(SalesDataTable[[#This Row],[Order Date]])/3,0)</f>
        <v>Q1</v>
      </c>
      <c r="F473" s="6">
        <f>MONTH(SalesDataTable[[#This Row],[Order Date]])</f>
        <v>3</v>
      </c>
      <c r="G473" s="6" t="str">
        <f>TEXT(SalesDataTable[[#This Row],[Order Date]],"MMM")</f>
        <v>Mar</v>
      </c>
      <c r="H473" s="6" t="s">
        <v>38</v>
      </c>
      <c r="I473" s="6" t="s">
        <v>65</v>
      </c>
      <c r="J473" s="6" t="s">
        <v>46</v>
      </c>
      <c r="K473" s="6" t="s">
        <v>31</v>
      </c>
      <c r="L473" s="6" t="s">
        <v>22</v>
      </c>
      <c r="M473" s="6" t="s">
        <v>40</v>
      </c>
      <c r="N473" s="7">
        <v>1</v>
      </c>
      <c r="O473" s="8">
        <v>50.99</v>
      </c>
      <c r="P473" s="9">
        <v>0.1</v>
      </c>
      <c r="Q473" s="8">
        <v>21.86</v>
      </c>
      <c r="R473" s="8">
        <v>45.891000000000005</v>
      </c>
      <c r="S473" s="8">
        <v>21.86</v>
      </c>
      <c r="T473" s="8">
        <v>24.031000000000006</v>
      </c>
      <c r="U473" s="10">
        <v>0.52365387548756848</v>
      </c>
    </row>
    <row r="474" spans="2:21" ht="15.75">
      <c r="B474" s="4">
        <v>2767</v>
      </c>
      <c r="C474" s="5">
        <v>46112</v>
      </c>
      <c r="D474" s="6">
        <f>YEAR(SalesDataTable[[#This Row],[Order Date]])</f>
        <v>2026</v>
      </c>
      <c r="E474" s="6" t="str">
        <f>"Q"&amp;ROUNDUP(MONTH(SalesDataTable[[#This Row],[Order Date]])/3,0)</f>
        <v>Q1</v>
      </c>
      <c r="F474" s="6">
        <f>MONTH(SalesDataTable[[#This Row],[Order Date]])</f>
        <v>3</v>
      </c>
      <c r="G474" s="6" t="str">
        <f>TEXT(SalesDataTable[[#This Row],[Order Date]],"MMM")</f>
        <v>Mar</v>
      </c>
      <c r="H474" s="6" t="s">
        <v>24</v>
      </c>
      <c r="I474" s="6" t="s">
        <v>45</v>
      </c>
      <c r="J474" s="6" t="s">
        <v>20</v>
      </c>
      <c r="K474" s="6" t="s">
        <v>21</v>
      </c>
      <c r="L474" s="6" t="s">
        <v>32</v>
      </c>
      <c r="M474" s="6" t="s">
        <v>62</v>
      </c>
      <c r="N474" s="7">
        <v>4</v>
      </c>
      <c r="O474" s="8">
        <v>134.18</v>
      </c>
      <c r="P474" s="9">
        <v>0</v>
      </c>
      <c r="Q474" s="8">
        <v>66.430000000000007</v>
      </c>
      <c r="R474" s="8">
        <v>536.72</v>
      </c>
      <c r="S474" s="8">
        <v>265.72000000000003</v>
      </c>
      <c r="T474" s="8">
        <v>271</v>
      </c>
      <c r="U474" s="10">
        <v>0.5049187658369354</v>
      </c>
    </row>
    <row r="475" spans="2:21" ht="15.75">
      <c r="B475" s="4">
        <v>3794</v>
      </c>
      <c r="C475" s="5">
        <v>46112</v>
      </c>
      <c r="D475" s="6">
        <f>YEAR(SalesDataTable[[#This Row],[Order Date]])</f>
        <v>2026</v>
      </c>
      <c r="E475" s="6" t="str">
        <f>"Q"&amp;ROUNDUP(MONTH(SalesDataTable[[#This Row],[Order Date]])/3,0)</f>
        <v>Q1</v>
      </c>
      <c r="F475" s="6">
        <f>MONTH(SalesDataTable[[#This Row],[Order Date]])</f>
        <v>3</v>
      </c>
      <c r="G475" s="6" t="str">
        <f>TEXT(SalesDataTable[[#This Row],[Order Date]],"MMM")</f>
        <v>Mar</v>
      </c>
      <c r="H475" s="6" t="s">
        <v>24</v>
      </c>
      <c r="I475" s="6" t="s">
        <v>61</v>
      </c>
      <c r="J475" s="6" t="s">
        <v>37</v>
      </c>
      <c r="K475" s="6" t="s">
        <v>34</v>
      </c>
      <c r="L475" s="6" t="s">
        <v>52</v>
      </c>
      <c r="M475" s="6" t="s">
        <v>63</v>
      </c>
      <c r="N475" s="7">
        <v>2</v>
      </c>
      <c r="O475" s="8">
        <v>50.86</v>
      </c>
      <c r="P475" s="9">
        <v>0.1</v>
      </c>
      <c r="Q475" s="8">
        <v>21.76</v>
      </c>
      <c r="R475" s="8">
        <v>91.548000000000002</v>
      </c>
      <c r="S475" s="8">
        <v>43.52</v>
      </c>
      <c r="T475" s="8">
        <v>48.027999999999999</v>
      </c>
      <c r="U475" s="10">
        <v>0.52462096386595003</v>
      </c>
    </row>
    <row r="476" spans="2:21" ht="15.75">
      <c r="B476" s="4">
        <v>3880</v>
      </c>
      <c r="C476" s="5">
        <v>46112</v>
      </c>
      <c r="D476" s="6">
        <f>YEAR(SalesDataTable[[#This Row],[Order Date]])</f>
        <v>2026</v>
      </c>
      <c r="E476" s="6" t="str">
        <f>"Q"&amp;ROUNDUP(MONTH(SalesDataTable[[#This Row],[Order Date]])/3,0)</f>
        <v>Q1</v>
      </c>
      <c r="F476" s="6">
        <f>MONTH(SalesDataTable[[#This Row],[Order Date]])</f>
        <v>3</v>
      </c>
      <c r="G476" s="6" t="str">
        <f>TEXT(SalesDataTable[[#This Row],[Order Date]],"MMM")</f>
        <v>Mar</v>
      </c>
      <c r="H476" s="6" t="s">
        <v>24</v>
      </c>
      <c r="I476" s="6" t="s">
        <v>61</v>
      </c>
      <c r="J476" s="6" t="s">
        <v>26</v>
      </c>
      <c r="K476" s="6" t="s">
        <v>34</v>
      </c>
      <c r="L476" s="6" t="s">
        <v>41</v>
      </c>
      <c r="M476" s="6" t="s">
        <v>69</v>
      </c>
      <c r="N476" s="7">
        <v>12</v>
      </c>
      <c r="O476" s="8">
        <v>124.86</v>
      </c>
      <c r="P476" s="9">
        <v>0.1</v>
      </c>
      <c r="Q476" s="8">
        <v>60.82</v>
      </c>
      <c r="R476" s="8">
        <v>1348.4880000000001</v>
      </c>
      <c r="S476" s="8">
        <v>729.84</v>
      </c>
      <c r="T476" s="8">
        <v>618.64800000000002</v>
      </c>
      <c r="U476" s="10">
        <v>0.45877160197198641</v>
      </c>
    </row>
    <row r="477" spans="2:21" ht="15.75">
      <c r="B477" s="4">
        <v>422</v>
      </c>
      <c r="C477" s="5">
        <v>46113</v>
      </c>
      <c r="D477" s="6">
        <f>YEAR(SalesDataTable[[#This Row],[Order Date]])</f>
        <v>2026</v>
      </c>
      <c r="E477" s="6" t="str">
        <f>"Q"&amp;ROUNDUP(MONTH(SalesDataTable[[#This Row],[Order Date]])/3,0)</f>
        <v>Q2</v>
      </c>
      <c r="F477" s="6">
        <f>MONTH(SalesDataTable[[#This Row],[Order Date]])</f>
        <v>4</v>
      </c>
      <c r="G477" s="6" t="str">
        <f>TEXT(SalesDataTable[[#This Row],[Order Date]],"MMM")</f>
        <v>Apr</v>
      </c>
      <c r="H477" s="6" t="s">
        <v>38</v>
      </c>
      <c r="I477" s="6" t="s">
        <v>39</v>
      </c>
      <c r="J477" s="6" t="s">
        <v>20</v>
      </c>
      <c r="K477" s="6" t="s">
        <v>34</v>
      </c>
      <c r="L477" s="6" t="s">
        <v>22</v>
      </c>
      <c r="M477" s="6" t="s">
        <v>23</v>
      </c>
      <c r="N477" s="7">
        <v>1</v>
      </c>
      <c r="O477" s="8">
        <v>81.760000000000005</v>
      </c>
      <c r="P477" s="9">
        <v>0.1</v>
      </c>
      <c r="Q477" s="8">
        <v>42.78</v>
      </c>
      <c r="R477" s="8">
        <v>73.584000000000003</v>
      </c>
      <c r="S477" s="8">
        <v>42.78</v>
      </c>
      <c r="T477" s="8">
        <v>30.804000000000002</v>
      </c>
      <c r="U477" s="10">
        <v>0.4186236138290933</v>
      </c>
    </row>
    <row r="478" spans="2:21" ht="15.75">
      <c r="B478" s="4">
        <v>495</v>
      </c>
      <c r="C478" s="5">
        <v>46113</v>
      </c>
      <c r="D478" s="6">
        <f>YEAR(SalesDataTable[[#This Row],[Order Date]])</f>
        <v>2026</v>
      </c>
      <c r="E478" s="6" t="str">
        <f>"Q"&amp;ROUNDUP(MONTH(SalesDataTable[[#This Row],[Order Date]])/3,0)</f>
        <v>Q2</v>
      </c>
      <c r="F478" s="6">
        <f>MONTH(SalesDataTable[[#This Row],[Order Date]])</f>
        <v>4</v>
      </c>
      <c r="G478" s="6" t="str">
        <f>TEXT(SalesDataTable[[#This Row],[Order Date]],"MMM")</f>
        <v>Apr</v>
      </c>
      <c r="H478" s="6" t="s">
        <v>24</v>
      </c>
      <c r="I478" s="6" t="s">
        <v>67</v>
      </c>
      <c r="J478" s="6" t="s">
        <v>37</v>
      </c>
      <c r="K478" s="6" t="s">
        <v>34</v>
      </c>
      <c r="L478" s="6" t="s">
        <v>32</v>
      </c>
      <c r="M478" s="6" t="s">
        <v>62</v>
      </c>
      <c r="N478" s="7">
        <v>1</v>
      </c>
      <c r="O478" s="8">
        <v>134.65</v>
      </c>
      <c r="P478" s="9">
        <v>0</v>
      </c>
      <c r="Q478" s="8">
        <v>68.19</v>
      </c>
      <c r="R478" s="8">
        <v>134.65</v>
      </c>
      <c r="S478" s="8">
        <v>68.19</v>
      </c>
      <c r="T478" s="8">
        <v>66.460000000000008</v>
      </c>
      <c r="U478" s="10">
        <v>0.49357593761604163</v>
      </c>
    </row>
    <row r="479" spans="2:21" ht="15.75">
      <c r="B479" s="4">
        <v>1517</v>
      </c>
      <c r="C479" s="5">
        <v>46113</v>
      </c>
      <c r="D479" s="6">
        <f>YEAR(SalesDataTable[[#This Row],[Order Date]])</f>
        <v>2026</v>
      </c>
      <c r="E479" s="6" t="str">
        <f>"Q"&amp;ROUNDUP(MONTH(SalesDataTable[[#This Row],[Order Date]])/3,0)</f>
        <v>Q2</v>
      </c>
      <c r="F479" s="6">
        <f>MONTH(SalesDataTable[[#This Row],[Order Date]])</f>
        <v>4</v>
      </c>
      <c r="G479" s="6" t="str">
        <f>TEXT(SalesDataTable[[#This Row],[Order Date]],"MMM")</f>
        <v>Apr</v>
      </c>
      <c r="H479" s="6" t="s">
        <v>29</v>
      </c>
      <c r="I479" s="6" t="s">
        <v>70</v>
      </c>
      <c r="J479" s="6" t="s">
        <v>20</v>
      </c>
      <c r="K479" s="6" t="s">
        <v>34</v>
      </c>
      <c r="L479" s="6" t="s">
        <v>22</v>
      </c>
      <c r="M479" s="6" t="s">
        <v>44</v>
      </c>
      <c r="N479" s="7">
        <v>1</v>
      </c>
      <c r="O479" s="8">
        <v>41.21</v>
      </c>
      <c r="P479" s="9">
        <v>0</v>
      </c>
      <c r="Q479" s="8">
        <v>16.34</v>
      </c>
      <c r="R479" s="8">
        <v>41.21</v>
      </c>
      <c r="S479" s="8">
        <v>16.34</v>
      </c>
      <c r="T479" s="8">
        <v>24.87</v>
      </c>
      <c r="U479" s="10">
        <v>0.60349429750060668</v>
      </c>
    </row>
    <row r="480" spans="2:21" ht="15.75">
      <c r="B480" s="4">
        <v>2391</v>
      </c>
      <c r="C480" s="5">
        <v>46113</v>
      </c>
      <c r="D480" s="6">
        <f>YEAR(SalesDataTable[[#This Row],[Order Date]])</f>
        <v>2026</v>
      </c>
      <c r="E480" s="6" t="str">
        <f>"Q"&amp;ROUNDUP(MONTH(SalesDataTable[[#This Row],[Order Date]])/3,0)</f>
        <v>Q2</v>
      </c>
      <c r="F480" s="6">
        <f>MONTH(SalesDataTable[[#This Row],[Order Date]])</f>
        <v>4</v>
      </c>
      <c r="G480" s="6" t="str">
        <f>TEXT(SalesDataTable[[#This Row],[Order Date]],"MMM")</f>
        <v>Apr</v>
      </c>
      <c r="H480" s="6" t="s">
        <v>24</v>
      </c>
      <c r="I480" s="6" t="s">
        <v>61</v>
      </c>
      <c r="J480" s="6" t="s">
        <v>20</v>
      </c>
      <c r="K480" s="6" t="s">
        <v>21</v>
      </c>
      <c r="L480" s="6" t="s">
        <v>52</v>
      </c>
      <c r="M480" s="6" t="s">
        <v>53</v>
      </c>
      <c r="N480" s="7">
        <v>2</v>
      </c>
      <c r="O480" s="8">
        <v>40.590000000000003</v>
      </c>
      <c r="P480" s="9">
        <v>0</v>
      </c>
      <c r="Q480" s="8">
        <v>15.01</v>
      </c>
      <c r="R480" s="8">
        <v>81.180000000000007</v>
      </c>
      <c r="S480" s="8">
        <v>30.02</v>
      </c>
      <c r="T480" s="8">
        <v>51.160000000000011</v>
      </c>
      <c r="U480" s="10">
        <v>0.63020448386302053</v>
      </c>
    </row>
    <row r="481" spans="2:21" ht="15.75">
      <c r="B481" s="4">
        <v>3809</v>
      </c>
      <c r="C481" s="5">
        <v>46113</v>
      </c>
      <c r="D481" s="6">
        <f>YEAR(SalesDataTable[[#This Row],[Order Date]])</f>
        <v>2026</v>
      </c>
      <c r="E481" s="6" t="str">
        <f>"Q"&amp;ROUNDUP(MONTH(SalesDataTable[[#This Row],[Order Date]])/3,0)</f>
        <v>Q2</v>
      </c>
      <c r="F481" s="6">
        <f>MONTH(SalesDataTable[[#This Row],[Order Date]])</f>
        <v>4</v>
      </c>
      <c r="G481" s="6" t="str">
        <f>TEXT(SalesDataTable[[#This Row],[Order Date]],"MMM")</f>
        <v>Apr</v>
      </c>
      <c r="H481" s="6" t="s">
        <v>18</v>
      </c>
      <c r="I481" s="6" t="s">
        <v>68</v>
      </c>
      <c r="J481" s="6" t="s">
        <v>20</v>
      </c>
      <c r="K481" s="6" t="s">
        <v>31</v>
      </c>
      <c r="L481" s="6" t="s">
        <v>41</v>
      </c>
      <c r="M481" s="6" t="s">
        <v>69</v>
      </c>
      <c r="N481" s="7">
        <v>3</v>
      </c>
      <c r="O481" s="8">
        <v>124.08</v>
      </c>
      <c r="P481" s="9">
        <v>0.05</v>
      </c>
      <c r="Q481" s="8">
        <v>62.41</v>
      </c>
      <c r="R481" s="8">
        <v>353.62799999999999</v>
      </c>
      <c r="S481" s="8">
        <v>187.23</v>
      </c>
      <c r="T481" s="8">
        <v>166.398</v>
      </c>
      <c r="U481" s="10">
        <v>0.47054531880959655</v>
      </c>
    </row>
    <row r="482" spans="2:21" ht="15.75">
      <c r="B482" s="4">
        <v>3958</v>
      </c>
      <c r="C482" s="5">
        <v>46113</v>
      </c>
      <c r="D482" s="6">
        <f>YEAR(SalesDataTable[[#This Row],[Order Date]])</f>
        <v>2026</v>
      </c>
      <c r="E482" s="6" t="str">
        <f>"Q"&amp;ROUNDUP(MONTH(SalesDataTable[[#This Row],[Order Date]])/3,0)</f>
        <v>Q2</v>
      </c>
      <c r="F482" s="6">
        <f>MONTH(SalesDataTable[[#This Row],[Order Date]])</f>
        <v>4</v>
      </c>
      <c r="G482" s="6" t="str">
        <f>TEXT(SalesDataTable[[#This Row],[Order Date]],"MMM")</f>
        <v>Apr</v>
      </c>
      <c r="H482" s="6" t="s">
        <v>24</v>
      </c>
      <c r="I482" s="6" t="s">
        <v>25</v>
      </c>
      <c r="J482" s="6" t="s">
        <v>20</v>
      </c>
      <c r="K482" s="6" t="s">
        <v>21</v>
      </c>
      <c r="L482" s="6" t="s">
        <v>41</v>
      </c>
      <c r="M482" s="6" t="s">
        <v>69</v>
      </c>
      <c r="N482" s="7">
        <v>2</v>
      </c>
      <c r="O482" s="8">
        <v>125.35</v>
      </c>
      <c r="P482" s="9">
        <v>0.15</v>
      </c>
      <c r="Q482" s="8">
        <v>60.73</v>
      </c>
      <c r="R482" s="8">
        <v>213.095</v>
      </c>
      <c r="S482" s="8">
        <v>121.46</v>
      </c>
      <c r="T482" s="8">
        <v>91.635000000000005</v>
      </c>
      <c r="U482" s="10">
        <v>0.43001947488209485</v>
      </c>
    </row>
    <row r="483" spans="2:21" ht="15.75">
      <c r="B483" s="4">
        <v>4418</v>
      </c>
      <c r="C483" s="5">
        <v>46113</v>
      </c>
      <c r="D483" s="6">
        <f>YEAR(SalesDataTable[[#This Row],[Order Date]])</f>
        <v>2026</v>
      </c>
      <c r="E483" s="6" t="str">
        <f>"Q"&amp;ROUNDUP(MONTH(SalesDataTable[[#This Row],[Order Date]])/3,0)</f>
        <v>Q2</v>
      </c>
      <c r="F483" s="6">
        <f>MONTH(SalesDataTable[[#This Row],[Order Date]])</f>
        <v>4</v>
      </c>
      <c r="G483" s="6" t="str">
        <f>TEXT(SalesDataTable[[#This Row],[Order Date]],"MMM")</f>
        <v>Apr</v>
      </c>
      <c r="H483" s="6" t="s">
        <v>24</v>
      </c>
      <c r="I483" s="6" t="s">
        <v>67</v>
      </c>
      <c r="J483" s="6" t="s">
        <v>46</v>
      </c>
      <c r="K483" s="6" t="s">
        <v>31</v>
      </c>
      <c r="L483" s="6" t="s">
        <v>52</v>
      </c>
      <c r="M483" s="6" t="s">
        <v>60</v>
      </c>
      <c r="N483" s="7">
        <v>3</v>
      </c>
      <c r="O483" s="8">
        <v>36.090000000000003</v>
      </c>
      <c r="P483" s="9">
        <v>0</v>
      </c>
      <c r="Q483" s="8">
        <v>14.03</v>
      </c>
      <c r="R483" s="8">
        <v>108.27000000000001</v>
      </c>
      <c r="S483" s="8">
        <v>42.089999999999996</v>
      </c>
      <c r="T483" s="8">
        <v>66.180000000000007</v>
      </c>
      <c r="U483" s="10">
        <v>0.61124965364366857</v>
      </c>
    </row>
    <row r="484" spans="2:21" ht="15.75">
      <c r="B484" s="4">
        <v>4693</v>
      </c>
      <c r="C484" s="5">
        <v>46113</v>
      </c>
      <c r="D484" s="6">
        <f>YEAR(SalesDataTable[[#This Row],[Order Date]])</f>
        <v>2026</v>
      </c>
      <c r="E484" s="6" t="str">
        <f>"Q"&amp;ROUNDUP(MONTH(SalesDataTable[[#This Row],[Order Date]])/3,0)</f>
        <v>Q2</v>
      </c>
      <c r="F484" s="6">
        <f>MONTH(SalesDataTable[[#This Row],[Order Date]])</f>
        <v>4</v>
      </c>
      <c r="G484" s="6" t="str">
        <f>TEXT(SalesDataTable[[#This Row],[Order Date]],"MMM")</f>
        <v>Apr</v>
      </c>
      <c r="H484" s="6" t="s">
        <v>24</v>
      </c>
      <c r="I484" s="6" t="s">
        <v>61</v>
      </c>
      <c r="J484" s="6" t="s">
        <v>26</v>
      </c>
      <c r="K484" s="6" t="s">
        <v>34</v>
      </c>
      <c r="L484" s="6" t="s">
        <v>27</v>
      </c>
      <c r="M484" s="6" t="s">
        <v>28</v>
      </c>
      <c r="N484" s="7">
        <v>15</v>
      </c>
      <c r="O484" s="8">
        <v>94.33</v>
      </c>
      <c r="P484" s="9">
        <v>0.1</v>
      </c>
      <c r="Q484" s="8">
        <v>44.38</v>
      </c>
      <c r="R484" s="8">
        <v>1273.4550000000002</v>
      </c>
      <c r="S484" s="8">
        <v>665.7</v>
      </c>
      <c r="T484" s="8">
        <v>607.75500000000011</v>
      </c>
      <c r="U484" s="10">
        <v>0.47724890161018652</v>
      </c>
    </row>
    <row r="485" spans="2:21" ht="15.75">
      <c r="B485" s="4">
        <v>193</v>
      </c>
      <c r="C485" s="5">
        <v>46114</v>
      </c>
      <c r="D485" s="6">
        <f>YEAR(SalesDataTable[[#This Row],[Order Date]])</f>
        <v>2026</v>
      </c>
      <c r="E485" s="6" t="str">
        <f>"Q"&amp;ROUNDUP(MONTH(SalesDataTable[[#This Row],[Order Date]])/3,0)</f>
        <v>Q2</v>
      </c>
      <c r="F485" s="6">
        <f>MONTH(SalesDataTable[[#This Row],[Order Date]])</f>
        <v>4</v>
      </c>
      <c r="G485" s="6" t="str">
        <f>TEXT(SalesDataTable[[#This Row],[Order Date]],"MMM")</f>
        <v>Apr</v>
      </c>
      <c r="H485" s="6" t="s">
        <v>38</v>
      </c>
      <c r="I485" s="6" t="s">
        <v>39</v>
      </c>
      <c r="J485" s="6" t="s">
        <v>37</v>
      </c>
      <c r="K485" s="6" t="s">
        <v>21</v>
      </c>
      <c r="L485" s="6" t="s">
        <v>32</v>
      </c>
      <c r="M485" s="6" t="s">
        <v>33</v>
      </c>
      <c r="N485" s="7">
        <v>1</v>
      </c>
      <c r="O485" s="8">
        <v>35.6</v>
      </c>
      <c r="P485" s="9">
        <v>0.1</v>
      </c>
      <c r="Q485" s="8">
        <v>13.39</v>
      </c>
      <c r="R485" s="8">
        <v>32.04</v>
      </c>
      <c r="S485" s="8">
        <v>13.39</v>
      </c>
      <c r="T485" s="8">
        <v>18.649999999999999</v>
      </c>
      <c r="U485" s="10">
        <v>0.58208489388264661</v>
      </c>
    </row>
    <row r="486" spans="2:21" ht="15.75">
      <c r="B486" s="4">
        <v>2246</v>
      </c>
      <c r="C486" s="5">
        <v>46114</v>
      </c>
      <c r="D486" s="6">
        <f>YEAR(SalesDataTable[[#This Row],[Order Date]])</f>
        <v>2026</v>
      </c>
      <c r="E486" s="6" t="str">
        <f>"Q"&amp;ROUNDUP(MONTH(SalesDataTable[[#This Row],[Order Date]])/3,0)</f>
        <v>Q2</v>
      </c>
      <c r="F486" s="6">
        <f>MONTH(SalesDataTable[[#This Row],[Order Date]])</f>
        <v>4</v>
      </c>
      <c r="G486" s="6" t="str">
        <f>TEXT(SalesDataTable[[#This Row],[Order Date]],"MMM")</f>
        <v>Apr</v>
      </c>
      <c r="H486" s="6" t="s">
        <v>24</v>
      </c>
      <c r="I486" s="6" t="s">
        <v>61</v>
      </c>
      <c r="J486" s="6" t="s">
        <v>46</v>
      </c>
      <c r="K486" s="6" t="s">
        <v>21</v>
      </c>
      <c r="L486" s="6" t="s">
        <v>22</v>
      </c>
      <c r="M486" s="6" t="s">
        <v>40</v>
      </c>
      <c r="N486" s="7">
        <v>1</v>
      </c>
      <c r="O486" s="8">
        <v>50.17</v>
      </c>
      <c r="P486" s="9">
        <v>0</v>
      </c>
      <c r="Q486" s="8">
        <v>21.95</v>
      </c>
      <c r="R486" s="8">
        <v>50.17</v>
      </c>
      <c r="S486" s="8">
        <v>21.95</v>
      </c>
      <c r="T486" s="8">
        <v>28.220000000000002</v>
      </c>
      <c r="U486" s="10">
        <v>0.56248754235598963</v>
      </c>
    </row>
    <row r="487" spans="2:21" ht="15.75">
      <c r="B487" s="4">
        <v>2556</v>
      </c>
      <c r="C487" s="5">
        <v>46114</v>
      </c>
      <c r="D487" s="6">
        <f>YEAR(SalesDataTable[[#This Row],[Order Date]])</f>
        <v>2026</v>
      </c>
      <c r="E487" s="6" t="str">
        <f>"Q"&amp;ROUNDUP(MONTH(SalesDataTable[[#This Row],[Order Date]])/3,0)</f>
        <v>Q2</v>
      </c>
      <c r="F487" s="6">
        <f>MONTH(SalesDataTable[[#This Row],[Order Date]])</f>
        <v>4</v>
      </c>
      <c r="G487" s="6" t="str">
        <f>TEXT(SalesDataTable[[#This Row],[Order Date]],"MMM")</f>
        <v>Apr</v>
      </c>
      <c r="H487" s="6" t="s">
        <v>38</v>
      </c>
      <c r="I487" s="6" t="s">
        <v>51</v>
      </c>
      <c r="J487" s="6" t="s">
        <v>20</v>
      </c>
      <c r="K487" s="6" t="s">
        <v>21</v>
      </c>
      <c r="L487" s="6" t="s">
        <v>27</v>
      </c>
      <c r="M487" s="6" t="s">
        <v>64</v>
      </c>
      <c r="N487" s="7">
        <v>2</v>
      </c>
      <c r="O487" s="8">
        <v>72.900000000000006</v>
      </c>
      <c r="P487" s="9">
        <v>0</v>
      </c>
      <c r="Q487" s="8">
        <v>31.52</v>
      </c>
      <c r="R487" s="8">
        <v>145.80000000000001</v>
      </c>
      <c r="S487" s="8">
        <v>63.04</v>
      </c>
      <c r="T487" s="8">
        <v>82.760000000000019</v>
      </c>
      <c r="U487" s="10">
        <v>0.5676268861454048</v>
      </c>
    </row>
    <row r="488" spans="2:21" ht="15.75">
      <c r="B488" s="4">
        <v>169</v>
      </c>
      <c r="C488" s="5">
        <v>46115</v>
      </c>
      <c r="D488" s="6">
        <f>YEAR(SalesDataTable[[#This Row],[Order Date]])</f>
        <v>2026</v>
      </c>
      <c r="E488" s="6" t="str">
        <f>"Q"&amp;ROUNDUP(MONTH(SalesDataTable[[#This Row],[Order Date]])/3,0)</f>
        <v>Q2</v>
      </c>
      <c r="F488" s="6">
        <f>MONTH(SalesDataTable[[#This Row],[Order Date]])</f>
        <v>4</v>
      </c>
      <c r="G488" s="6" t="str">
        <f>TEXT(SalesDataTable[[#This Row],[Order Date]],"MMM")</f>
        <v>Apr</v>
      </c>
      <c r="H488" s="6" t="s">
        <v>29</v>
      </c>
      <c r="I488" s="6" t="s">
        <v>70</v>
      </c>
      <c r="J488" s="6" t="s">
        <v>20</v>
      </c>
      <c r="K488" s="6" t="s">
        <v>31</v>
      </c>
      <c r="L488" s="6" t="s">
        <v>27</v>
      </c>
      <c r="M488" s="6" t="s">
        <v>28</v>
      </c>
      <c r="N488" s="7">
        <v>2</v>
      </c>
      <c r="O488" s="8">
        <v>93.48</v>
      </c>
      <c r="P488" s="9">
        <v>0</v>
      </c>
      <c r="Q488" s="8">
        <v>45.15</v>
      </c>
      <c r="R488" s="8">
        <v>186.96</v>
      </c>
      <c r="S488" s="8">
        <v>90.3</v>
      </c>
      <c r="T488" s="8">
        <v>96.660000000000011</v>
      </c>
      <c r="U488" s="10">
        <v>0.51700898587933253</v>
      </c>
    </row>
    <row r="489" spans="2:21" ht="15.75">
      <c r="B489" s="4">
        <v>877</v>
      </c>
      <c r="C489" s="5">
        <v>46115</v>
      </c>
      <c r="D489" s="6">
        <f>YEAR(SalesDataTable[[#This Row],[Order Date]])</f>
        <v>2026</v>
      </c>
      <c r="E489" s="6" t="str">
        <f>"Q"&amp;ROUNDUP(MONTH(SalesDataTable[[#This Row],[Order Date]])/3,0)</f>
        <v>Q2</v>
      </c>
      <c r="F489" s="6">
        <f>MONTH(SalesDataTable[[#This Row],[Order Date]])</f>
        <v>4</v>
      </c>
      <c r="G489" s="6" t="str">
        <f>TEXT(SalesDataTable[[#This Row],[Order Date]],"MMM")</f>
        <v>Apr</v>
      </c>
      <c r="H489" s="6" t="s">
        <v>24</v>
      </c>
      <c r="I489" s="6" t="s">
        <v>61</v>
      </c>
      <c r="J489" s="6" t="s">
        <v>20</v>
      </c>
      <c r="K489" s="6" t="s">
        <v>31</v>
      </c>
      <c r="L489" s="6" t="s">
        <v>41</v>
      </c>
      <c r="M489" s="6" t="s">
        <v>69</v>
      </c>
      <c r="N489" s="7">
        <v>1</v>
      </c>
      <c r="O489" s="8">
        <v>123.63</v>
      </c>
      <c r="P489" s="9">
        <v>0</v>
      </c>
      <c r="Q489" s="8">
        <v>58.88</v>
      </c>
      <c r="R489" s="8">
        <v>123.63</v>
      </c>
      <c r="S489" s="8">
        <v>58.88</v>
      </c>
      <c r="T489" s="8">
        <v>64.75</v>
      </c>
      <c r="U489" s="10">
        <v>0.52374019250990866</v>
      </c>
    </row>
    <row r="490" spans="2:21" ht="15.75">
      <c r="B490" s="4">
        <v>2023</v>
      </c>
      <c r="C490" s="5">
        <v>46115</v>
      </c>
      <c r="D490" s="6">
        <f>YEAR(SalesDataTable[[#This Row],[Order Date]])</f>
        <v>2026</v>
      </c>
      <c r="E490" s="6" t="str">
        <f>"Q"&amp;ROUNDUP(MONTH(SalesDataTable[[#This Row],[Order Date]])/3,0)</f>
        <v>Q2</v>
      </c>
      <c r="F490" s="6">
        <f>MONTH(SalesDataTable[[#This Row],[Order Date]])</f>
        <v>4</v>
      </c>
      <c r="G490" s="6" t="str">
        <f>TEXT(SalesDataTable[[#This Row],[Order Date]],"MMM")</f>
        <v>Apr</v>
      </c>
      <c r="H490" s="6" t="s">
        <v>24</v>
      </c>
      <c r="I490" s="6" t="s">
        <v>61</v>
      </c>
      <c r="J490" s="6" t="s">
        <v>20</v>
      </c>
      <c r="K490" s="6" t="s">
        <v>31</v>
      </c>
      <c r="L490" s="6" t="s">
        <v>32</v>
      </c>
      <c r="M490" s="6" t="s">
        <v>66</v>
      </c>
      <c r="N490" s="7">
        <v>3</v>
      </c>
      <c r="O490" s="8">
        <v>168.37</v>
      </c>
      <c r="P490" s="9">
        <v>0</v>
      </c>
      <c r="Q490" s="8">
        <v>87.15</v>
      </c>
      <c r="R490" s="8">
        <v>505.11</v>
      </c>
      <c r="S490" s="8">
        <v>261.45000000000005</v>
      </c>
      <c r="T490" s="8">
        <v>243.65999999999997</v>
      </c>
      <c r="U490" s="10">
        <v>0.4823899744610084</v>
      </c>
    </row>
    <row r="491" spans="2:21" ht="15.75">
      <c r="B491" s="4">
        <v>2548</v>
      </c>
      <c r="C491" s="5">
        <v>46115</v>
      </c>
      <c r="D491" s="6">
        <f>YEAR(SalesDataTable[[#This Row],[Order Date]])</f>
        <v>2026</v>
      </c>
      <c r="E491" s="6" t="str">
        <f>"Q"&amp;ROUNDUP(MONTH(SalesDataTable[[#This Row],[Order Date]])/3,0)</f>
        <v>Q2</v>
      </c>
      <c r="F491" s="6">
        <f>MONTH(SalesDataTable[[#This Row],[Order Date]])</f>
        <v>4</v>
      </c>
      <c r="G491" s="6" t="str">
        <f>TEXT(SalesDataTable[[#This Row],[Order Date]],"MMM")</f>
        <v>Apr</v>
      </c>
      <c r="H491" s="6" t="s">
        <v>18</v>
      </c>
      <c r="I491" s="6" t="s">
        <v>54</v>
      </c>
      <c r="J491" s="6" t="s">
        <v>46</v>
      </c>
      <c r="K491" s="6" t="s">
        <v>31</v>
      </c>
      <c r="L491" s="6" t="s">
        <v>22</v>
      </c>
      <c r="M491" s="6" t="s">
        <v>40</v>
      </c>
      <c r="N491" s="7">
        <v>4</v>
      </c>
      <c r="O491" s="8">
        <v>51.68</v>
      </c>
      <c r="P491" s="9">
        <v>0.05</v>
      </c>
      <c r="Q491" s="8">
        <v>23.09</v>
      </c>
      <c r="R491" s="8">
        <v>196.38399999999999</v>
      </c>
      <c r="S491" s="8">
        <v>92.36</v>
      </c>
      <c r="T491" s="8">
        <v>104.02399999999999</v>
      </c>
      <c r="U491" s="10">
        <v>0.52969692031937421</v>
      </c>
    </row>
    <row r="492" spans="2:21" ht="15.75">
      <c r="B492" s="4">
        <v>2602</v>
      </c>
      <c r="C492" s="5">
        <v>46115</v>
      </c>
      <c r="D492" s="6">
        <f>YEAR(SalesDataTable[[#This Row],[Order Date]])</f>
        <v>2026</v>
      </c>
      <c r="E492" s="6" t="str">
        <f>"Q"&amp;ROUNDUP(MONTH(SalesDataTable[[#This Row],[Order Date]])/3,0)</f>
        <v>Q2</v>
      </c>
      <c r="F492" s="6">
        <f>MONTH(SalesDataTable[[#This Row],[Order Date]])</f>
        <v>4</v>
      </c>
      <c r="G492" s="6" t="str">
        <f>TEXT(SalesDataTable[[#This Row],[Order Date]],"MMM")</f>
        <v>Apr</v>
      </c>
      <c r="H492" s="6" t="s">
        <v>24</v>
      </c>
      <c r="I492" s="6" t="s">
        <v>61</v>
      </c>
      <c r="J492" s="6" t="s">
        <v>46</v>
      </c>
      <c r="K492" s="6" t="s">
        <v>31</v>
      </c>
      <c r="L492" s="6" t="s">
        <v>22</v>
      </c>
      <c r="M492" s="6" t="s">
        <v>44</v>
      </c>
      <c r="N492" s="7">
        <v>1</v>
      </c>
      <c r="O492" s="8">
        <v>40.159999999999997</v>
      </c>
      <c r="P492" s="9">
        <v>0</v>
      </c>
      <c r="Q492" s="8">
        <v>16.77</v>
      </c>
      <c r="R492" s="8">
        <v>40.159999999999997</v>
      </c>
      <c r="S492" s="8">
        <v>16.77</v>
      </c>
      <c r="T492" s="8">
        <v>23.389999999999997</v>
      </c>
      <c r="U492" s="10">
        <v>0.58242031872509958</v>
      </c>
    </row>
    <row r="493" spans="2:21" ht="15.75">
      <c r="B493" s="4">
        <v>3229</v>
      </c>
      <c r="C493" s="5">
        <v>46115</v>
      </c>
      <c r="D493" s="6">
        <f>YEAR(SalesDataTable[[#This Row],[Order Date]])</f>
        <v>2026</v>
      </c>
      <c r="E493" s="6" t="str">
        <f>"Q"&amp;ROUNDUP(MONTH(SalesDataTable[[#This Row],[Order Date]])/3,0)</f>
        <v>Q2</v>
      </c>
      <c r="F493" s="6">
        <f>MONTH(SalesDataTable[[#This Row],[Order Date]])</f>
        <v>4</v>
      </c>
      <c r="G493" s="6" t="str">
        <f>TEXT(SalesDataTable[[#This Row],[Order Date]],"MMM")</f>
        <v>Apr</v>
      </c>
      <c r="H493" s="6" t="s">
        <v>38</v>
      </c>
      <c r="I493" s="6" t="s">
        <v>65</v>
      </c>
      <c r="J493" s="6" t="s">
        <v>37</v>
      </c>
      <c r="K493" s="6" t="s">
        <v>21</v>
      </c>
      <c r="L493" s="6" t="s">
        <v>32</v>
      </c>
      <c r="M493" s="6" t="s">
        <v>33</v>
      </c>
      <c r="N493" s="7">
        <v>3</v>
      </c>
      <c r="O493" s="8">
        <v>36.17</v>
      </c>
      <c r="P493" s="9">
        <v>0.1</v>
      </c>
      <c r="Q493" s="8">
        <v>13.65</v>
      </c>
      <c r="R493" s="8">
        <v>97.659000000000006</v>
      </c>
      <c r="S493" s="8">
        <v>40.950000000000003</v>
      </c>
      <c r="T493" s="8">
        <v>56.709000000000003</v>
      </c>
      <c r="U493" s="10">
        <v>0.58068380794396834</v>
      </c>
    </row>
    <row r="494" spans="2:21" ht="15.75">
      <c r="B494" s="4">
        <v>3261</v>
      </c>
      <c r="C494" s="5">
        <v>46115</v>
      </c>
      <c r="D494" s="6">
        <f>YEAR(SalesDataTable[[#This Row],[Order Date]])</f>
        <v>2026</v>
      </c>
      <c r="E494" s="6" t="str">
        <f>"Q"&amp;ROUNDUP(MONTH(SalesDataTable[[#This Row],[Order Date]])/3,0)</f>
        <v>Q2</v>
      </c>
      <c r="F494" s="6">
        <f>MONTH(SalesDataTable[[#This Row],[Order Date]])</f>
        <v>4</v>
      </c>
      <c r="G494" s="6" t="str">
        <f>TEXT(SalesDataTable[[#This Row],[Order Date]],"MMM")</f>
        <v>Apr</v>
      </c>
      <c r="H494" s="6" t="s">
        <v>29</v>
      </c>
      <c r="I494" s="6" t="s">
        <v>57</v>
      </c>
      <c r="J494" s="6" t="s">
        <v>20</v>
      </c>
      <c r="K494" s="6" t="s">
        <v>31</v>
      </c>
      <c r="L494" s="6" t="s">
        <v>32</v>
      </c>
      <c r="M494" s="6" t="s">
        <v>62</v>
      </c>
      <c r="N494" s="7">
        <v>4</v>
      </c>
      <c r="O494" s="8">
        <v>130.55000000000001</v>
      </c>
      <c r="P494" s="9">
        <v>0</v>
      </c>
      <c r="Q494" s="8">
        <v>67.66</v>
      </c>
      <c r="R494" s="8">
        <v>522.20000000000005</v>
      </c>
      <c r="S494" s="8">
        <v>270.64</v>
      </c>
      <c r="T494" s="8">
        <v>251.56000000000006</v>
      </c>
      <c r="U494" s="10">
        <v>0.48173113749521262</v>
      </c>
    </row>
    <row r="495" spans="2:21" ht="15.75">
      <c r="B495" s="4">
        <v>3621</v>
      </c>
      <c r="C495" s="5">
        <v>46115</v>
      </c>
      <c r="D495" s="6">
        <f>YEAR(SalesDataTable[[#This Row],[Order Date]])</f>
        <v>2026</v>
      </c>
      <c r="E495" s="6" t="str">
        <f>"Q"&amp;ROUNDUP(MONTH(SalesDataTable[[#This Row],[Order Date]])/3,0)</f>
        <v>Q2</v>
      </c>
      <c r="F495" s="6">
        <f>MONTH(SalesDataTable[[#This Row],[Order Date]])</f>
        <v>4</v>
      </c>
      <c r="G495" s="6" t="str">
        <f>TEXT(SalesDataTable[[#This Row],[Order Date]],"MMM")</f>
        <v>Apr</v>
      </c>
      <c r="H495" s="6" t="s">
        <v>38</v>
      </c>
      <c r="I495" s="6" t="s">
        <v>51</v>
      </c>
      <c r="J495" s="6" t="s">
        <v>20</v>
      </c>
      <c r="K495" s="6" t="s">
        <v>31</v>
      </c>
      <c r="L495" s="6" t="s">
        <v>22</v>
      </c>
      <c r="M495" s="6" t="s">
        <v>48</v>
      </c>
      <c r="N495" s="7">
        <v>2</v>
      </c>
      <c r="O495" s="8">
        <v>102.63</v>
      </c>
      <c r="P495" s="9">
        <v>0</v>
      </c>
      <c r="Q495" s="8">
        <v>50.19</v>
      </c>
      <c r="R495" s="8">
        <v>205.26</v>
      </c>
      <c r="S495" s="8">
        <v>100.38</v>
      </c>
      <c r="T495" s="8">
        <v>104.88</v>
      </c>
      <c r="U495" s="10">
        <v>0.51096170710318622</v>
      </c>
    </row>
    <row r="496" spans="2:21" ht="15.75">
      <c r="B496" s="4">
        <v>4681</v>
      </c>
      <c r="C496" s="5">
        <v>46115</v>
      </c>
      <c r="D496" s="6">
        <f>YEAR(SalesDataTable[[#This Row],[Order Date]])</f>
        <v>2026</v>
      </c>
      <c r="E496" s="6" t="str">
        <f>"Q"&amp;ROUNDUP(MONTH(SalesDataTable[[#This Row],[Order Date]])/3,0)</f>
        <v>Q2</v>
      </c>
      <c r="F496" s="6">
        <f>MONTH(SalesDataTable[[#This Row],[Order Date]])</f>
        <v>4</v>
      </c>
      <c r="G496" s="6" t="str">
        <f>TEXT(SalesDataTable[[#This Row],[Order Date]],"MMM")</f>
        <v>Apr</v>
      </c>
      <c r="H496" s="6" t="s">
        <v>38</v>
      </c>
      <c r="I496" s="6" t="s">
        <v>65</v>
      </c>
      <c r="J496" s="6" t="s">
        <v>46</v>
      </c>
      <c r="K496" s="6" t="s">
        <v>21</v>
      </c>
      <c r="L496" s="6" t="s">
        <v>22</v>
      </c>
      <c r="M496" s="6" t="s">
        <v>23</v>
      </c>
      <c r="N496" s="7">
        <v>6</v>
      </c>
      <c r="O496" s="8">
        <v>81.239999999999995</v>
      </c>
      <c r="P496" s="9">
        <v>0</v>
      </c>
      <c r="Q496" s="8">
        <v>43.28</v>
      </c>
      <c r="R496" s="8">
        <v>487.43999999999994</v>
      </c>
      <c r="S496" s="8">
        <v>259.68</v>
      </c>
      <c r="T496" s="8">
        <v>227.75999999999993</v>
      </c>
      <c r="U496" s="10">
        <v>0.46725750861644505</v>
      </c>
    </row>
    <row r="497" spans="2:21" ht="15.75">
      <c r="B497" s="4">
        <v>4954</v>
      </c>
      <c r="C497" s="5">
        <v>46115</v>
      </c>
      <c r="D497" s="6">
        <f>YEAR(SalesDataTable[[#This Row],[Order Date]])</f>
        <v>2026</v>
      </c>
      <c r="E497" s="6" t="str">
        <f>"Q"&amp;ROUNDUP(MONTH(SalesDataTable[[#This Row],[Order Date]])/3,0)</f>
        <v>Q2</v>
      </c>
      <c r="F497" s="6">
        <f>MONTH(SalesDataTable[[#This Row],[Order Date]])</f>
        <v>4</v>
      </c>
      <c r="G497" s="6" t="str">
        <f>TEXT(SalesDataTable[[#This Row],[Order Date]],"MMM")</f>
        <v>Apr</v>
      </c>
      <c r="H497" s="6" t="s">
        <v>38</v>
      </c>
      <c r="I497" s="6" t="s">
        <v>51</v>
      </c>
      <c r="J497" s="6" t="s">
        <v>20</v>
      </c>
      <c r="K497" s="6" t="s">
        <v>31</v>
      </c>
      <c r="L497" s="6" t="s">
        <v>27</v>
      </c>
      <c r="M497" s="6" t="s">
        <v>64</v>
      </c>
      <c r="N497" s="7">
        <v>3</v>
      </c>
      <c r="O497" s="8">
        <v>72.11</v>
      </c>
      <c r="P497" s="9">
        <v>0.05</v>
      </c>
      <c r="Q497" s="8">
        <v>31.63</v>
      </c>
      <c r="R497" s="8">
        <v>205.51349999999996</v>
      </c>
      <c r="S497" s="8">
        <v>94.89</v>
      </c>
      <c r="T497" s="8">
        <v>110.62349999999996</v>
      </c>
      <c r="U497" s="10">
        <v>0.5382785072513484</v>
      </c>
    </row>
    <row r="498" spans="2:21" ht="15.75">
      <c r="B498" s="4">
        <v>1153</v>
      </c>
      <c r="C498" s="5">
        <v>46116</v>
      </c>
      <c r="D498" s="6">
        <f>YEAR(SalesDataTable[[#This Row],[Order Date]])</f>
        <v>2026</v>
      </c>
      <c r="E498" s="6" t="str">
        <f>"Q"&amp;ROUNDUP(MONTH(SalesDataTable[[#This Row],[Order Date]])/3,0)</f>
        <v>Q2</v>
      </c>
      <c r="F498" s="6">
        <f>MONTH(SalesDataTable[[#This Row],[Order Date]])</f>
        <v>4</v>
      </c>
      <c r="G498" s="6" t="str">
        <f>TEXT(SalesDataTable[[#This Row],[Order Date]],"MMM")</f>
        <v>Apr</v>
      </c>
      <c r="H498" s="6" t="s">
        <v>29</v>
      </c>
      <c r="I498" s="6" t="s">
        <v>70</v>
      </c>
      <c r="J498" s="6" t="s">
        <v>37</v>
      </c>
      <c r="K498" s="6" t="s">
        <v>31</v>
      </c>
      <c r="L498" s="6" t="s">
        <v>27</v>
      </c>
      <c r="M498" s="6" t="s">
        <v>28</v>
      </c>
      <c r="N498" s="7">
        <v>4</v>
      </c>
      <c r="O498" s="8">
        <v>90.15</v>
      </c>
      <c r="P498" s="9">
        <v>0</v>
      </c>
      <c r="Q498" s="8">
        <v>44.9</v>
      </c>
      <c r="R498" s="8">
        <v>360.6</v>
      </c>
      <c r="S498" s="8">
        <v>179.6</v>
      </c>
      <c r="T498" s="8">
        <v>181.00000000000003</v>
      </c>
      <c r="U498" s="10">
        <v>0.50194120909595119</v>
      </c>
    </row>
    <row r="499" spans="2:21" ht="15.75">
      <c r="B499" s="4">
        <v>1383</v>
      </c>
      <c r="C499" s="5">
        <v>46116</v>
      </c>
      <c r="D499" s="6">
        <f>YEAR(SalesDataTable[[#This Row],[Order Date]])</f>
        <v>2026</v>
      </c>
      <c r="E499" s="6" t="str">
        <f>"Q"&amp;ROUNDUP(MONTH(SalesDataTable[[#This Row],[Order Date]])/3,0)</f>
        <v>Q2</v>
      </c>
      <c r="F499" s="6">
        <f>MONTH(SalesDataTable[[#This Row],[Order Date]])</f>
        <v>4</v>
      </c>
      <c r="G499" s="6" t="str">
        <f>TEXT(SalesDataTable[[#This Row],[Order Date]],"MMM")</f>
        <v>Apr</v>
      </c>
      <c r="H499" s="6" t="s">
        <v>38</v>
      </c>
      <c r="I499" s="6" t="s">
        <v>39</v>
      </c>
      <c r="J499" s="6" t="s">
        <v>37</v>
      </c>
      <c r="K499" s="6" t="s">
        <v>21</v>
      </c>
      <c r="L499" s="6" t="s">
        <v>22</v>
      </c>
      <c r="M499" s="6" t="s">
        <v>40</v>
      </c>
      <c r="N499" s="7">
        <v>1</v>
      </c>
      <c r="O499" s="8">
        <v>50.7</v>
      </c>
      <c r="P499" s="9">
        <v>0.05</v>
      </c>
      <c r="Q499" s="8">
        <v>21.85</v>
      </c>
      <c r="R499" s="8">
        <v>48.164999999999999</v>
      </c>
      <c r="S499" s="8">
        <v>21.85</v>
      </c>
      <c r="T499" s="8">
        <v>26.314999999999998</v>
      </c>
      <c r="U499" s="10">
        <v>0.54635108481262329</v>
      </c>
    </row>
    <row r="500" spans="2:21" ht="15.75">
      <c r="B500" s="4">
        <v>2583</v>
      </c>
      <c r="C500" s="5">
        <v>46116</v>
      </c>
      <c r="D500" s="6">
        <f>YEAR(SalesDataTable[[#This Row],[Order Date]])</f>
        <v>2026</v>
      </c>
      <c r="E500" s="6" t="str">
        <f>"Q"&amp;ROUNDUP(MONTH(SalesDataTable[[#This Row],[Order Date]])/3,0)</f>
        <v>Q2</v>
      </c>
      <c r="F500" s="6">
        <f>MONTH(SalesDataTable[[#This Row],[Order Date]])</f>
        <v>4</v>
      </c>
      <c r="G500" s="6" t="str">
        <f>TEXT(SalesDataTable[[#This Row],[Order Date]],"MMM")</f>
        <v>Apr</v>
      </c>
      <c r="H500" s="6" t="s">
        <v>18</v>
      </c>
      <c r="I500" s="6" t="s">
        <v>19</v>
      </c>
      <c r="J500" s="6" t="s">
        <v>20</v>
      </c>
      <c r="K500" s="6" t="s">
        <v>21</v>
      </c>
      <c r="L500" s="6" t="s">
        <v>52</v>
      </c>
      <c r="M500" s="6" t="s">
        <v>53</v>
      </c>
      <c r="N500" s="7">
        <v>1</v>
      </c>
      <c r="O500" s="8">
        <v>41.13</v>
      </c>
      <c r="P500" s="9">
        <v>0</v>
      </c>
      <c r="Q500" s="8">
        <v>15.04</v>
      </c>
      <c r="R500" s="8">
        <v>41.13</v>
      </c>
      <c r="S500" s="8">
        <v>15.04</v>
      </c>
      <c r="T500" s="8">
        <v>26.090000000000003</v>
      </c>
      <c r="U500" s="10">
        <v>0.63433017262338931</v>
      </c>
    </row>
    <row r="501" spans="2:21" ht="15.75">
      <c r="B501" s="4">
        <v>4074</v>
      </c>
      <c r="C501" s="5">
        <v>46116</v>
      </c>
      <c r="D501" s="6">
        <f>YEAR(SalesDataTable[[#This Row],[Order Date]])</f>
        <v>2026</v>
      </c>
      <c r="E501" s="6" t="str">
        <f>"Q"&amp;ROUNDUP(MONTH(SalesDataTable[[#This Row],[Order Date]])/3,0)</f>
        <v>Q2</v>
      </c>
      <c r="F501" s="6">
        <f>MONTH(SalesDataTable[[#This Row],[Order Date]])</f>
        <v>4</v>
      </c>
      <c r="G501" s="6" t="str">
        <f>TEXT(SalesDataTable[[#This Row],[Order Date]],"MMM")</f>
        <v>Apr</v>
      </c>
      <c r="H501" s="6" t="s">
        <v>24</v>
      </c>
      <c r="I501" s="6" t="s">
        <v>25</v>
      </c>
      <c r="J501" s="6" t="s">
        <v>37</v>
      </c>
      <c r="K501" s="6" t="s">
        <v>21</v>
      </c>
      <c r="L501" s="6" t="s">
        <v>41</v>
      </c>
      <c r="M501" s="6" t="s">
        <v>69</v>
      </c>
      <c r="N501" s="7">
        <v>1</v>
      </c>
      <c r="O501" s="8">
        <v>121.66</v>
      </c>
      <c r="P501" s="9">
        <v>0</v>
      </c>
      <c r="Q501" s="8">
        <v>61.37</v>
      </c>
      <c r="R501" s="8">
        <v>121.66</v>
      </c>
      <c r="S501" s="8">
        <v>61.37</v>
      </c>
      <c r="T501" s="8">
        <v>60.29</v>
      </c>
      <c r="U501" s="10">
        <v>0.49556140062469178</v>
      </c>
    </row>
    <row r="502" spans="2:21" ht="15.75">
      <c r="B502" s="4">
        <v>4301</v>
      </c>
      <c r="C502" s="5">
        <v>46116</v>
      </c>
      <c r="D502" s="6">
        <f>YEAR(SalesDataTable[[#This Row],[Order Date]])</f>
        <v>2026</v>
      </c>
      <c r="E502" s="6" t="str">
        <f>"Q"&amp;ROUNDUP(MONTH(SalesDataTable[[#This Row],[Order Date]])/3,0)</f>
        <v>Q2</v>
      </c>
      <c r="F502" s="6">
        <f>MONTH(SalesDataTable[[#This Row],[Order Date]])</f>
        <v>4</v>
      </c>
      <c r="G502" s="6" t="str">
        <f>TEXT(SalesDataTable[[#This Row],[Order Date]],"MMM")</f>
        <v>Apr</v>
      </c>
      <c r="H502" s="6" t="s">
        <v>29</v>
      </c>
      <c r="I502" s="6" t="s">
        <v>70</v>
      </c>
      <c r="J502" s="6" t="s">
        <v>37</v>
      </c>
      <c r="K502" s="6" t="s">
        <v>31</v>
      </c>
      <c r="L502" s="6" t="s">
        <v>52</v>
      </c>
      <c r="M502" s="6" t="s">
        <v>56</v>
      </c>
      <c r="N502" s="7">
        <v>1</v>
      </c>
      <c r="O502" s="8">
        <v>122.77</v>
      </c>
      <c r="P502" s="9">
        <v>0.1</v>
      </c>
      <c r="Q502" s="8">
        <v>70.59</v>
      </c>
      <c r="R502" s="8">
        <v>110.49299999999999</v>
      </c>
      <c r="S502" s="8">
        <v>70.59</v>
      </c>
      <c r="T502" s="8">
        <v>39.902999999999992</v>
      </c>
      <c r="U502" s="10">
        <v>0.36113599956558329</v>
      </c>
    </row>
    <row r="503" spans="2:21" ht="15.75">
      <c r="B503" s="4">
        <v>4692</v>
      </c>
      <c r="C503" s="5">
        <v>46116</v>
      </c>
      <c r="D503" s="6">
        <f>YEAR(SalesDataTable[[#This Row],[Order Date]])</f>
        <v>2026</v>
      </c>
      <c r="E503" s="6" t="str">
        <f>"Q"&amp;ROUNDUP(MONTH(SalesDataTable[[#This Row],[Order Date]])/3,0)</f>
        <v>Q2</v>
      </c>
      <c r="F503" s="6">
        <f>MONTH(SalesDataTable[[#This Row],[Order Date]])</f>
        <v>4</v>
      </c>
      <c r="G503" s="6" t="str">
        <f>TEXT(SalesDataTable[[#This Row],[Order Date]],"MMM")</f>
        <v>Apr</v>
      </c>
      <c r="H503" s="6" t="s">
        <v>38</v>
      </c>
      <c r="I503" s="6" t="s">
        <v>65</v>
      </c>
      <c r="J503" s="6" t="s">
        <v>20</v>
      </c>
      <c r="K503" s="6" t="s">
        <v>21</v>
      </c>
      <c r="L503" s="6" t="s">
        <v>22</v>
      </c>
      <c r="M503" s="6" t="s">
        <v>40</v>
      </c>
      <c r="N503" s="7">
        <v>1</v>
      </c>
      <c r="O503" s="8">
        <v>49.96</v>
      </c>
      <c r="P503" s="9">
        <v>0</v>
      </c>
      <c r="Q503" s="8">
        <v>22.13</v>
      </c>
      <c r="R503" s="8">
        <v>49.96</v>
      </c>
      <c r="S503" s="8">
        <v>22.13</v>
      </c>
      <c r="T503" s="8">
        <v>27.830000000000002</v>
      </c>
      <c r="U503" s="10">
        <v>0.55704563650920735</v>
      </c>
    </row>
    <row r="504" spans="2:21" ht="15.75">
      <c r="B504" s="4">
        <v>1951</v>
      </c>
      <c r="C504" s="5">
        <v>46117</v>
      </c>
      <c r="D504" s="6">
        <f>YEAR(SalesDataTable[[#This Row],[Order Date]])</f>
        <v>2026</v>
      </c>
      <c r="E504" s="6" t="str">
        <f>"Q"&amp;ROUNDUP(MONTH(SalesDataTable[[#This Row],[Order Date]])/3,0)</f>
        <v>Q2</v>
      </c>
      <c r="F504" s="6">
        <f>MONTH(SalesDataTable[[#This Row],[Order Date]])</f>
        <v>4</v>
      </c>
      <c r="G504" s="6" t="str">
        <f>TEXT(SalesDataTable[[#This Row],[Order Date]],"MMM")</f>
        <v>Apr</v>
      </c>
      <c r="H504" s="6" t="s">
        <v>38</v>
      </c>
      <c r="I504" s="6" t="s">
        <v>51</v>
      </c>
      <c r="J504" s="6" t="s">
        <v>46</v>
      </c>
      <c r="K504" s="6" t="s">
        <v>21</v>
      </c>
      <c r="L504" s="6" t="s">
        <v>27</v>
      </c>
      <c r="M504" s="6" t="s">
        <v>55</v>
      </c>
      <c r="N504" s="7">
        <v>2</v>
      </c>
      <c r="O504" s="8">
        <v>155.13</v>
      </c>
      <c r="P504" s="9">
        <v>0.15</v>
      </c>
      <c r="Q504" s="8">
        <v>80.959999999999994</v>
      </c>
      <c r="R504" s="8">
        <v>263.721</v>
      </c>
      <c r="S504" s="8">
        <v>161.91999999999999</v>
      </c>
      <c r="T504" s="8">
        <v>101.80100000000002</v>
      </c>
      <c r="U504" s="10">
        <v>0.38601779911345707</v>
      </c>
    </row>
    <row r="505" spans="2:21" ht="15.75">
      <c r="B505" s="4">
        <v>2111</v>
      </c>
      <c r="C505" s="5">
        <v>46117</v>
      </c>
      <c r="D505" s="6">
        <f>YEAR(SalesDataTable[[#This Row],[Order Date]])</f>
        <v>2026</v>
      </c>
      <c r="E505" s="6" t="str">
        <f>"Q"&amp;ROUNDUP(MONTH(SalesDataTable[[#This Row],[Order Date]])/3,0)</f>
        <v>Q2</v>
      </c>
      <c r="F505" s="6">
        <f>MONTH(SalesDataTable[[#This Row],[Order Date]])</f>
        <v>4</v>
      </c>
      <c r="G505" s="6" t="str">
        <f>TEXT(SalesDataTable[[#This Row],[Order Date]],"MMM")</f>
        <v>Apr</v>
      </c>
      <c r="H505" s="6" t="s">
        <v>38</v>
      </c>
      <c r="I505" s="6" t="s">
        <v>65</v>
      </c>
      <c r="J505" s="6" t="s">
        <v>20</v>
      </c>
      <c r="K505" s="6" t="s">
        <v>31</v>
      </c>
      <c r="L505" s="6" t="s">
        <v>27</v>
      </c>
      <c r="M505" s="6" t="s">
        <v>64</v>
      </c>
      <c r="N505" s="7">
        <v>3</v>
      </c>
      <c r="O505" s="8">
        <v>69.83</v>
      </c>
      <c r="P505" s="9">
        <v>0.05</v>
      </c>
      <c r="Q505" s="8">
        <v>31.53</v>
      </c>
      <c r="R505" s="8">
        <v>199.0155</v>
      </c>
      <c r="S505" s="8">
        <v>94.59</v>
      </c>
      <c r="T505" s="8">
        <v>104.4255</v>
      </c>
      <c r="U505" s="10">
        <v>0.52471038687941396</v>
      </c>
    </row>
    <row r="506" spans="2:21" ht="15.75">
      <c r="B506" s="4">
        <v>2933</v>
      </c>
      <c r="C506" s="5">
        <v>46117</v>
      </c>
      <c r="D506" s="6">
        <f>YEAR(SalesDataTable[[#This Row],[Order Date]])</f>
        <v>2026</v>
      </c>
      <c r="E506" s="6" t="str">
        <f>"Q"&amp;ROUNDUP(MONTH(SalesDataTable[[#This Row],[Order Date]])/3,0)</f>
        <v>Q2</v>
      </c>
      <c r="F506" s="6">
        <f>MONTH(SalesDataTable[[#This Row],[Order Date]])</f>
        <v>4</v>
      </c>
      <c r="G506" s="6" t="str">
        <f>TEXT(SalesDataTable[[#This Row],[Order Date]],"MMM")</f>
        <v>Apr</v>
      </c>
      <c r="H506" s="6" t="s">
        <v>24</v>
      </c>
      <c r="I506" s="6" t="s">
        <v>45</v>
      </c>
      <c r="J506" s="6" t="s">
        <v>37</v>
      </c>
      <c r="K506" s="6" t="s">
        <v>21</v>
      </c>
      <c r="L506" s="6" t="s">
        <v>32</v>
      </c>
      <c r="M506" s="6" t="s">
        <v>33</v>
      </c>
      <c r="N506" s="7">
        <v>1</v>
      </c>
      <c r="O506" s="8">
        <v>35.4</v>
      </c>
      <c r="P506" s="9">
        <v>0</v>
      </c>
      <c r="Q506" s="8">
        <v>13.37</v>
      </c>
      <c r="R506" s="8">
        <v>35.4</v>
      </c>
      <c r="S506" s="8">
        <v>13.37</v>
      </c>
      <c r="T506" s="8">
        <v>22.03</v>
      </c>
      <c r="U506" s="10">
        <v>0.62231638418079105</v>
      </c>
    </row>
    <row r="507" spans="2:21" ht="15.75">
      <c r="B507" s="4">
        <v>3263</v>
      </c>
      <c r="C507" s="5">
        <v>46117</v>
      </c>
      <c r="D507" s="6">
        <f>YEAR(SalesDataTable[[#This Row],[Order Date]])</f>
        <v>2026</v>
      </c>
      <c r="E507" s="6" t="str">
        <f>"Q"&amp;ROUNDUP(MONTH(SalesDataTable[[#This Row],[Order Date]])/3,0)</f>
        <v>Q2</v>
      </c>
      <c r="F507" s="6">
        <f>MONTH(SalesDataTable[[#This Row],[Order Date]])</f>
        <v>4</v>
      </c>
      <c r="G507" s="6" t="str">
        <f>TEXT(SalesDataTable[[#This Row],[Order Date]],"MMM")</f>
        <v>Apr</v>
      </c>
      <c r="H507" s="6" t="s">
        <v>38</v>
      </c>
      <c r="I507" s="6" t="s">
        <v>49</v>
      </c>
      <c r="J507" s="6" t="s">
        <v>20</v>
      </c>
      <c r="K507" s="6" t="s">
        <v>31</v>
      </c>
      <c r="L507" s="6" t="s">
        <v>52</v>
      </c>
      <c r="M507" s="6" t="s">
        <v>63</v>
      </c>
      <c r="N507" s="7">
        <v>1</v>
      </c>
      <c r="O507" s="8">
        <v>51.75</v>
      </c>
      <c r="P507" s="9">
        <v>0.1</v>
      </c>
      <c r="Q507" s="8">
        <v>22.1</v>
      </c>
      <c r="R507" s="8">
        <v>46.575000000000003</v>
      </c>
      <c r="S507" s="8">
        <v>22.1</v>
      </c>
      <c r="T507" s="8">
        <v>24.475000000000001</v>
      </c>
      <c r="U507" s="10">
        <v>0.52549651100375738</v>
      </c>
    </row>
    <row r="508" spans="2:21" ht="15.75">
      <c r="B508" s="4">
        <v>4764</v>
      </c>
      <c r="C508" s="5">
        <v>46117</v>
      </c>
      <c r="D508" s="6">
        <f>YEAR(SalesDataTable[[#This Row],[Order Date]])</f>
        <v>2026</v>
      </c>
      <c r="E508" s="6" t="str">
        <f>"Q"&amp;ROUNDUP(MONTH(SalesDataTable[[#This Row],[Order Date]])/3,0)</f>
        <v>Q2</v>
      </c>
      <c r="F508" s="6">
        <f>MONTH(SalesDataTable[[#This Row],[Order Date]])</f>
        <v>4</v>
      </c>
      <c r="G508" s="6" t="str">
        <f>TEXT(SalesDataTable[[#This Row],[Order Date]],"MMM")</f>
        <v>Apr</v>
      </c>
      <c r="H508" s="6" t="s">
        <v>38</v>
      </c>
      <c r="I508" s="6" t="s">
        <v>65</v>
      </c>
      <c r="J508" s="6" t="s">
        <v>46</v>
      </c>
      <c r="K508" s="6" t="s">
        <v>31</v>
      </c>
      <c r="L508" s="6" t="s">
        <v>22</v>
      </c>
      <c r="M508" s="6" t="s">
        <v>44</v>
      </c>
      <c r="N508" s="7">
        <v>6</v>
      </c>
      <c r="O508" s="8">
        <v>39.6</v>
      </c>
      <c r="P508" s="9">
        <v>0.15</v>
      </c>
      <c r="Q508" s="8">
        <v>17.010000000000002</v>
      </c>
      <c r="R508" s="8">
        <v>201.96</v>
      </c>
      <c r="S508" s="8">
        <v>102.06</v>
      </c>
      <c r="T508" s="8">
        <v>99.9</v>
      </c>
      <c r="U508" s="10">
        <v>0.49465240641711233</v>
      </c>
    </row>
    <row r="509" spans="2:21" ht="15.75">
      <c r="B509" s="4">
        <v>28</v>
      </c>
      <c r="C509" s="5">
        <v>46118</v>
      </c>
      <c r="D509" s="6">
        <f>YEAR(SalesDataTable[[#This Row],[Order Date]])</f>
        <v>2026</v>
      </c>
      <c r="E509" s="6" t="str">
        <f>"Q"&amp;ROUNDUP(MONTH(SalesDataTable[[#This Row],[Order Date]])/3,0)</f>
        <v>Q2</v>
      </c>
      <c r="F509" s="6">
        <f>MONTH(SalesDataTable[[#This Row],[Order Date]])</f>
        <v>4</v>
      </c>
      <c r="G509" s="6" t="str">
        <f>TEXT(SalesDataTable[[#This Row],[Order Date]],"MMM")</f>
        <v>Apr</v>
      </c>
      <c r="H509" s="6" t="s">
        <v>24</v>
      </c>
      <c r="I509" s="6" t="s">
        <v>45</v>
      </c>
      <c r="J509" s="6" t="s">
        <v>37</v>
      </c>
      <c r="K509" s="6" t="s">
        <v>31</v>
      </c>
      <c r="L509" s="6" t="s">
        <v>52</v>
      </c>
      <c r="M509" s="6" t="s">
        <v>56</v>
      </c>
      <c r="N509" s="7">
        <v>2</v>
      </c>
      <c r="O509" s="8">
        <v>125.94</v>
      </c>
      <c r="P509" s="9">
        <v>0.05</v>
      </c>
      <c r="Q509" s="8">
        <v>70.94</v>
      </c>
      <c r="R509" s="8">
        <v>239.28599999999997</v>
      </c>
      <c r="S509" s="8">
        <v>141.88</v>
      </c>
      <c r="T509" s="8">
        <v>97.405999999999977</v>
      </c>
      <c r="U509" s="10">
        <v>0.40706936469329585</v>
      </c>
    </row>
    <row r="510" spans="2:21" ht="15.75">
      <c r="B510" s="4">
        <v>581</v>
      </c>
      <c r="C510" s="5">
        <v>46118</v>
      </c>
      <c r="D510" s="6">
        <f>YEAR(SalesDataTable[[#This Row],[Order Date]])</f>
        <v>2026</v>
      </c>
      <c r="E510" s="6" t="str">
        <f>"Q"&amp;ROUNDUP(MONTH(SalesDataTable[[#This Row],[Order Date]])/3,0)</f>
        <v>Q2</v>
      </c>
      <c r="F510" s="6">
        <f>MONTH(SalesDataTable[[#This Row],[Order Date]])</f>
        <v>4</v>
      </c>
      <c r="G510" s="6" t="str">
        <f>TEXT(SalesDataTable[[#This Row],[Order Date]],"MMM")</f>
        <v>Apr</v>
      </c>
      <c r="H510" s="6" t="s">
        <v>24</v>
      </c>
      <c r="I510" s="6" t="s">
        <v>25</v>
      </c>
      <c r="J510" s="6" t="s">
        <v>20</v>
      </c>
      <c r="K510" s="6" t="s">
        <v>21</v>
      </c>
      <c r="L510" s="6" t="s">
        <v>41</v>
      </c>
      <c r="M510" s="6" t="s">
        <v>69</v>
      </c>
      <c r="N510" s="7">
        <v>3</v>
      </c>
      <c r="O510" s="8">
        <v>124.67</v>
      </c>
      <c r="P510" s="9">
        <v>0</v>
      </c>
      <c r="Q510" s="8">
        <v>61.46</v>
      </c>
      <c r="R510" s="8">
        <v>374.01</v>
      </c>
      <c r="S510" s="8">
        <v>184.38</v>
      </c>
      <c r="T510" s="8">
        <v>189.63</v>
      </c>
      <c r="U510" s="10">
        <v>0.50701852891633914</v>
      </c>
    </row>
    <row r="511" spans="2:21" ht="15.75">
      <c r="B511" s="4">
        <v>643</v>
      </c>
      <c r="C511" s="5">
        <v>46118</v>
      </c>
      <c r="D511" s="6">
        <f>YEAR(SalesDataTable[[#This Row],[Order Date]])</f>
        <v>2026</v>
      </c>
      <c r="E511" s="6" t="str">
        <f>"Q"&amp;ROUNDUP(MONTH(SalesDataTable[[#This Row],[Order Date]])/3,0)</f>
        <v>Q2</v>
      </c>
      <c r="F511" s="6">
        <f>MONTH(SalesDataTable[[#This Row],[Order Date]])</f>
        <v>4</v>
      </c>
      <c r="G511" s="6" t="str">
        <f>TEXT(SalesDataTable[[#This Row],[Order Date]],"MMM")</f>
        <v>Apr</v>
      </c>
      <c r="H511" s="6" t="s">
        <v>38</v>
      </c>
      <c r="I511" s="6" t="s">
        <v>51</v>
      </c>
      <c r="J511" s="6" t="s">
        <v>20</v>
      </c>
      <c r="K511" s="6" t="s">
        <v>21</v>
      </c>
      <c r="L511" s="6" t="s">
        <v>27</v>
      </c>
      <c r="M511" s="6" t="s">
        <v>64</v>
      </c>
      <c r="N511" s="7">
        <v>2</v>
      </c>
      <c r="O511" s="8">
        <v>72.260000000000005</v>
      </c>
      <c r="P511" s="9">
        <v>0</v>
      </c>
      <c r="Q511" s="8">
        <v>33.21</v>
      </c>
      <c r="R511" s="8">
        <v>144.52000000000001</v>
      </c>
      <c r="S511" s="8">
        <v>66.42</v>
      </c>
      <c r="T511" s="8">
        <v>78.100000000000009</v>
      </c>
      <c r="U511" s="10">
        <v>0.54040963188486024</v>
      </c>
    </row>
    <row r="512" spans="2:21" ht="15.75">
      <c r="B512" s="4">
        <v>1907</v>
      </c>
      <c r="C512" s="5">
        <v>46118</v>
      </c>
      <c r="D512" s="6">
        <f>YEAR(SalesDataTable[[#This Row],[Order Date]])</f>
        <v>2026</v>
      </c>
      <c r="E512" s="6" t="str">
        <f>"Q"&amp;ROUNDUP(MONTH(SalesDataTable[[#This Row],[Order Date]])/3,0)</f>
        <v>Q2</v>
      </c>
      <c r="F512" s="6">
        <f>MONTH(SalesDataTable[[#This Row],[Order Date]])</f>
        <v>4</v>
      </c>
      <c r="G512" s="6" t="str">
        <f>TEXT(SalesDataTable[[#This Row],[Order Date]],"MMM")</f>
        <v>Apr</v>
      </c>
      <c r="H512" s="6" t="s">
        <v>24</v>
      </c>
      <c r="I512" s="6" t="s">
        <v>61</v>
      </c>
      <c r="J512" s="6" t="s">
        <v>26</v>
      </c>
      <c r="K512" s="6" t="s">
        <v>34</v>
      </c>
      <c r="L512" s="6" t="s">
        <v>22</v>
      </c>
      <c r="M512" s="6" t="s">
        <v>40</v>
      </c>
      <c r="N512" s="7">
        <v>10</v>
      </c>
      <c r="O512" s="8">
        <v>50.64</v>
      </c>
      <c r="P512" s="9">
        <v>0.2</v>
      </c>
      <c r="Q512" s="8">
        <v>22.99</v>
      </c>
      <c r="R512" s="8">
        <v>405.12</v>
      </c>
      <c r="S512" s="8">
        <v>229.89999999999998</v>
      </c>
      <c r="T512" s="8">
        <v>175.22000000000003</v>
      </c>
      <c r="U512" s="10">
        <v>0.43251382306477099</v>
      </c>
    </row>
    <row r="513" spans="2:21" ht="15.75">
      <c r="B513" s="4">
        <v>1950</v>
      </c>
      <c r="C513" s="5">
        <v>46118</v>
      </c>
      <c r="D513" s="6">
        <f>YEAR(SalesDataTable[[#This Row],[Order Date]])</f>
        <v>2026</v>
      </c>
      <c r="E513" s="6" t="str">
        <f>"Q"&amp;ROUNDUP(MONTH(SalesDataTable[[#This Row],[Order Date]])/3,0)</f>
        <v>Q2</v>
      </c>
      <c r="F513" s="6">
        <f>MONTH(SalesDataTable[[#This Row],[Order Date]])</f>
        <v>4</v>
      </c>
      <c r="G513" s="6" t="str">
        <f>TEXT(SalesDataTable[[#This Row],[Order Date]],"MMM")</f>
        <v>Apr</v>
      </c>
      <c r="H513" s="6" t="s">
        <v>18</v>
      </c>
      <c r="I513" s="6" t="s">
        <v>54</v>
      </c>
      <c r="J513" s="6" t="s">
        <v>20</v>
      </c>
      <c r="K513" s="6" t="s">
        <v>31</v>
      </c>
      <c r="L513" s="6" t="s">
        <v>27</v>
      </c>
      <c r="M513" s="6" t="s">
        <v>64</v>
      </c>
      <c r="N513" s="7">
        <v>1</v>
      </c>
      <c r="O513" s="8">
        <v>73</v>
      </c>
      <c r="P513" s="9">
        <v>0</v>
      </c>
      <c r="Q513" s="8">
        <v>32.4</v>
      </c>
      <c r="R513" s="8">
        <v>73</v>
      </c>
      <c r="S513" s="8">
        <v>32.4</v>
      </c>
      <c r="T513" s="8">
        <v>40.6</v>
      </c>
      <c r="U513" s="10">
        <v>0.55616438356164388</v>
      </c>
    </row>
    <row r="514" spans="2:21" ht="15.75">
      <c r="B514" s="4">
        <v>2443</v>
      </c>
      <c r="C514" s="5">
        <v>46118</v>
      </c>
      <c r="D514" s="6">
        <f>YEAR(SalesDataTable[[#This Row],[Order Date]])</f>
        <v>2026</v>
      </c>
      <c r="E514" s="6" t="str">
        <f>"Q"&amp;ROUNDUP(MONTH(SalesDataTable[[#This Row],[Order Date]])/3,0)</f>
        <v>Q2</v>
      </c>
      <c r="F514" s="6">
        <f>MONTH(SalesDataTable[[#This Row],[Order Date]])</f>
        <v>4</v>
      </c>
      <c r="G514" s="6" t="str">
        <f>TEXT(SalesDataTable[[#This Row],[Order Date]],"MMM")</f>
        <v>Apr</v>
      </c>
      <c r="H514" s="6" t="s">
        <v>18</v>
      </c>
      <c r="I514" s="6" t="s">
        <v>68</v>
      </c>
      <c r="J514" s="6" t="s">
        <v>20</v>
      </c>
      <c r="K514" s="6" t="s">
        <v>21</v>
      </c>
      <c r="L514" s="6" t="s">
        <v>32</v>
      </c>
      <c r="M514" s="6" t="s">
        <v>33</v>
      </c>
      <c r="N514" s="7">
        <v>1</v>
      </c>
      <c r="O514" s="8">
        <v>35.700000000000003</v>
      </c>
      <c r="P514" s="9">
        <v>0</v>
      </c>
      <c r="Q514" s="8">
        <v>13.8</v>
      </c>
      <c r="R514" s="8">
        <v>35.700000000000003</v>
      </c>
      <c r="S514" s="8">
        <v>13.8</v>
      </c>
      <c r="T514" s="8">
        <v>21.900000000000002</v>
      </c>
      <c r="U514" s="10">
        <v>0.61344537815126055</v>
      </c>
    </row>
    <row r="515" spans="2:21" ht="15.75">
      <c r="B515" s="4">
        <v>2480</v>
      </c>
      <c r="C515" s="5">
        <v>46118</v>
      </c>
      <c r="D515" s="6">
        <f>YEAR(SalesDataTable[[#This Row],[Order Date]])</f>
        <v>2026</v>
      </c>
      <c r="E515" s="6" t="str">
        <f>"Q"&amp;ROUNDUP(MONTH(SalesDataTable[[#This Row],[Order Date]])/3,0)</f>
        <v>Q2</v>
      </c>
      <c r="F515" s="6">
        <f>MONTH(SalesDataTable[[#This Row],[Order Date]])</f>
        <v>4</v>
      </c>
      <c r="G515" s="6" t="str">
        <f>TEXT(SalesDataTable[[#This Row],[Order Date]],"MMM")</f>
        <v>Apr</v>
      </c>
      <c r="H515" s="6" t="s">
        <v>29</v>
      </c>
      <c r="I515" s="6" t="s">
        <v>70</v>
      </c>
      <c r="J515" s="6" t="s">
        <v>26</v>
      </c>
      <c r="K515" s="6" t="s">
        <v>31</v>
      </c>
      <c r="L515" s="6" t="s">
        <v>27</v>
      </c>
      <c r="M515" s="6" t="s">
        <v>55</v>
      </c>
      <c r="N515" s="7">
        <v>8</v>
      </c>
      <c r="O515" s="8">
        <v>152.41999999999999</v>
      </c>
      <c r="P515" s="9">
        <v>0.05</v>
      </c>
      <c r="Q515" s="8">
        <v>80.11</v>
      </c>
      <c r="R515" s="8">
        <v>1158.3919999999998</v>
      </c>
      <c r="S515" s="8">
        <v>640.88</v>
      </c>
      <c r="T515" s="8">
        <v>517.51199999999983</v>
      </c>
      <c r="U515" s="10">
        <v>0.44675032286134564</v>
      </c>
    </row>
    <row r="516" spans="2:21" ht="15.75">
      <c r="B516" s="4">
        <v>2515</v>
      </c>
      <c r="C516" s="5">
        <v>46118</v>
      </c>
      <c r="D516" s="6">
        <f>YEAR(SalesDataTable[[#This Row],[Order Date]])</f>
        <v>2026</v>
      </c>
      <c r="E516" s="6" t="str">
        <f>"Q"&amp;ROUNDUP(MONTH(SalesDataTable[[#This Row],[Order Date]])/3,0)</f>
        <v>Q2</v>
      </c>
      <c r="F516" s="6">
        <f>MONTH(SalesDataTable[[#This Row],[Order Date]])</f>
        <v>4</v>
      </c>
      <c r="G516" s="6" t="str">
        <f>TEXT(SalesDataTable[[#This Row],[Order Date]],"MMM")</f>
        <v>Apr</v>
      </c>
      <c r="H516" s="6" t="s">
        <v>38</v>
      </c>
      <c r="I516" s="6" t="s">
        <v>51</v>
      </c>
      <c r="J516" s="6" t="s">
        <v>20</v>
      </c>
      <c r="K516" s="6" t="s">
        <v>21</v>
      </c>
      <c r="L516" s="6" t="s">
        <v>22</v>
      </c>
      <c r="M516" s="6" t="s">
        <v>23</v>
      </c>
      <c r="N516" s="7">
        <v>1</v>
      </c>
      <c r="O516" s="8">
        <v>81.78</v>
      </c>
      <c r="P516" s="9">
        <v>0</v>
      </c>
      <c r="Q516" s="8">
        <v>42.82</v>
      </c>
      <c r="R516" s="8">
        <v>81.78</v>
      </c>
      <c r="S516" s="8">
        <v>42.82</v>
      </c>
      <c r="T516" s="8">
        <v>38.96</v>
      </c>
      <c r="U516" s="10">
        <v>0.47640009782342874</v>
      </c>
    </row>
    <row r="517" spans="2:21" ht="15.75">
      <c r="B517" s="4">
        <v>2829</v>
      </c>
      <c r="C517" s="5">
        <v>46118</v>
      </c>
      <c r="D517" s="6">
        <f>YEAR(SalesDataTable[[#This Row],[Order Date]])</f>
        <v>2026</v>
      </c>
      <c r="E517" s="6" t="str">
        <f>"Q"&amp;ROUNDUP(MONTH(SalesDataTable[[#This Row],[Order Date]])/3,0)</f>
        <v>Q2</v>
      </c>
      <c r="F517" s="6">
        <f>MONTH(SalesDataTable[[#This Row],[Order Date]])</f>
        <v>4</v>
      </c>
      <c r="G517" s="6" t="str">
        <f>TEXT(SalesDataTable[[#This Row],[Order Date]],"MMM")</f>
        <v>Apr</v>
      </c>
      <c r="H517" s="6" t="s">
        <v>24</v>
      </c>
      <c r="I517" s="6" t="s">
        <v>45</v>
      </c>
      <c r="J517" s="6" t="s">
        <v>20</v>
      </c>
      <c r="K517" s="6" t="s">
        <v>34</v>
      </c>
      <c r="L517" s="6" t="s">
        <v>22</v>
      </c>
      <c r="M517" s="6" t="s">
        <v>48</v>
      </c>
      <c r="N517" s="7">
        <v>6</v>
      </c>
      <c r="O517" s="8">
        <v>102.59</v>
      </c>
      <c r="P517" s="9">
        <v>0.1</v>
      </c>
      <c r="Q517" s="8">
        <v>49.6</v>
      </c>
      <c r="R517" s="8">
        <v>553.98599999999999</v>
      </c>
      <c r="S517" s="8">
        <v>297.60000000000002</v>
      </c>
      <c r="T517" s="8">
        <v>256.38599999999997</v>
      </c>
      <c r="U517" s="10">
        <v>0.46280230908362302</v>
      </c>
    </row>
    <row r="518" spans="2:21" ht="15.75">
      <c r="B518" s="4">
        <v>4086</v>
      </c>
      <c r="C518" s="5">
        <v>46118</v>
      </c>
      <c r="D518" s="6">
        <f>YEAR(SalesDataTable[[#This Row],[Order Date]])</f>
        <v>2026</v>
      </c>
      <c r="E518" s="6" t="str">
        <f>"Q"&amp;ROUNDUP(MONTH(SalesDataTable[[#This Row],[Order Date]])/3,0)</f>
        <v>Q2</v>
      </c>
      <c r="F518" s="6">
        <f>MONTH(SalesDataTable[[#This Row],[Order Date]])</f>
        <v>4</v>
      </c>
      <c r="G518" s="6" t="str">
        <f>TEXT(SalesDataTable[[#This Row],[Order Date]],"MMM")</f>
        <v>Apr</v>
      </c>
      <c r="H518" s="6" t="s">
        <v>38</v>
      </c>
      <c r="I518" s="6" t="s">
        <v>51</v>
      </c>
      <c r="J518" s="6" t="s">
        <v>37</v>
      </c>
      <c r="K518" s="6" t="s">
        <v>21</v>
      </c>
      <c r="L518" s="6" t="s">
        <v>27</v>
      </c>
      <c r="M518" s="6" t="s">
        <v>55</v>
      </c>
      <c r="N518" s="7">
        <v>2</v>
      </c>
      <c r="O518" s="8">
        <v>152.44</v>
      </c>
      <c r="P518" s="9">
        <v>0.15</v>
      </c>
      <c r="Q518" s="8">
        <v>76.680000000000007</v>
      </c>
      <c r="R518" s="8">
        <v>259.14799999999997</v>
      </c>
      <c r="S518" s="8">
        <v>153.36000000000001</v>
      </c>
      <c r="T518" s="8">
        <v>105.78799999999995</v>
      </c>
      <c r="U518" s="10">
        <v>0.4082146109559015</v>
      </c>
    </row>
    <row r="519" spans="2:21" ht="15.75">
      <c r="B519" s="4">
        <v>4512</v>
      </c>
      <c r="C519" s="5">
        <v>46118</v>
      </c>
      <c r="D519" s="6">
        <f>YEAR(SalesDataTable[[#This Row],[Order Date]])</f>
        <v>2026</v>
      </c>
      <c r="E519" s="6" t="str">
        <f>"Q"&amp;ROUNDUP(MONTH(SalesDataTable[[#This Row],[Order Date]])/3,0)</f>
        <v>Q2</v>
      </c>
      <c r="F519" s="6">
        <f>MONTH(SalesDataTable[[#This Row],[Order Date]])</f>
        <v>4</v>
      </c>
      <c r="G519" s="6" t="str">
        <f>TEXT(SalesDataTable[[#This Row],[Order Date]],"MMM")</f>
        <v>Apr</v>
      </c>
      <c r="H519" s="6" t="s">
        <v>24</v>
      </c>
      <c r="I519" s="6" t="s">
        <v>25</v>
      </c>
      <c r="J519" s="6" t="s">
        <v>20</v>
      </c>
      <c r="K519" s="6" t="s">
        <v>31</v>
      </c>
      <c r="L519" s="6" t="s">
        <v>32</v>
      </c>
      <c r="M519" s="6" t="s">
        <v>62</v>
      </c>
      <c r="N519" s="7">
        <v>6</v>
      </c>
      <c r="O519" s="8">
        <v>136.29</v>
      </c>
      <c r="P519" s="9">
        <v>0</v>
      </c>
      <c r="Q519" s="8">
        <v>68.209999999999994</v>
      </c>
      <c r="R519" s="8">
        <v>817.74</v>
      </c>
      <c r="S519" s="8">
        <v>409.26</v>
      </c>
      <c r="T519" s="8">
        <v>408.48</v>
      </c>
      <c r="U519" s="10">
        <v>0.49952307579426225</v>
      </c>
    </row>
    <row r="520" spans="2:21" ht="15.75">
      <c r="B520" s="4">
        <v>4837</v>
      </c>
      <c r="C520" s="5">
        <v>46118</v>
      </c>
      <c r="D520" s="6">
        <f>YEAR(SalesDataTable[[#This Row],[Order Date]])</f>
        <v>2026</v>
      </c>
      <c r="E520" s="6" t="str">
        <f>"Q"&amp;ROUNDUP(MONTH(SalesDataTable[[#This Row],[Order Date]])/3,0)</f>
        <v>Q2</v>
      </c>
      <c r="F520" s="6">
        <f>MONTH(SalesDataTable[[#This Row],[Order Date]])</f>
        <v>4</v>
      </c>
      <c r="G520" s="6" t="str">
        <f>TEXT(SalesDataTable[[#This Row],[Order Date]],"MMM")</f>
        <v>Apr</v>
      </c>
      <c r="H520" s="6" t="s">
        <v>18</v>
      </c>
      <c r="I520" s="6" t="s">
        <v>54</v>
      </c>
      <c r="J520" s="6" t="s">
        <v>26</v>
      </c>
      <c r="K520" s="6" t="s">
        <v>34</v>
      </c>
      <c r="L520" s="6" t="s">
        <v>27</v>
      </c>
      <c r="M520" s="6" t="s">
        <v>55</v>
      </c>
      <c r="N520" s="7">
        <v>4</v>
      </c>
      <c r="O520" s="8">
        <v>157.51</v>
      </c>
      <c r="P520" s="9">
        <v>0.2</v>
      </c>
      <c r="Q520" s="8">
        <v>79.209999999999994</v>
      </c>
      <c r="R520" s="8">
        <v>504.03199999999998</v>
      </c>
      <c r="S520" s="8">
        <v>316.83999999999997</v>
      </c>
      <c r="T520" s="8">
        <v>187.19200000000001</v>
      </c>
      <c r="U520" s="10">
        <v>0.37138911815122855</v>
      </c>
    </row>
    <row r="521" spans="2:21" ht="15.75">
      <c r="B521" s="4">
        <v>1580</v>
      </c>
      <c r="C521" s="5">
        <v>46119</v>
      </c>
      <c r="D521" s="6">
        <f>YEAR(SalesDataTable[[#This Row],[Order Date]])</f>
        <v>2026</v>
      </c>
      <c r="E521" s="6" t="str">
        <f>"Q"&amp;ROUNDUP(MONTH(SalesDataTable[[#This Row],[Order Date]])/3,0)</f>
        <v>Q2</v>
      </c>
      <c r="F521" s="6">
        <f>MONTH(SalesDataTable[[#This Row],[Order Date]])</f>
        <v>4</v>
      </c>
      <c r="G521" s="6" t="str">
        <f>TEXT(SalesDataTable[[#This Row],[Order Date]],"MMM")</f>
        <v>Apr</v>
      </c>
      <c r="H521" s="6" t="s">
        <v>29</v>
      </c>
      <c r="I521" s="6" t="s">
        <v>36</v>
      </c>
      <c r="J521" s="6" t="s">
        <v>20</v>
      </c>
      <c r="K521" s="6" t="s">
        <v>31</v>
      </c>
      <c r="L521" s="6" t="s">
        <v>41</v>
      </c>
      <c r="M521" s="6" t="s">
        <v>69</v>
      </c>
      <c r="N521" s="7">
        <v>2</v>
      </c>
      <c r="O521" s="8">
        <v>120.5</v>
      </c>
      <c r="P521" s="9">
        <v>0</v>
      </c>
      <c r="Q521" s="8">
        <v>61.42</v>
      </c>
      <c r="R521" s="8">
        <v>241</v>
      </c>
      <c r="S521" s="8">
        <v>122.84</v>
      </c>
      <c r="T521" s="8">
        <v>118.16</v>
      </c>
      <c r="U521" s="10">
        <v>0.49029045643153524</v>
      </c>
    </row>
    <row r="522" spans="2:21" ht="15.75">
      <c r="B522" s="4">
        <v>1962</v>
      </c>
      <c r="C522" s="5">
        <v>46119</v>
      </c>
      <c r="D522" s="6">
        <f>YEAR(SalesDataTable[[#This Row],[Order Date]])</f>
        <v>2026</v>
      </c>
      <c r="E522" s="6" t="str">
        <f>"Q"&amp;ROUNDUP(MONTH(SalesDataTable[[#This Row],[Order Date]])/3,0)</f>
        <v>Q2</v>
      </c>
      <c r="F522" s="6">
        <f>MONTH(SalesDataTable[[#This Row],[Order Date]])</f>
        <v>4</v>
      </c>
      <c r="G522" s="6" t="str">
        <f>TEXT(SalesDataTable[[#This Row],[Order Date]],"MMM")</f>
        <v>Apr</v>
      </c>
      <c r="H522" s="6" t="s">
        <v>18</v>
      </c>
      <c r="I522" s="6" t="s">
        <v>19</v>
      </c>
      <c r="J522" s="6" t="s">
        <v>20</v>
      </c>
      <c r="K522" s="6" t="s">
        <v>21</v>
      </c>
      <c r="L522" s="6" t="s">
        <v>27</v>
      </c>
      <c r="M522" s="6" t="s">
        <v>55</v>
      </c>
      <c r="N522" s="7">
        <v>3</v>
      </c>
      <c r="O522" s="8">
        <v>152.62</v>
      </c>
      <c r="P522" s="9">
        <v>0.05</v>
      </c>
      <c r="Q522" s="8">
        <v>77.75</v>
      </c>
      <c r="R522" s="8">
        <v>434.96699999999998</v>
      </c>
      <c r="S522" s="8">
        <v>233.25</v>
      </c>
      <c r="T522" s="8">
        <v>201.71699999999998</v>
      </c>
      <c r="U522" s="10">
        <v>0.46375242259757637</v>
      </c>
    </row>
    <row r="523" spans="2:21" ht="15.75">
      <c r="B523" s="4">
        <v>2381</v>
      </c>
      <c r="C523" s="5">
        <v>46119</v>
      </c>
      <c r="D523" s="6">
        <f>YEAR(SalesDataTable[[#This Row],[Order Date]])</f>
        <v>2026</v>
      </c>
      <c r="E523" s="6" t="str">
        <f>"Q"&amp;ROUNDUP(MONTH(SalesDataTable[[#This Row],[Order Date]])/3,0)</f>
        <v>Q2</v>
      </c>
      <c r="F523" s="6">
        <f>MONTH(SalesDataTable[[#This Row],[Order Date]])</f>
        <v>4</v>
      </c>
      <c r="G523" s="6" t="str">
        <f>TEXT(SalesDataTable[[#This Row],[Order Date]],"MMM")</f>
        <v>Apr</v>
      </c>
      <c r="H523" s="6" t="s">
        <v>24</v>
      </c>
      <c r="I523" s="6" t="s">
        <v>59</v>
      </c>
      <c r="J523" s="6" t="s">
        <v>20</v>
      </c>
      <c r="K523" s="6" t="s">
        <v>21</v>
      </c>
      <c r="L523" s="6" t="s">
        <v>32</v>
      </c>
      <c r="M523" s="6" t="s">
        <v>62</v>
      </c>
      <c r="N523" s="7">
        <v>2</v>
      </c>
      <c r="O523" s="8">
        <v>134.16</v>
      </c>
      <c r="P523" s="9">
        <v>0.05</v>
      </c>
      <c r="Q523" s="8">
        <v>67.08</v>
      </c>
      <c r="R523" s="8">
        <v>254.90399999999997</v>
      </c>
      <c r="S523" s="8">
        <v>134.16</v>
      </c>
      <c r="T523" s="8">
        <v>120.74399999999997</v>
      </c>
      <c r="U523" s="10">
        <v>0.47368421052631576</v>
      </c>
    </row>
    <row r="524" spans="2:21" ht="15.75">
      <c r="B524" s="4">
        <v>2655</v>
      </c>
      <c r="C524" s="5">
        <v>46119</v>
      </c>
      <c r="D524" s="6">
        <f>YEAR(SalesDataTable[[#This Row],[Order Date]])</f>
        <v>2026</v>
      </c>
      <c r="E524" s="6" t="str">
        <f>"Q"&amp;ROUNDUP(MONTH(SalesDataTable[[#This Row],[Order Date]])/3,0)</f>
        <v>Q2</v>
      </c>
      <c r="F524" s="6">
        <f>MONTH(SalesDataTable[[#This Row],[Order Date]])</f>
        <v>4</v>
      </c>
      <c r="G524" s="6" t="str">
        <f>TEXT(SalesDataTable[[#This Row],[Order Date]],"MMM")</f>
        <v>Apr</v>
      </c>
      <c r="H524" s="6" t="s">
        <v>38</v>
      </c>
      <c r="I524" s="6" t="s">
        <v>65</v>
      </c>
      <c r="J524" s="6" t="s">
        <v>37</v>
      </c>
      <c r="K524" s="6" t="s">
        <v>34</v>
      </c>
      <c r="L524" s="6" t="s">
        <v>22</v>
      </c>
      <c r="M524" s="6" t="s">
        <v>48</v>
      </c>
      <c r="N524" s="7">
        <v>1</v>
      </c>
      <c r="O524" s="8">
        <v>101.13</v>
      </c>
      <c r="P524" s="9">
        <v>0</v>
      </c>
      <c r="Q524" s="8">
        <v>50.8</v>
      </c>
      <c r="R524" s="8">
        <v>101.13</v>
      </c>
      <c r="S524" s="8">
        <v>50.8</v>
      </c>
      <c r="T524" s="8">
        <v>50.33</v>
      </c>
      <c r="U524" s="10">
        <v>0.49767625828141998</v>
      </c>
    </row>
    <row r="525" spans="2:21" ht="15.75">
      <c r="B525" s="4">
        <v>2944</v>
      </c>
      <c r="C525" s="5">
        <v>46119</v>
      </c>
      <c r="D525" s="6">
        <f>YEAR(SalesDataTable[[#This Row],[Order Date]])</f>
        <v>2026</v>
      </c>
      <c r="E525" s="6" t="str">
        <f>"Q"&amp;ROUNDUP(MONTH(SalesDataTable[[#This Row],[Order Date]])/3,0)</f>
        <v>Q2</v>
      </c>
      <c r="F525" s="6">
        <f>MONTH(SalesDataTable[[#This Row],[Order Date]])</f>
        <v>4</v>
      </c>
      <c r="G525" s="6" t="str">
        <f>TEXT(SalesDataTable[[#This Row],[Order Date]],"MMM")</f>
        <v>Apr</v>
      </c>
      <c r="H525" s="6" t="s">
        <v>24</v>
      </c>
      <c r="I525" s="6" t="s">
        <v>67</v>
      </c>
      <c r="J525" s="6" t="s">
        <v>37</v>
      </c>
      <c r="K525" s="6" t="s">
        <v>31</v>
      </c>
      <c r="L525" s="6" t="s">
        <v>52</v>
      </c>
      <c r="M525" s="6" t="s">
        <v>63</v>
      </c>
      <c r="N525" s="7">
        <v>1</v>
      </c>
      <c r="O525" s="8">
        <v>51.36</v>
      </c>
      <c r="P525" s="9">
        <v>0</v>
      </c>
      <c r="Q525" s="8">
        <v>22.21</v>
      </c>
      <c r="R525" s="8">
        <v>51.36</v>
      </c>
      <c r="S525" s="8">
        <v>22.21</v>
      </c>
      <c r="T525" s="8">
        <v>29.15</v>
      </c>
      <c r="U525" s="10">
        <v>0.56756230529595009</v>
      </c>
    </row>
    <row r="526" spans="2:21" ht="15.75">
      <c r="B526" s="4">
        <v>4756</v>
      </c>
      <c r="C526" s="5">
        <v>46119</v>
      </c>
      <c r="D526" s="6">
        <f>YEAR(SalesDataTable[[#This Row],[Order Date]])</f>
        <v>2026</v>
      </c>
      <c r="E526" s="6" t="str">
        <f>"Q"&amp;ROUNDUP(MONTH(SalesDataTable[[#This Row],[Order Date]])/3,0)</f>
        <v>Q2</v>
      </c>
      <c r="F526" s="6">
        <f>MONTH(SalesDataTable[[#This Row],[Order Date]])</f>
        <v>4</v>
      </c>
      <c r="G526" s="6" t="str">
        <f>TEXT(SalesDataTable[[#This Row],[Order Date]],"MMM")</f>
        <v>Apr</v>
      </c>
      <c r="H526" s="6" t="s">
        <v>29</v>
      </c>
      <c r="I526" s="6" t="s">
        <v>70</v>
      </c>
      <c r="J526" s="6" t="s">
        <v>20</v>
      </c>
      <c r="K526" s="6" t="s">
        <v>34</v>
      </c>
      <c r="L526" s="6" t="s">
        <v>27</v>
      </c>
      <c r="M526" s="6" t="s">
        <v>55</v>
      </c>
      <c r="N526" s="7">
        <v>5</v>
      </c>
      <c r="O526" s="8">
        <v>151.88</v>
      </c>
      <c r="P526" s="9">
        <v>0</v>
      </c>
      <c r="Q526" s="8">
        <v>80.56</v>
      </c>
      <c r="R526" s="8">
        <v>759.4</v>
      </c>
      <c r="S526" s="8">
        <v>402.8</v>
      </c>
      <c r="T526" s="8">
        <v>356.59999999999997</v>
      </c>
      <c r="U526" s="10">
        <v>0.46958124835396364</v>
      </c>
    </row>
    <row r="527" spans="2:21" ht="15.75">
      <c r="B527" s="4">
        <v>52</v>
      </c>
      <c r="C527" s="5">
        <v>46120</v>
      </c>
      <c r="D527" s="6">
        <f>YEAR(SalesDataTable[[#This Row],[Order Date]])</f>
        <v>2026</v>
      </c>
      <c r="E527" s="6" t="str">
        <f>"Q"&amp;ROUNDUP(MONTH(SalesDataTable[[#This Row],[Order Date]])/3,0)</f>
        <v>Q2</v>
      </c>
      <c r="F527" s="6">
        <f>MONTH(SalesDataTable[[#This Row],[Order Date]])</f>
        <v>4</v>
      </c>
      <c r="G527" s="6" t="str">
        <f>TEXT(SalesDataTable[[#This Row],[Order Date]],"MMM")</f>
        <v>Apr</v>
      </c>
      <c r="H527" s="6" t="s">
        <v>24</v>
      </c>
      <c r="I527" s="6" t="s">
        <v>61</v>
      </c>
      <c r="J527" s="6" t="s">
        <v>20</v>
      </c>
      <c r="K527" s="6" t="s">
        <v>31</v>
      </c>
      <c r="L527" s="6" t="s">
        <v>32</v>
      </c>
      <c r="M527" s="6" t="s">
        <v>62</v>
      </c>
      <c r="N527" s="7">
        <v>2</v>
      </c>
      <c r="O527" s="8">
        <v>133.59</v>
      </c>
      <c r="P527" s="9">
        <v>0</v>
      </c>
      <c r="Q527" s="8">
        <v>66.83</v>
      </c>
      <c r="R527" s="8">
        <v>267.18</v>
      </c>
      <c r="S527" s="8">
        <v>133.66</v>
      </c>
      <c r="T527" s="8">
        <v>133.52000000000001</v>
      </c>
      <c r="U527" s="10">
        <v>0.49973800434164234</v>
      </c>
    </row>
    <row r="528" spans="2:21" ht="15.75">
      <c r="B528" s="4">
        <v>556</v>
      </c>
      <c r="C528" s="5">
        <v>46120</v>
      </c>
      <c r="D528" s="6">
        <f>YEAR(SalesDataTable[[#This Row],[Order Date]])</f>
        <v>2026</v>
      </c>
      <c r="E528" s="6" t="str">
        <f>"Q"&amp;ROUNDUP(MONTH(SalesDataTable[[#This Row],[Order Date]])/3,0)</f>
        <v>Q2</v>
      </c>
      <c r="F528" s="6">
        <f>MONTH(SalesDataTable[[#This Row],[Order Date]])</f>
        <v>4</v>
      </c>
      <c r="G528" s="6" t="str">
        <f>TEXT(SalesDataTable[[#This Row],[Order Date]],"MMM")</f>
        <v>Apr</v>
      </c>
      <c r="H528" s="6" t="s">
        <v>38</v>
      </c>
      <c r="I528" s="6" t="s">
        <v>51</v>
      </c>
      <c r="J528" s="6" t="s">
        <v>20</v>
      </c>
      <c r="K528" s="6" t="s">
        <v>31</v>
      </c>
      <c r="L528" s="6" t="s">
        <v>41</v>
      </c>
      <c r="M528" s="6" t="s">
        <v>69</v>
      </c>
      <c r="N528" s="7">
        <v>2</v>
      </c>
      <c r="O528" s="8">
        <v>124.39</v>
      </c>
      <c r="P528" s="9">
        <v>0</v>
      </c>
      <c r="Q528" s="8">
        <v>61.27</v>
      </c>
      <c r="R528" s="8">
        <v>248.78</v>
      </c>
      <c r="S528" s="8">
        <v>122.54</v>
      </c>
      <c r="T528" s="8">
        <v>126.24</v>
      </c>
      <c r="U528" s="10">
        <v>0.50743628909076288</v>
      </c>
    </row>
    <row r="529" spans="2:21" ht="15.75">
      <c r="B529" s="4">
        <v>1233</v>
      </c>
      <c r="C529" s="5">
        <v>46120</v>
      </c>
      <c r="D529" s="6">
        <f>YEAR(SalesDataTable[[#This Row],[Order Date]])</f>
        <v>2026</v>
      </c>
      <c r="E529" s="6" t="str">
        <f>"Q"&amp;ROUNDUP(MONTH(SalesDataTable[[#This Row],[Order Date]])/3,0)</f>
        <v>Q2</v>
      </c>
      <c r="F529" s="6">
        <f>MONTH(SalesDataTable[[#This Row],[Order Date]])</f>
        <v>4</v>
      </c>
      <c r="G529" s="6" t="str">
        <f>TEXT(SalesDataTable[[#This Row],[Order Date]],"MMM")</f>
        <v>Apr</v>
      </c>
      <c r="H529" s="6" t="s">
        <v>18</v>
      </c>
      <c r="I529" s="6" t="s">
        <v>68</v>
      </c>
      <c r="J529" s="6" t="s">
        <v>20</v>
      </c>
      <c r="K529" s="6" t="s">
        <v>31</v>
      </c>
      <c r="L529" s="6" t="s">
        <v>22</v>
      </c>
      <c r="M529" s="6" t="s">
        <v>40</v>
      </c>
      <c r="N529" s="7">
        <v>5</v>
      </c>
      <c r="O529" s="8">
        <v>50.22</v>
      </c>
      <c r="P529" s="9">
        <v>0.1</v>
      </c>
      <c r="Q529" s="8">
        <v>22.31</v>
      </c>
      <c r="R529" s="8">
        <v>225.99</v>
      </c>
      <c r="S529" s="8">
        <v>111.55</v>
      </c>
      <c r="T529" s="8">
        <v>114.44000000000001</v>
      </c>
      <c r="U529" s="10">
        <v>0.50639408823399268</v>
      </c>
    </row>
    <row r="530" spans="2:21" ht="15.75">
      <c r="B530" s="4">
        <v>1492</v>
      </c>
      <c r="C530" s="5">
        <v>46120</v>
      </c>
      <c r="D530" s="6">
        <f>YEAR(SalesDataTable[[#This Row],[Order Date]])</f>
        <v>2026</v>
      </c>
      <c r="E530" s="6" t="str">
        <f>"Q"&amp;ROUNDUP(MONTH(SalesDataTable[[#This Row],[Order Date]])/3,0)</f>
        <v>Q2</v>
      </c>
      <c r="F530" s="6">
        <f>MONTH(SalesDataTable[[#This Row],[Order Date]])</f>
        <v>4</v>
      </c>
      <c r="G530" s="6" t="str">
        <f>TEXT(SalesDataTable[[#This Row],[Order Date]],"MMM")</f>
        <v>Apr</v>
      </c>
      <c r="H530" s="6" t="s">
        <v>24</v>
      </c>
      <c r="I530" s="6" t="s">
        <v>67</v>
      </c>
      <c r="J530" s="6" t="s">
        <v>20</v>
      </c>
      <c r="K530" s="6" t="s">
        <v>21</v>
      </c>
      <c r="L530" s="6" t="s">
        <v>22</v>
      </c>
      <c r="M530" s="6" t="s">
        <v>44</v>
      </c>
      <c r="N530" s="7">
        <v>2</v>
      </c>
      <c r="O530" s="8">
        <v>41.08</v>
      </c>
      <c r="P530" s="9">
        <v>0</v>
      </c>
      <c r="Q530" s="8">
        <v>16.79</v>
      </c>
      <c r="R530" s="8">
        <v>82.16</v>
      </c>
      <c r="S530" s="8">
        <v>33.58</v>
      </c>
      <c r="T530" s="8">
        <v>48.58</v>
      </c>
      <c r="U530" s="10">
        <v>0.59128529698149956</v>
      </c>
    </row>
    <row r="531" spans="2:21" ht="15.75">
      <c r="B531" s="4">
        <v>1619</v>
      </c>
      <c r="C531" s="5">
        <v>46120</v>
      </c>
      <c r="D531" s="6">
        <f>YEAR(SalesDataTable[[#This Row],[Order Date]])</f>
        <v>2026</v>
      </c>
      <c r="E531" s="6" t="str">
        <f>"Q"&amp;ROUNDUP(MONTH(SalesDataTable[[#This Row],[Order Date]])/3,0)</f>
        <v>Q2</v>
      </c>
      <c r="F531" s="6">
        <f>MONTH(SalesDataTable[[#This Row],[Order Date]])</f>
        <v>4</v>
      </c>
      <c r="G531" s="6" t="str">
        <f>TEXT(SalesDataTable[[#This Row],[Order Date]],"MMM")</f>
        <v>Apr</v>
      </c>
      <c r="H531" s="6" t="s">
        <v>38</v>
      </c>
      <c r="I531" s="6" t="s">
        <v>51</v>
      </c>
      <c r="J531" s="6" t="s">
        <v>37</v>
      </c>
      <c r="K531" s="6" t="s">
        <v>31</v>
      </c>
      <c r="L531" s="6" t="s">
        <v>32</v>
      </c>
      <c r="M531" s="6" t="s">
        <v>50</v>
      </c>
      <c r="N531" s="7">
        <v>5</v>
      </c>
      <c r="O531" s="8">
        <v>46.11</v>
      </c>
      <c r="P531" s="9">
        <v>0</v>
      </c>
      <c r="Q531" s="8">
        <v>18.88</v>
      </c>
      <c r="R531" s="8">
        <v>230.55</v>
      </c>
      <c r="S531" s="8">
        <v>94.399999999999991</v>
      </c>
      <c r="T531" s="8">
        <v>136.15000000000003</v>
      </c>
      <c r="U531" s="10">
        <v>0.5905443504662764</v>
      </c>
    </row>
    <row r="532" spans="2:21" ht="15.75">
      <c r="B532" s="4">
        <v>1631</v>
      </c>
      <c r="C532" s="5">
        <v>46120</v>
      </c>
      <c r="D532" s="6">
        <f>YEAR(SalesDataTable[[#This Row],[Order Date]])</f>
        <v>2026</v>
      </c>
      <c r="E532" s="6" t="str">
        <f>"Q"&amp;ROUNDUP(MONTH(SalesDataTable[[#This Row],[Order Date]])/3,0)</f>
        <v>Q2</v>
      </c>
      <c r="F532" s="6">
        <f>MONTH(SalesDataTable[[#This Row],[Order Date]])</f>
        <v>4</v>
      </c>
      <c r="G532" s="6" t="str">
        <f>TEXT(SalesDataTable[[#This Row],[Order Date]],"MMM")</f>
        <v>Apr</v>
      </c>
      <c r="H532" s="6" t="s">
        <v>38</v>
      </c>
      <c r="I532" s="6" t="s">
        <v>51</v>
      </c>
      <c r="J532" s="6" t="s">
        <v>20</v>
      </c>
      <c r="K532" s="6" t="s">
        <v>21</v>
      </c>
      <c r="L532" s="6" t="s">
        <v>32</v>
      </c>
      <c r="M532" s="6" t="s">
        <v>50</v>
      </c>
      <c r="N532" s="7">
        <v>1</v>
      </c>
      <c r="O532" s="8">
        <v>45.54</v>
      </c>
      <c r="P532" s="9">
        <v>0</v>
      </c>
      <c r="Q532" s="8">
        <v>18.36</v>
      </c>
      <c r="R532" s="8">
        <v>45.54</v>
      </c>
      <c r="S532" s="8">
        <v>18.36</v>
      </c>
      <c r="T532" s="8">
        <v>27.18</v>
      </c>
      <c r="U532" s="10">
        <v>0.59683794466403162</v>
      </c>
    </row>
    <row r="533" spans="2:21" ht="15.75">
      <c r="B533" s="4">
        <v>1844</v>
      </c>
      <c r="C533" s="5">
        <v>46120</v>
      </c>
      <c r="D533" s="6">
        <f>YEAR(SalesDataTable[[#This Row],[Order Date]])</f>
        <v>2026</v>
      </c>
      <c r="E533" s="6" t="str">
        <f>"Q"&amp;ROUNDUP(MONTH(SalesDataTable[[#This Row],[Order Date]])/3,0)</f>
        <v>Q2</v>
      </c>
      <c r="F533" s="6">
        <f>MONTH(SalesDataTable[[#This Row],[Order Date]])</f>
        <v>4</v>
      </c>
      <c r="G533" s="6" t="str">
        <f>TEXT(SalesDataTable[[#This Row],[Order Date]],"MMM")</f>
        <v>Apr</v>
      </c>
      <c r="H533" s="6" t="s">
        <v>24</v>
      </c>
      <c r="I533" s="6" t="s">
        <v>67</v>
      </c>
      <c r="J533" s="6" t="s">
        <v>37</v>
      </c>
      <c r="K533" s="6" t="s">
        <v>31</v>
      </c>
      <c r="L533" s="6" t="s">
        <v>52</v>
      </c>
      <c r="M533" s="6" t="s">
        <v>60</v>
      </c>
      <c r="N533" s="7">
        <v>2</v>
      </c>
      <c r="O533" s="8">
        <v>37.1</v>
      </c>
      <c r="P533" s="9">
        <v>0.1</v>
      </c>
      <c r="Q533" s="8">
        <v>14.17</v>
      </c>
      <c r="R533" s="8">
        <v>66.78</v>
      </c>
      <c r="S533" s="8">
        <v>28.34</v>
      </c>
      <c r="T533" s="8">
        <v>38.44</v>
      </c>
      <c r="U533" s="10">
        <v>0.57562144354597178</v>
      </c>
    </row>
    <row r="534" spans="2:21" ht="15.75">
      <c r="B534" s="4">
        <v>4246</v>
      </c>
      <c r="C534" s="5">
        <v>46120</v>
      </c>
      <c r="D534" s="6">
        <f>YEAR(SalesDataTable[[#This Row],[Order Date]])</f>
        <v>2026</v>
      </c>
      <c r="E534" s="6" t="str">
        <f>"Q"&amp;ROUNDUP(MONTH(SalesDataTable[[#This Row],[Order Date]])/3,0)</f>
        <v>Q2</v>
      </c>
      <c r="F534" s="6">
        <f>MONTH(SalesDataTable[[#This Row],[Order Date]])</f>
        <v>4</v>
      </c>
      <c r="G534" s="6" t="str">
        <f>TEXT(SalesDataTable[[#This Row],[Order Date]],"MMM")</f>
        <v>Apr</v>
      </c>
      <c r="H534" s="6" t="s">
        <v>38</v>
      </c>
      <c r="I534" s="6" t="s">
        <v>51</v>
      </c>
      <c r="J534" s="6" t="s">
        <v>26</v>
      </c>
      <c r="K534" s="6" t="s">
        <v>34</v>
      </c>
      <c r="L534" s="6" t="s">
        <v>27</v>
      </c>
      <c r="M534" s="6" t="s">
        <v>55</v>
      </c>
      <c r="N534" s="7">
        <v>5</v>
      </c>
      <c r="O534" s="8">
        <v>156.57</v>
      </c>
      <c r="P534" s="9">
        <v>0.15</v>
      </c>
      <c r="Q534" s="8">
        <v>80.849999999999994</v>
      </c>
      <c r="R534" s="8">
        <v>665.4224999999999</v>
      </c>
      <c r="S534" s="8">
        <v>404.25</v>
      </c>
      <c r="T534" s="8">
        <v>261.1724999999999</v>
      </c>
      <c r="U534" s="10">
        <v>0.39249123677062309</v>
      </c>
    </row>
    <row r="535" spans="2:21" ht="15.75">
      <c r="B535" s="4">
        <v>5139</v>
      </c>
      <c r="C535" s="5">
        <v>46120</v>
      </c>
      <c r="D535" s="6">
        <f>YEAR(SalesDataTable[[#This Row],[Order Date]])</f>
        <v>2026</v>
      </c>
      <c r="E535" s="6" t="str">
        <f>"Q"&amp;ROUNDUP(MONTH(SalesDataTable[[#This Row],[Order Date]])/3,0)</f>
        <v>Q2</v>
      </c>
      <c r="F535" s="6">
        <f>MONTH(SalesDataTable[[#This Row],[Order Date]])</f>
        <v>4</v>
      </c>
      <c r="G535" s="6" t="str">
        <f>TEXT(SalesDataTable[[#This Row],[Order Date]],"MMM")</f>
        <v>Apr</v>
      </c>
      <c r="H535" s="6" t="s">
        <v>18</v>
      </c>
      <c r="I535" s="6" t="s">
        <v>68</v>
      </c>
      <c r="J535" s="6" t="s">
        <v>20</v>
      </c>
      <c r="K535" s="6" t="s">
        <v>21</v>
      </c>
      <c r="L535" s="6" t="s">
        <v>52</v>
      </c>
      <c r="M535" s="6" t="s">
        <v>63</v>
      </c>
      <c r="N535" s="7">
        <v>2</v>
      </c>
      <c r="O535" s="8">
        <v>51.4</v>
      </c>
      <c r="P535" s="9">
        <v>0</v>
      </c>
      <c r="Q535" s="8">
        <v>21.99</v>
      </c>
      <c r="R535" s="8">
        <v>102.8</v>
      </c>
      <c r="S535" s="8">
        <v>43.98</v>
      </c>
      <c r="T535" s="8">
        <v>58.82</v>
      </c>
      <c r="U535" s="10">
        <v>0.57217898832684821</v>
      </c>
    </row>
    <row r="536" spans="2:21" ht="15.75">
      <c r="B536" s="4">
        <v>186</v>
      </c>
      <c r="C536" s="5">
        <v>46121</v>
      </c>
      <c r="D536" s="6">
        <f>YEAR(SalesDataTable[[#This Row],[Order Date]])</f>
        <v>2026</v>
      </c>
      <c r="E536" s="6" t="str">
        <f>"Q"&amp;ROUNDUP(MONTH(SalesDataTable[[#This Row],[Order Date]])/3,0)</f>
        <v>Q2</v>
      </c>
      <c r="F536" s="6">
        <f>MONTH(SalesDataTable[[#This Row],[Order Date]])</f>
        <v>4</v>
      </c>
      <c r="G536" s="6" t="str">
        <f>TEXT(SalesDataTable[[#This Row],[Order Date]],"MMM")</f>
        <v>Apr</v>
      </c>
      <c r="H536" s="6" t="s">
        <v>18</v>
      </c>
      <c r="I536" s="6" t="s">
        <v>19</v>
      </c>
      <c r="J536" s="6" t="s">
        <v>20</v>
      </c>
      <c r="K536" s="6" t="s">
        <v>31</v>
      </c>
      <c r="L536" s="6" t="s">
        <v>32</v>
      </c>
      <c r="M536" s="6" t="s">
        <v>50</v>
      </c>
      <c r="N536" s="7">
        <v>2</v>
      </c>
      <c r="O536" s="8">
        <v>46.42</v>
      </c>
      <c r="P536" s="9">
        <v>0.1</v>
      </c>
      <c r="Q536" s="8">
        <v>18.73</v>
      </c>
      <c r="R536" s="8">
        <v>83.556000000000012</v>
      </c>
      <c r="S536" s="8">
        <v>37.46</v>
      </c>
      <c r="T536" s="8">
        <v>46.096000000000011</v>
      </c>
      <c r="U536" s="10">
        <v>0.55167791660682663</v>
      </c>
    </row>
    <row r="537" spans="2:21" ht="15.75">
      <c r="B537" s="4">
        <v>1742</v>
      </c>
      <c r="C537" s="5">
        <v>46121</v>
      </c>
      <c r="D537" s="6">
        <f>YEAR(SalesDataTable[[#This Row],[Order Date]])</f>
        <v>2026</v>
      </c>
      <c r="E537" s="6" t="str">
        <f>"Q"&amp;ROUNDUP(MONTH(SalesDataTable[[#This Row],[Order Date]])/3,0)</f>
        <v>Q2</v>
      </c>
      <c r="F537" s="6">
        <f>MONTH(SalesDataTable[[#This Row],[Order Date]])</f>
        <v>4</v>
      </c>
      <c r="G537" s="6" t="str">
        <f>TEXT(SalesDataTable[[#This Row],[Order Date]],"MMM")</f>
        <v>Apr</v>
      </c>
      <c r="H537" s="6" t="s">
        <v>38</v>
      </c>
      <c r="I537" s="6" t="s">
        <v>39</v>
      </c>
      <c r="J537" s="6" t="s">
        <v>46</v>
      </c>
      <c r="K537" s="6" t="s">
        <v>21</v>
      </c>
      <c r="L537" s="6" t="s">
        <v>41</v>
      </c>
      <c r="M537" s="6" t="s">
        <v>69</v>
      </c>
      <c r="N537" s="7">
        <v>2</v>
      </c>
      <c r="O537" s="8">
        <v>120.75</v>
      </c>
      <c r="P537" s="9">
        <v>0.05</v>
      </c>
      <c r="Q537" s="8">
        <v>60.31</v>
      </c>
      <c r="R537" s="8">
        <v>229.42499999999998</v>
      </c>
      <c r="S537" s="8">
        <v>120.62</v>
      </c>
      <c r="T537" s="8">
        <v>108.80499999999998</v>
      </c>
      <c r="U537" s="10">
        <v>0.47425084450256066</v>
      </c>
    </row>
    <row r="538" spans="2:21" ht="15.75">
      <c r="B538" s="4">
        <v>3189</v>
      </c>
      <c r="C538" s="5">
        <v>46121</v>
      </c>
      <c r="D538" s="6">
        <f>YEAR(SalesDataTable[[#This Row],[Order Date]])</f>
        <v>2026</v>
      </c>
      <c r="E538" s="6" t="str">
        <f>"Q"&amp;ROUNDUP(MONTH(SalesDataTable[[#This Row],[Order Date]])/3,0)</f>
        <v>Q2</v>
      </c>
      <c r="F538" s="6">
        <f>MONTH(SalesDataTable[[#This Row],[Order Date]])</f>
        <v>4</v>
      </c>
      <c r="G538" s="6" t="str">
        <f>TEXT(SalesDataTable[[#This Row],[Order Date]],"MMM")</f>
        <v>Apr</v>
      </c>
      <c r="H538" s="6" t="s">
        <v>24</v>
      </c>
      <c r="I538" s="6" t="s">
        <v>59</v>
      </c>
      <c r="J538" s="6" t="s">
        <v>26</v>
      </c>
      <c r="K538" s="6" t="s">
        <v>34</v>
      </c>
      <c r="L538" s="6" t="s">
        <v>27</v>
      </c>
      <c r="M538" s="6" t="s">
        <v>55</v>
      </c>
      <c r="N538" s="7">
        <v>6</v>
      </c>
      <c r="O538" s="8">
        <v>157.38999999999999</v>
      </c>
      <c r="P538" s="9">
        <v>0.05</v>
      </c>
      <c r="Q538" s="8">
        <v>79.239999999999995</v>
      </c>
      <c r="R538" s="8">
        <v>897.12299999999993</v>
      </c>
      <c r="S538" s="8">
        <v>475.43999999999994</v>
      </c>
      <c r="T538" s="8">
        <v>421.68299999999999</v>
      </c>
      <c r="U538" s="10">
        <v>0.47003922539049831</v>
      </c>
    </row>
    <row r="539" spans="2:21" ht="15.75">
      <c r="B539" s="4">
        <v>3747</v>
      </c>
      <c r="C539" s="5">
        <v>46121</v>
      </c>
      <c r="D539" s="6">
        <f>YEAR(SalesDataTable[[#This Row],[Order Date]])</f>
        <v>2026</v>
      </c>
      <c r="E539" s="6" t="str">
        <f>"Q"&amp;ROUNDUP(MONTH(SalesDataTable[[#This Row],[Order Date]])/3,0)</f>
        <v>Q2</v>
      </c>
      <c r="F539" s="6">
        <f>MONTH(SalesDataTable[[#This Row],[Order Date]])</f>
        <v>4</v>
      </c>
      <c r="G539" s="6" t="str">
        <f>TEXT(SalesDataTable[[#This Row],[Order Date]],"MMM")</f>
        <v>Apr</v>
      </c>
      <c r="H539" s="6" t="s">
        <v>38</v>
      </c>
      <c r="I539" s="6" t="s">
        <v>49</v>
      </c>
      <c r="J539" s="6" t="s">
        <v>37</v>
      </c>
      <c r="K539" s="6" t="s">
        <v>21</v>
      </c>
      <c r="L539" s="6" t="s">
        <v>41</v>
      </c>
      <c r="M539" s="6" t="s">
        <v>69</v>
      </c>
      <c r="N539" s="7">
        <v>2</v>
      </c>
      <c r="O539" s="8">
        <v>122.36</v>
      </c>
      <c r="P539" s="9">
        <v>0.05</v>
      </c>
      <c r="Q539" s="8">
        <v>59.06</v>
      </c>
      <c r="R539" s="8">
        <v>232.48399999999998</v>
      </c>
      <c r="S539" s="8">
        <v>118.12</v>
      </c>
      <c r="T539" s="8">
        <v>114.36399999999998</v>
      </c>
      <c r="U539" s="10">
        <v>0.49192202474148755</v>
      </c>
    </row>
    <row r="540" spans="2:21" ht="15.75">
      <c r="B540" s="4">
        <v>3782</v>
      </c>
      <c r="C540" s="5">
        <v>46121</v>
      </c>
      <c r="D540" s="6">
        <f>YEAR(SalesDataTable[[#This Row],[Order Date]])</f>
        <v>2026</v>
      </c>
      <c r="E540" s="6" t="str">
        <f>"Q"&amp;ROUNDUP(MONTH(SalesDataTable[[#This Row],[Order Date]])/3,0)</f>
        <v>Q2</v>
      </c>
      <c r="F540" s="6">
        <f>MONTH(SalesDataTable[[#This Row],[Order Date]])</f>
        <v>4</v>
      </c>
      <c r="G540" s="6" t="str">
        <f>TEXT(SalesDataTable[[#This Row],[Order Date]],"MMM")</f>
        <v>Apr</v>
      </c>
      <c r="H540" s="6" t="s">
        <v>18</v>
      </c>
      <c r="I540" s="6" t="s">
        <v>19</v>
      </c>
      <c r="J540" s="6" t="s">
        <v>37</v>
      </c>
      <c r="K540" s="6" t="s">
        <v>21</v>
      </c>
      <c r="L540" s="6" t="s">
        <v>52</v>
      </c>
      <c r="M540" s="6" t="s">
        <v>53</v>
      </c>
      <c r="N540" s="7">
        <v>2</v>
      </c>
      <c r="O540" s="8">
        <v>39.68</v>
      </c>
      <c r="P540" s="9">
        <v>0.05</v>
      </c>
      <c r="Q540" s="8">
        <v>14.98</v>
      </c>
      <c r="R540" s="8">
        <v>75.391999999999996</v>
      </c>
      <c r="S540" s="8">
        <v>29.96</v>
      </c>
      <c r="T540" s="8">
        <v>45.431999999999995</v>
      </c>
      <c r="U540" s="10">
        <v>0.60261035653650252</v>
      </c>
    </row>
    <row r="541" spans="2:21" ht="15.75">
      <c r="B541" s="4">
        <v>4344</v>
      </c>
      <c r="C541" s="5">
        <v>46121</v>
      </c>
      <c r="D541" s="6">
        <f>YEAR(SalesDataTable[[#This Row],[Order Date]])</f>
        <v>2026</v>
      </c>
      <c r="E541" s="6" t="str">
        <f>"Q"&amp;ROUNDUP(MONTH(SalesDataTable[[#This Row],[Order Date]])/3,0)</f>
        <v>Q2</v>
      </c>
      <c r="F541" s="6">
        <f>MONTH(SalesDataTable[[#This Row],[Order Date]])</f>
        <v>4</v>
      </c>
      <c r="G541" s="6" t="str">
        <f>TEXT(SalesDataTable[[#This Row],[Order Date]],"MMM")</f>
        <v>Apr</v>
      </c>
      <c r="H541" s="6" t="s">
        <v>29</v>
      </c>
      <c r="I541" s="6" t="s">
        <v>43</v>
      </c>
      <c r="J541" s="6" t="s">
        <v>37</v>
      </c>
      <c r="K541" s="6" t="s">
        <v>34</v>
      </c>
      <c r="L541" s="6" t="s">
        <v>41</v>
      </c>
      <c r="M541" s="6" t="s">
        <v>69</v>
      </c>
      <c r="N541" s="7">
        <v>3</v>
      </c>
      <c r="O541" s="8">
        <v>121.56</v>
      </c>
      <c r="P541" s="9">
        <v>0.15</v>
      </c>
      <c r="Q541" s="8">
        <v>61.31</v>
      </c>
      <c r="R541" s="8">
        <v>309.97800000000001</v>
      </c>
      <c r="S541" s="8">
        <v>183.93</v>
      </c>
      <c r="T541" s="8">
        <v>126.048</v>
      </c>
      <c r="U541" s="10">
        <v>0.40663530960261696</v>
      </c>
    </row>
    <row r="542" spans="2:21" ht="15.75">
      <c r="B542" s="4">
        <v>4901</v>
      </c>
      <c r="C542" s="5">
        <v>46121</v>
      </c>
      <c r="D542" s="6">
        <f>YEAR(SalesDataTable[[#This Row],[Order Date]])</f>
        <v>2026</v>
      </c>
      <c r="E542" s="6" t="str">
        <f>"Q"&amp;ROUNDUP(MONTH(SalesDataTable[[#This Row],[Order Date]])/3,0)</f>
        <v>Q2</v>
      </c>
      <c r="F542" s="6">
        <f>MONTH(SalesDataTable[[#This Row],[Order Date]])</f>
        <v>4</v>
      </c>
      <c r="G542" s="6" t="str">
        <f>TEXT(SalesDataTable[[#This Row],[Order Date]],"MMM")</f>
        <v>Apr</v>
      </c>
      <c r="H542" s="6" t="s">
        <v>18</v>
      </c>
      <c r="I542" s="6" t="s">
        <v>19</v>
      </c>
      <c r="J542" s="6" t="s">
        <v>46</v>
      </c>
      <c r="K542" s="6" t="s">
        <v>31</v>
      </c>
      <c r="L542" s="6" t="s">
        <v>22</v>
      </c>
      <c r="M542" s="6" t="s">
        <v>23</v>
      </c>
      <c r="N542" s="7">
        <v>1</v>
      </c>
      <c r="O542" s="8">
        <v>80.19</v>
      </c>
      <c r="P542" s="9">
        <v>0.1</v>
      </c>
      <c r="Q542" s="8">
        <v>42.15</v>
      </c>
      <c r="R542" s="8">
        <v>72.171000000000006</v>
      </c>
      <c r="S542" s="8">
        <v>42.15</v>
      </c>
      <c r="T542" s="8">
        <v>30.021000000000008</v>
      </c>
      <c r="U542" s="10">
        <v>0.4159704036247247</v>
      </c>
    </row>
    <row r="543" spans="2:21" ht="15.75">
      <c r="B543" s="4">
        <v>4969</v>
      </c>
      <c r="C543" s="5">
        <v>46121</v>
      </c>
      <c r="D543" s="6">
        <f>YEAR(SalesDataTable[[#This Row],[Order Date]])</f>
        <v>2026</v>
      </c>
      <c r="E543" s="6" t="str">
        <f>"Q"&amp;ROUNDUP(MONTH(SalesDataTable[[#This Row],[Order Date]])/3,0)</f>
        <v>Q2</v>
      </c>
      <c r="F543" s="6">
        <f>MONTH(SalesDataTable[[#This Row],[Order Date]])</f>
        <v>4</v>
      </c>
      <c r="G543" s="6" t="str">
        <f>TEXT(SalesDataTable[[#This Row],[Order Date]],"MMM")</f>
        <v>Apr</v>
      </c>
      <c r="H543" s="6" t="s">
        <v>38</v>
      </c>
      <c r="I543" s="6" t="s">
        <v>49</v>
      </c>
      <c r="J543" s="6" t="s">
        <v>46</v>
      </c>
      <c r="K543" s="6" t="s">
        <v>34</v>
      </c>
      <c r="L543" s="6" t="s">
        <v>22</v>
      </c>
      <c r="M543" s="6" t="s">
        <v>23</v>
      </c>
      <c r="N543" s="7">
        <v>2</v>
      </c>
      <c r="O543" s="8">
        <v>81.14</v>
      </c>
      <c r="P543" s="9">
        <v>0</v>
      </c>
      <c r="Q543" s="8">
        <v>43.43</v>
      </c>
      <c r="R543" s="8">
        <v>162.28</v>
      </c>
      <c r="S543" s="8">
        <v>86.86</v>
      </c>
      <c r="T543" s="8">
        <v>75.42</v>
      </c>
      <c r="U543" s="10">
        <v>0.46475228000985952</v>
      </c>
    </row>
    <row r="544" spans="2:21" ht="15.75">
      <c r="B544" s="4">
        <v>673</v>
      </c>
      <c r="C544" s="5">
        <v>46122</v>
      </c>
      <c r="D544" s="6">
        <f>YEAR(SalesDataTable[[#This Row],[Order Date]])</f>
        <v>2026</v>
      </c>
      <c r="E544" s="6" t="str">
        <f>"Q"&amp;ROUNDUP(MONTH(SalesDataTable[[#This Row],[Order Date]])/3,0)</f>
        <v>Q2</v>
      </c>
      <c r="F544" s="6">
        <f>MONTH(SalesDataTable[[#This Row],[Order Date]])</f>
        <v>4</v>
      </c>
      <c r="G544" s="6" t="str">
        <f>TEXT(SalesDataTable[[#This Row],[Order Date]],"MMM")</f>
        <v>Apr</v>
      </c>
      <c r="H544" s="6" t="s">
        <v>38</v>
      </c>
      <c r="I544" s="6" t="s">
        <v>51</v>
      </c>
      <c r="J544" s="6" t="s">
        <v>37</v>
      </c>
      <c r="K544" s="6" t="s">
        <v>31</v>
      </c>
      <c r="L544" s="6" t="s">
        <v>41</v>
      </c>
      <c r="M544" s="6" t="s">
        <v>47</v>
      </c>
      <c r="N544" s="7">
        <v>2</v>
      </c>
      <c r="O544" s="8">
        <v>191.11</v>
      </c>
      <c r="P544" s="9">
        <v>0</v>
      </c>
      <c r="Q544" s="8">
        <v>103.58</v>
      </c>
      <c r="R544" s="8">
        <v>382.22</v>
      </c>
      <c r="S544" s="8">
        <v>207.16</v>
      </c>
      <c r="T544" s="8">
        <v>175.06000000000003</v>
      </c>
      <c r="U544" s="10">
        <v>0.45800847679346979</v>
      </c>
    </row>
    <row r="545" spans="2:21" ht="15.75">
      <c r="B545" s="4">
        <v>888</v>
      </c>
      <c r="C545" s="5">
        <v>46122</v>
      </c>
      <c r="D545" s="6">
        <f>YEAR(SalesDataTable[[#This Row],[Order Date]])</f>
        <v>2026</v>
      </c>
      <c r="E545" s="6" t="str">
        <f>"Q"&amp;ROUNDUP(MONTH(SalesDataTable[[#This Row],[Order Date]])/3,0)</f>
        <v>Q2</v>
      </c>
      <c r="F545" s="6">
        <f>MONTH(SalesDataTable[[#This Row],[Order Date]])</f>
        <v>4</v>
      </c>
      <c r="G545" s="6" t="str">
        <f>TEXT(SalesDataTable[[#This Row],[Order Date]],"MMM")</f>
        <v>Apr</v>
      </c>
      <c r="H545" s="6" t="s">
        <v>38</v>
      </c>
      <c r="I545" s="6" t="s">
        <v>49</v>
      </c>
      <c r="J545" s="6" t="s">
        <v>37</v>
      </c>
      <c r="K545" s="6" t="s">
        <v>31</v>
      </c>
      <c r="L545" s="6" t="s">
        <v>22</v>
      </c>
      <c r="M545" s="6" t="s">
        <v>44</v>
      </c>
      <c r="N545" s="7">
        <v>2</v>
      </c>
      <c r="O545" s="8">
        <v>40.58</v>
      </c>
      <c r="P545" s="9">
        <v>0.05</v>
      </c>
      <c r="Q545" s="8">
        <v>17.149999999999999</v>
      </c>
      <c r="R545" s="8">
        <v>77.10199999999999</v>
      </c>
      <c r="S545" s="8">
        <v>34.299999999999997</v>
      </c>
      <c r="T545" s="8">
        <v>42.801999999999992</v>
      </c>
      <c r="U545" s="10">
        <v>0.55513475655625011</v>
      </c>
    </row>
    <row r="546" spans="2:21" ht="15.75">
      <c r="B546" s="4">
        <v>1541</v>
      </c>
      <c r="C546" s="5">
        <v>46122</v>
      </c>
      <c r="D546" s="6">
        <f>YEAR(SalesDataTable[[#This Row],[Order Date]])</f>
        <v>2026</v>
      </c>
      <c r="E546" s="6" t="str">
        <f>"Q"&amp;ROUNDUP(MONTH(SalesDataTable[[#This Row],[Order Date]])/3,0)</f>
        <v>Q2</v>
      </c>
      <c r="F546" s="6">
        <f>MONTH(SalesDataTable[[#This Row],[Order Date]])</f>
        <v>4</v>
      </c>
      <c r="G546" s="6" t="str">
        <f>TEXT(SalesDataTable[[#This Row],[Order Date]],"MMM")</f>
        <v>Apr</v>
      </c>
      <c r="H546" s="6" t="s">
        <v>18</v>
      </c>
      <c r="I546" s="6" t="s">
        <v>68</v>
      </c>
      <c r="J546" s="6" t="s">
        <v>46</v>
      </c>
      <c r="K546" s="6" t="s">
        <v>21</v>
      </c>
      <c r="L546" s="6" t="s">
        <v>41</v>
      </c>
      <c r="M546" s="6" t="s">
        <v>58</v>
      </c>
      <c r="N546" s="7">
        <v>1</v>
      </c>
      <c r="O546" s="8">
        <v>83.44</v>
      </c>
      <c r="P546" s="9">
        <v>0</v>
      </c>
      <c r="Q546" s="8">
        <v>40.299999999999997</v>
      </c>
      <c r="R546" s="8">
        <v>83.44</v>
      </c>
      <c r="S546" s="8">
        <v>40.299999999999997</v>
      </c>
      <c r="T546" s="8">
        <v>43.14</v>
      </c>
      <c r="U546" s="10">
        <v>0.51701821668264625</v>
      </c>
    </row>
    <row r="547" spans="2:21" ht="15.75">
      <c r="B547" s="4">
        <v>1881</v>
      </c>
      <c r="C547" s="5">
        <v>46122</v>
      </c>
      <c r="D547" s="6">
        <f>YEAR(SalesDataTable[[#This Row],[Order Date]])</f>
        <v>2026</v>
      </c>
      <c r="E547" s="6" t="str">
        <f>"Q"&amp;ROUNDUP(MONTH(SalesDataTable[[#This Row],[Order Date]])/3,0)</f>
        <v>Q2</v>
      </c>
      <c r="F547" s="6">
        <f>MONTH(SalesDataTable[[#This Row],[Order Date]])</f>
        <v>4</v>
      </c>
      <c r="G547" s="6" t="str">
        <f>TEXT(SalesDataTable[[#This Row],[Order Date]],"MMM")</f>
        <v>Apr</v>
      </c>
      <c r="H547" s="6" t="s">
        <v>38</v>
      </c>
      <c r="I547" s="6" t="s">
        <v>49</v>
      </c>
      <c r="J547" s="6" t="s">
        <v>46</v>
      </c>
      <c r="K547" s="6" t="s">
        <v>31</v>
      </c>
      <c r="L547" s="6" t="s">
        <v>52</v>
      </c>
      <c r="M547" s="6" t="s">
        <v>63</v>
      </c>
      <c r="N547" s="7">
        <v>1</v>
      </c>
      <c r="O547" s="8">
        <v>49.61</v>
      </c>
      <c r="P547" s="9">
        <v>0</v>
      </c>
      <c r="Q547" s="8">
        <v>21.92</v>
      </c>
      <c r="R547" s="8">
        <v>49.61</v>
      </c>
      <c r="S547" s="8">
        <v>21.92</v>
      </c>
      <c r="T547" s="8">
        <v>27.689999999999998</v>
      </c>
      <c r="U547" s="10">
        <v>0.55815359806490628</v>
      </c>
    </row>
    <row r="548" spans="2:21" ht="15.75">
      <c r="B548" s="4">
        <v>2007</v>
      </c>
      <c r="C548" s="5">
        <v>46122</v>
      </c>
      <c r="D548" s="6">
        <f>YEAR(SalesDataTable[[#This Row],[Order Date]])</f>
        <v>2026</v>
      </c>
      <c r="E548" s="6" t="str">
        <f>"Q"&amp;ROUNDUP(MONTH(SalesDataTable[[#This Row],[Order Date]])/3,0)</f>
        <v>Q2</v>
      </c>
      <c r="F548" s="6">
        <f>MONTH(SalesDataTable[[#This Row],[Order Date]])</f>
        <v>4</v>
      </c>
      <c r="G548" s="6" t="str">
        <f>TEXT(SalesDataTable[[#This Row],[Order Date]],"MMM")</f>
        <v>Apr</v>
      </c>
      <c r="H548" s="6" t="s">
        <v>38</v>
      </c>
      <c r="I548" s="6" t="s">
        <v>51</v>
      </c>
      <c r="J548" s="6" t="s">
        <v>20</v>
      </c>
      <c r="K548" s="6" t="s">
        <v>21</v>
      </c>
      <c r="L548" s="6" t="s">
        <v>52</v>
      </c>
      <c r="M548" s="6" t="s">
        <v>56</v>
      </c>
      <c r="N548" s="7">
        <v>2</v>
      </c>
      <c r="O548" s="8">
        <v>123.31</v>
      </c>
      <c r="P548" s="9">
        <v>0</v>
      </c>
      <c r="Q548" s="8">
        <v>69.239999999999995</v>
      </c>
      <c r="R548" s="8">
        <v>246.62</v>
      </c>
      <c r="S548" s="8">
        <v>138.47999999999999</v>
      </c>
      <c r="T548" s="8">
        <v>108.14000000000001</v>
      </c>
      <c r="U548" s="10">
        <v>0.43848836266320662</v>
      </c>
    </row>
    <row r="549" spans="2:21" ht="15.75">
      <c r="B549" s="4">
        <v>2312</v>
      </c>
      <c r="C549" s="5">
        <v>46122</v>
      </c>
      <c r="D549" s="6">
        <f>YEAR(SalesDataTable[[#This Row],[Order Date]])</f>
        <v>2026</v>
      </c>
      <c r="E549" s="6" t="str">
        <f>"Q"&amp;ROUNDUP(MONTH(SalesDataTable[[#This Row],[Order Date]])/3,0)</f>
        <v>Q2</v>
      </c>
      <c r="F549" s="6">
        <f>MONTH(SalesDataTable[[#This Row],[Order Date]])</f>
        <v>4</v>
      </c>
      <c r="G549" s="6" t="str">
        <f>TEXT(SalesDataTable[[#This Row],[Order Date]],"MMM")</f>
        <v>Apr</v>
      </c>
      <c r="H549" s="6" t="s">
        <v>18</v>
      </c>
      <c r="I549" s="6" t="s">
        <v>68</v>
      </c>
      <c r="J549" s="6" t="s">
        <v>37</v>
      </c>
      <c r="K549" s="6" t="s">
        <v>31</v>
      </c>
      <c r="L549" s="6" t="s">
        <v>27</v>
      </c>
      <c r="M549" s="6" t="s">
        <v>28</v>
      </c>
      <c r="N549" s="7">
        <v>1</v>
      </c>
      <c r="O549" s="8">
        <v>93.35</v>
      </c>
      <c r="P549" s="9">
        <v>0.1</v>
      </c>
      <c r="Q549" s="8">
        <v>45.54</v>
      </c>
      <c r="R549" s="8">
        <v>84.015000000000001</v>
      </c>
      <c r="S549" s="8">
        <v>45.54</v>
      </c>
      <c r="T549" s="8">
        <v>38.475000000000001</v>
      </c>
      <c r="U549" s="10">
        <v>0.45795393679700053</v>
      </c>
    </row>
    <row r="550" spans="2:21" ht="15.75">
      <c r="B550" s="4">
        <v>4493</v>
      </c>
      <c r="C550" s="5">
        <v>46122</v>
      </c>
      <c r="D550" s="6">
        <f>YEAR(SalesDataTable[[#This Row],[Order Date]])</f>
        <v>2026</v>
      </c>
      <c r="E550" s="6" t="str">
        <f>"Q"&amp;ROUNDUP(MONTH(SalesDataTable[[#This Row],[Order Date]])/3,0)</f>
        <v>Q2</v>
      </c>
      <c r="F550" s="6">
        <f>MONTH(SalesDataTable[[#This Row],[Order Date]])</f>
        <v>4</v>
      </c>
      <c r="G550" s="6" t="str">
        <f>TEXT(SalesDataTable[[#This Row],[Order Date]],"MMM")</f>
        <v>Apr</v>
      </c>
      <c r="H550" s="6" t="s">
        <v>18</v>
      </c>
      <c r="I550" s="6" t="s">
        <v>19</v>
      </c>
      <c r="J550" s="6" t="s">
        <v>26</v>
      </c>
      <c r="K550" s="6" t="s">
        <v>34</v>
      </c>
      <c r="L550" s="6" t="s">
        <v>27</v>
      </c>
      <c r="M550" s="6" t="s">
        <v>28</v>
      </c>
      <c r="N550" s="7">
        <v>5</v>
      </c>
      <c r="O550" s="8">
        <v>92.63</v>
      </c>
      <c r="P550" s="9">
        <v>0.15</v>
      </c>
      <c r="Q550" s="8">
        <v>46.33</v>
      </c>
      <c r="R550" s="8">
        <v>393.67749999999995</v>
      </c>
      <c r="S550" s="8">
        <v>231.64999999999998</v>
      </c>
      <c r="T550" s="8">
        <v>162.02749999999997</v>
      </c>
      <c r="U550" s="10">
        <v>0.41157419461361139</v>
      </c>
    </row>
    <row r="551" spans="2:21" ht="15.75">
      <c r="B551" s="4">
        <v>2072</v>
      </c>
      <c r="C551" s="5">
        <v>46123</v>
      </c>
      <c r="D551" s="6">
        <f>YEAR(SalesDataTable[[#This Row],[Order Date]])</f>
        <v>2026</v>
      </c>
      <c r="E551" s="6" t="str">
        <f>"Q"&amp;ROUNDUP(MONTH(SalesDataTable[[#This Row],[Order Date]])/3,0)</f>
        <v>Q2</v>
      </c>
      <c r="F551" s="6">
        <f>MONTH(SalesDataTable[[#This Row],[Order Date]])</f>
        <v>4</v>
      </c>
      <c r="G551" s="6" t="str">
        <f>TEXT(SalesDataTable[[#This Row],[Order Date]],"MMM")</f>
        <v>Apr</v>
      </c>
      <c r="H551" s="6" t="s">
        <v>18</v>
      </c>
      <c r="I551" s="6" t="s">
        <v>54</v>
      </c>
      <c r="J551" s="6" t="s">
        <v>20</v>
      </c>
      <c r="K551" s="6" t="s">
        <v>31</v>
      </c>
      <c r="L551" s="6" t="s">
        <v>41</v>
      </c>
      <c r="M551" s="6" t="s">
        <v>69</v>
      </c>
      <c r="N551" s="7">
        <v>4</v>
      </c>
      <c r="O551" s="8">
        <v>124.87</v>
      </c>
      <c r="P551" s="9">
        <v>0.1</v>
      </c>
      <c r="Q551" s="8">
        <v>62.03</v>
      </c>
      <c r="R551" s="8">
        <v>449.53200000000004</v>
      </c>
      <c r="S551" s="8">
        <v>248.12</v>
      </c>
      <c r="T551" s="8">
        <v>201.41200000000003</v>
      </c>
      <c r="U551" s="10">
        <v>0.44804819234225823</v>
      </c>
    </row>
    <row r="552" spans="2:21" ht="15.75">
      <c r="B552" s="4">
        <v>2142</v>
      </c>
      <c r="C552" s="5">
        <v>46123</v>
      </c>
      <c r="D552" s="6">
        <f>YEAR(SalesDataTable[[#This Row],[Order Date]])</f>
        <v>2026</v>
      </c>
      <c r="E552" s="6" t="str">
        <f>"Q"&amp;ROUNDUP(MONTH(SalesDataTable[[#This Row],[Order Date]])/3,0)</f>
        <v>Q2</v>
      </c>
      <c r="F552" s="6">
        <f>MONTH(SalesDataTable[[#This Row],[Order Date]])</f>
        <v>4</v>
      </c>
      <c r="G552" s="6" t="str">
        <f>TEXT(SalesDataTable[[#This Row],[Order Date]],"MMM")</f>
        <v>Apr</v>
      </c>
      <c r="H552" s="6" t="s">
        <v>38</v>
      </c>
      <c r="I552" s="6" t="s">
        <v>39</v>
      </c>
      <c r="J552" s="6" t="s">
        <v>46</v>
      </c>
      <c r="K552" s="6" t="s">
        <v>31</v>
      </c>
      <c r="L552" s="6" t="s">
        <v>41</v>
      </c>
      <c r="M552" s="6" t="s">
        <v>42</v>
      </c>
      <c r="N552" s="7">
        <v>1</v>
      </c>
      <c r="O552" s="8">
        <v>339.64</v>
      </c>
      <c r="P552" s="9">
        <v>0.1</v>
      </c>
      <c r="Q552" s="8">
        <v>195.81</v>
      </c>
      <c r="R552" s="8">
        <v>305.67599999999999</v>
      </c>
      <c r="S552" s="8">
        <v>195.81</v>
      </c>
      <c r="T552" s="8">
        <v>109.86599999999999</v>
      </c>
      <c r="U552" s="10">
        <v>0.35941977780394924</v>
      </c>
    </row>
    <row r="553" spans="2:21" ht="15.75">
      <c r="B553" s="4">
        <v>2911</v>
      </c>
      <c r="C553" s="5">
        <v>46123</v>
      </c>
      <c r="D553" s="6">
        <f>YEAR(SalesDataTable[[#This Row],[Order Date]])</f>
        <v>2026</v>
      </c>
      <c r="E553" s="6" t="str">
        <f>"Q"&amp;ROUNDUP(MONTH(SalesDataTable[[#This Row],[Order Date]])/3,0)</f>
        <v>Q2</v>
      </c>
      <c r="F553" s="6">
        <f>MONTH(SalesDataTable[[#This Row],[Order Date]])</f>
        <v>4</v>
      </c>
      <c r="G553" s="6" t="str">
        <f>TEXT(SalesDataTable[[#This Row],[Order Date]],"MMM")</f>
        <v>Apr</v>
      </c>
      <c r="H553" s="6" t="s">
        <v>29</v>
      </c>
      <c r="I553" s="6" t="s">
        <v>30</v>
      </c>
      <c r="J553" s="6" t="s">
        <v>37</v>
      </c>
      <c r="K553" s="6" t="s">
        <v>31</v>
      </c>
      <c r="L553" s="6" t="s">
        <v>22</v>
      </c>
      <c r="M553" s="6" t="s">
        <v>40</v>
      </c>
      <c r="N553" s="7">
        <v>1</v>
      </c>
      <c r="O553" s="8">
        <v>50.86</v>
      </c>
      <c r="P553" s="9">
        <v>0.05</v>
      </c>
      <c r="Q553" s="8">
        <v>22.1</v>
      </c>
      <c r="R553" s="8">
        <v>48.317</v>
      </c>
      <c r="S553" s="8">
        <v>22.1</v>
      </c>
      <c r="T553" s="8">
        <v>26.216999999999999</v>
      </c>
      <c r="U553" s="10">
        <v>0.54260405240391574</v>
      </c>
    </row>
    <row r="554" spans="2:21" ht="15.75">
      <c r="B554" s="4">
        <v>4276</v>
      </c>
      <c r="C554" s="5">
        <v>46123</v>
      </c>
      <c r="D554" s="6">
        <f>YEAR(SalesDataTable[[#This Row],[Order Date]])</f>
        <v>2026</v>
      </c>
      <c r="E554" s="6" t="str">
        <f>"Q"&amp;ROUNDUP(MONTH(SalesDataTable[[#This Row],[Order Date]])/3,0)</f>
        <v>Q2</v>
      </c>
      <c r="F554" s="6">
        <f>MONTH(SalesDataTable[[#This Row],[Order Date]])</f>
        <v>4</v>
      </c>
      <c r="G554" s="6" t="str">
        <f>TEXT(SalesDataTable[[#This Row],[Order Date]],"MMM")</f>
        <v>Apr</v>
      </c>
      <c r="H554" s="6" t="s">
        <v>38</v>
      </c>
      <c r="I554" s="6" t="s">
        <v>51</v>
      </c>
      <c r="J554" s="6" t="s">
        <v>20</v>
      </c>
      <c r="K554" s="6" t="s">
        <v>31</v>
      </c>
      <c r="L554" s="6" t="s">
        <v>32</v>
      </c>
      <c r="M554" s="6" t="s">
        <v>66</v>
      </c>
      <c r="N554" s="7">
        <v>2</v>
      </c>
      <c r="O554" s="8">
        <v>167.01</v>
      </c>
      <c r="P554" s="9">
        <v>0</v>
      </c>
      <c r="Q554" s="8">
        <v>89.8</v>
      </c>
      <c r="R554" s="8">
        <v>334.02</v>
      </c>
      <c r="S554" s="8">
        <v>179.6</v>
      </c>
      <c r="T554" s="8">
        <v>154.41999999999999</v>
      </c>
      <c r="U554" s="10">
        <v>0.46230764624872761</v>
      </c>
    </row>
    <row r="555" spans="2:21" ht="15.75">
      <c r="B555" s="4">
        <v>5077</v>
      </c>
      <c r="C555" s="5">
        <v>46123</v>
      </c>
      <c r="D555" s="6">
        <f>YEAR(SalesDataTable[[#This Row],[Order Date]])</f>
        <v>2026</v>
      </c>
      <c r="E555" s="6" t="str">
        <f>"Q"&amp;ROUNDUP(MONTH(SalesDataTable[[#This Row],[Order Date]])/3,0)</f>
        <v>Q2</v>
      </c>
      <c r="F555" s="6">
        <f>MONTH(SalesDataTable[[#This Row],[Order Date]])</f>
        <v>4</v>
      </c>
      <c r="G555" s="6" t="str">
        <f>TEXT(SalesDataTable[[#This Row],[Order Date]],"MMM")</f>
        <v>Apr</v>
      </c>
      <c r="H555" s="6" t="s">
        <v>38</v>
      </c>
      <c r="I555" s="6" t="s">
        <v>51</v>
      </c>
      <c r="J555" s="6" t="s">
        <v>46</v>
      </c>
      <c r="K555" s="6" t="s">
        <v>21</v>
      </c>
      <c r="L555" s="6" t="s">
        <v>27</v>
      </c>
      <c r="M555" s="6" t="s">
        <v>28</v>
      </c>
      <c r="N555" s="7">
        <v>2</v>
      </c>
      <c r="O555" s="8">
        <v>92.63</v>
      </c>
      <c r="P555" s="9">
        <v>0.15</v>
      </c>
      <c r="Q555" s="8">
        <v>44.96</v>
      </c>
      <c r="R555" s="8">
        <v>157.47099999999998</v>
      </c>
      <c r="S555" s="8">
        <v>89.92</v>
      </c>
      <c r="T555" s="8">
        <v>67.550999999999974</v>
      </c>
      <c r="U555" s="10">
        <v>0.42897422382533917</v>
      </c>
    </row>
    <row r="556" spans="2:21" ht="15.75">
      <c r="B556" s="4">
        <v>1259</v>
      </c>
      <c r="C556" s="5">
        <v>46124</v>
      </c>
      <c r="D556" s="6">
        <f>YEAR(SalesDataTable[[#This Row],[Order Date]])</f>
        <v>2026</v>
      </c>
      <c r="E556" s="6" t="str">
        <f>"Q"&amp;ROUNDUP(MONTH(SalesDataTable[[#This Row],[Order Date]])/3,0)</f>
        <v>Q2</v>
      </c>
      <c r="F556" s="6">
        <f>MONTH(SalesDataTable[[#This Row],[Order Date]])</f>
        <v>4</v>
      </c>
      <c r="G556" s="6" t="str">
        <f>TEXT(SalesDataTable[[#This Row],[Order Date]],"MMM")</f>
        <v>Apr</v>
      </c>
      <c r="H556" s="6" t="s">
        <v>24</v>
      </c>
      <c r="I556" s="6" t="s">
        <v>61</v>
      </c>
      <c r="J556" s="6" t="s">
        <v>46</v>
      </c>
      <c r="K556" s="6" t="s">
        <v>31</v>
      </c>
      <c r="L556" s="6" t="s">
        <v>27</v>
      </c>
      <c r="M556" s="6" t="s">
        <v>55</v>
      </c>
      <c r="N556" s="7">
        <v>2</v>
      </c>
      <c r="O556" s="8">
        <v>151.01</v>
      </c>
      <c r="P556" s="9">
        <v>0</v>
      </c>
      <c r="Q556" s="8">
        <v>80.209999999999994</v>
      </c>
      <c r="R556" s="8">
        <v>302.02</v>
      </c>
      <c r="S556" s="8">
        <v>160.41999999999999</v>
      </c>
      <c r="T556" s="8">
        <v>141.6</v>
      </c>
      <c r="U556" s="10">
        <v>0.4688431229719886</v>
      </c>
    </row>
    <row r="557" spans="2:21" ht="15.75">
      <c r="B557" s="4">
        <v>1720</v>
      </c>
      <c r="C557" s="5">
        <v>46124</v>
      </c>
      <c r="D557" s="6">
        <f>YEAR(SalesDataTable[[#This Row],[Order Date]])</f>
        <v>2026</v>
      </c>
      <c r="E557" s="6" t="str">
        <f>"Q"&amp;ROUNDUP(MONTH(SalesDataTable[[#This Row],[Order Date]])/3,0)</f>
        <v>Q2</v>
      </c>
      <c r="F557" s="6">
        <f>MONTH(SalesDataTable[[#This Row],[Order Date]])</f>
        <v>4</v>
      </c>
      <c r="G557" s="6" t="str">
        <f>TEXT(SalesDataTable[[#This Row],[Order Date]],"MMM")</f>
        <v>Apr</v>
      </c>
      <c r="H557" s="6" t="s">
        <v>18</v>
      </c>
      <c r="I557" s="6" t="s">
        <v>68</v>
      </c>
      <c r="J557" s="6" t="s">
        <v>20</v>
      </c>
      <c r="K557" s="6" t="s">
        <v>31</v>
      </c>
      <c r="L557" s="6" t="s">
        <v>27</v>
      </c>
      <c r="M557" s="6" t="s">
        <v>28</v>
      </c>
      <c r="N557" s="7">
        <v>2</v>
      </c>
      <c r="O557" s="8">
        <v>92.07</v>
      </c>
      <c r="P557" s="9">
        <v>0</v>
      </c>
      <c r="Q557" s="8">
        <v>44.1</v>
      </c>
      <c r="R557" s="8">
        <v>184.14</v>
      </c>
      <c r="S557" s="8">
        <v>88.2</v>
      </c>
      <c r="T557" s="8">
        <v>95.939999999999984</v>
      </c>
      <c r="U557" s="10">
        <v>0.52101661779081132</v>
      </c>
    </row>
    <row r="558" spans="2:21" ht="15.75">
      <c r="B558" s="4">
        <v>1975</v>
      </c>
      <c r="C558" s="5">
        <v>46124</v>
      </c>
      <c r="D558" s="6">
        <f>YEAR(SalesDataTable[[#This Row],[Order Date]])</f>
        <v>2026</v>
      </c>
      <c r="E558" s="6" t="str">
        <f>"Q"&amp;ROUNDUP(MONTH(SalesDataTable[[#This Row],[Order Date]])/3,0)</f>
        <v>Q2</v>
      </c>
      <c r="F558" s="6">
        <f>MONTH(SalesDataTable[[#This Row],[Order Date]])</f>
        <v>4</v>
      </c>
      <c r="G558" s="6" t="str">
        <f>TEXT(SalesDataTable[[#This Row],[Order Date]],"MMM")</f>
        <v>Apr</v>
      </c>
      <c r="H558" s="6" t="s">
        <v>18</v>
      </c>
      <c r="I558" s="6" t="s">
        <v>68</v>
      </c>
      <c r="J558" s="6" t="s">
        <v>20</v>
      </c>
      <c r="K558" s="6" t="s">
        <v>21</v>
      </c>
      <c r="L558" s="6" t="s">
        <v>52</v>
      </c>
      <c r="M558" s="6" t="s">
        <v>60</v>
      </c>
      <c r="N558" s="7">
        <v>1</v>
      </c>
      <c r="O558" s="8">
        <v>36.840000000000003</v>
      </c>
      <c r="P558" s="9">
        <v>0.1</v>
      </c>
      <c r="Q558" s="8">
        <v>13.86</v>
      </c>
      <c r="R558" s="8">
        <v>33.156000000000006</v>
      </c>
      <c r="S558" s="8">
        <v>13.86</v>
      </c>
      <c r="T558" s="8">
        <v>19.296000000000006</v>
      </c>
      <c r="U558" s="10">
        <v>0.58197611292073836</v>
      </c>
    </row>
    <row r="559" spans="2:21" ht="15.75">
      <c r="B559" s="4">
        <v>2848</v>
      </c>
      <c r="C559" s="5">
        <v>46124</v>
      </c>
      <c r="D559" s="6">
        <f>YEAR(SalesDataTable[[#This Row],[Order Date]])</f>
        <v>2026</v>
      </c>
      <c r="E559" s="6" t="str">
        <f>"Q"&amp;ROUNDUP(MONTH(SalesDataTable[[#This Row],[Order Date]])/3,0)</f>
        <v>Q2</v>
      </c>
      <c r="F559" s="6">
        <f>MONTH(SalesDataTable[[#This Row],[Order Date]])</f>
        <v>4</v>
      </c>
      <c r="G559" s="6" t="str">
        <f>TEXT(SalesDataTable[[#This Row],[Order Date]],"MMM")</f>
        <v>Apr</v>
      </c>
      <c r="H559" s="6" t="s">
        <v>24</v>
      </c>
      <c r="I559" s="6" t="s">
        <v>45</v>
      </c>
      <c r="J559" s="6" t="s">
        <v>20</v>
      </c>
      <c r="K559" s="6" t="s">
        <v>31</v>
      </c>
      <c r="L559" s="6" t="s">
        <v>27</v>
      </c>
      <c r="M559" s="6" t="s">
        <v>64</v>
      </c>
      <c r="N559" s="7">
        <v>1</v>
      </c>
      <c r="O559" s="8">
        <v>71.64</v>
      </c>
      <c r="P559" s="9">
        <v>0.05</v>
      </c>
      <c r="Q559" s="8">
        <v>32.729999999999997</v>
      </c>
      <c r="R559" s="8">
        <v>68.057999999999993</v>
      </c>
      <c r="S559" s="8">
        <v>32.729999999999997</v>
      </c>
      <c r="T559" s="8">
        <v>35.327999999999996</v>
      </c>
      <c r="U559" s="10">
        <v>0.51908666137706072</v>
      </c>
    </row>
    <row r="560" spans="2:21" ht="15.75">
      <c r="B560" s="4">
        <v>2979</v>
      </c>
      <c r="C560" s="5">
        <v>46124</v>
      </c>
      <c r="D560" s="6">
        <f>YEAR(SalesDataTable[[#This Row],[Order Date]])</f>
        <v>2026</v>
      </c>
      <c r="E560" s="6" t="str">
        <f>"Q"&amp;ROUNDUP(MONTH(SalesDataTable[[#This Row],[Order Date]])/3,0)</f>
        <v>Q2</v>
      </c>
      <c r="F560" s="6">
        <f>MONTH(SalesDataTable[[#This Row],[Order Date]])</f>
        <v>4</v>
      </c>
      <c r="G560" s="6" t="str">
        <f>TEXT(SalesDataTable[[#This Row],[Order Date]],"MMM")</f>
        <v>Apr</v>
      </c>
      <c r="H560" s="6" t="s">
        <v>24</v>
      </c>
      <c r="I560" s="6" t="s">
        <v>67</v>
      </c>
      <c r="J560" s="6" t="s">
        <v>20</v>
      </c>
      <c r="K560" s="6" t="s">
        <v>31</v>
      </c>
      <c r="L560" s="6" t="s">
        <v>52</v>
      </c>
      <c r="M560" s="6" t="s">
        <v>56</v>
      </c>
      <c r="N560" s="7">
        <v>1</v>
      </c>
      <c r="O560" s="8">
        <v>124.18</v>
      </c>
      <c r="P560" s="9">
        <v>0</v>
      </c>
      <c r="Q560" s="8">
        <v>67.42</v>
      </c>
      <c r="R560" s="8">
        <v>124.18</v>
      </c>
      <c r="S560" s="8">
        <v>67.42</v>
      </c>
      <c r="T560" s="8">
        <v>56.760000000000005</v>
      </c>
      <c r="U560" s="10">
        <v>0.45707843453052022</v>
      </c>
    </row>
    <row r="561" spans="2:21" ht="15.75">
      <c r="B561" s="4">
        <v>2996</v>
      </c>
      <c r="C561" s="5">
        <v>46124</v>
      </c>
      <c r="D561" s="6">
        <f>YEAR(SalesDataTable[[#This Row],[Order Date]])</f>
        <v>2026</v>
      </c>
      <c r="E561" s="6" t="str">
        <f>"Q"&amp;ROUNDUP(MONTH(SalesDataTable[[#This Row],[Order Date]])/3,0)</f>
        <v>Q2</v>
      </c>
      <c r="F561" s="6">
        <f>MONTH(SalesDataTable[[#This Row],[Order Date]])</f>
        <v>4</v>
      </c>
      <c r="G561" s="6" t="str">
        <f>TEXT(SalesDataTable[[#This Row],[Order Date]],"MMM")</f>
        <v>Apr</v>
      </c>
      <c r="H561" s="6" t="s">
        <v>24</v>
      </c>
      <c r="I561" s="6" t="s">
        <v>61</v>
      </c>
      <c r="J561" s="6" t="s">
        <v>37</v>
      </c>
      <c r="K561" s="6" t="s">
        <v>31</v>
      </c>
      <c r="L561" s="6" t="s">
        <v>32</v>
      </c>
      <c r="M561" s="6" t="s">
        <v>62</v>
      </c>
      <c r="N561" s="7">
        <v>1</v>
      </c>
      <c r="O561" s="8">
        <v>134.94999999999999</v>
      </c>
      <c r="P561" s="9">
        <v>0</v>
      </c>
      <c r="Q561" s="8">
        <v>67.849999999999994</v>
      </c>
      <c r="R561" s="8">
        <v>134.94999999999999</v>
      </c>
      <c r="S561" s="8">
        <v>67.849999999999994</v>
      </c>
      <c r="T561" s="8">
        <v>67.099999999999994</v>
      </c>
      <c r="U561" s="10">
        <v>0.49722119303445722</v>
      </c>
    </row>
    <row r="562" spans="2:21" ht="15.75">
      <c r="B562" s="4">
        <v>749</v>
      </c>
      <c r="C562" s="5">
        <v>46125</v>
      </c>
      <c r="D562" s="6">
        <f>YEAR(SalesDataTable[[#This Row],[Order Date]])</f>
        <v>2026</v>
      </c>
      <c r="E562" s="6" t="str">
        <f>"Q"&amp;ROUNDUP(MONTH(SalesDataTable[[#This Row],[Order Date]])/3,0)</f>
        <v>Q2</v>
      </c>
      <c r="F562" s="6">
        <f>MONTH(SalesDataTable[[#This Row],[Order Date]])</f>
        <v>4</v>
      </c>
      <c r="G562" s="6" t="str">
        <f>TEXT(SalesDataTable[[#This Row],[Order Date]],"MMM")</f>
        <v>Apr</v>
      </c>
      <c r="H562" s="6" t="s">
        <v>18</v>
      </c>
      <c r="I562" s="6" t="s">
        <v>68</v>
      </c>
      <c r="J562" s="6" t="s">
        <v>20</v>
      </c>
      <c r="K562" s="6" t="s">
        <v>31</v>
      </c>
      <c r="L562" s="6" t="s">
        <v>41</v>
      </c>
      <c r="M562" s="6" t="s">
        <v>69</v>
      </c>
      <c r="N562" s="7">
        <v>2</v>
      </c>
      <c r="O562" s="8">
        <v>124</v>
      </c>
      <c r="P562" s="9">
        <v>0</v>
      </c>
      <c r="Q562" s="8">
        <v>60.14</v>
      </c>
      <c r="R562" s="8">
        <v>248</v>
      </c>
      <c r="S562" s="8">
        <v>120.28</v>
      </c>
      <c r="T562" s="8">
        <v>127.72</v>
      </c>
      <c r="U562" s="10">
        <v>0.51500000000000001</v>
      </c>
    </row>
    <row r="563" spans="2:21" ht="15.75">
      <c r="B563" s="4">
        <v>1928</v>
      </c>
      <c r="C563" s="5">
        <v>46125</v>
      </c>
      <c r="D563" s="6">
        <f>YEAR(SalesDataTable[[#This Row],[Order Date]])</f>
        <v>2026</v>
      </c>
      <c r="E563" s="6" t="str">
        <f>"Q"&amp;ROUNDUP(MONTH(SalesDataTable[[#This Row],[Order Date]])/3,0)</f>
        <v>Q2</v>
      </c>
      <c r="F563" s="6">
        <f>MONTH(SalesDataTable[[#This Row],[Order Date]])</f>
        <v>4</v>
      </c>
      <c r="G563" s="6" t="str">
        <f>TEXT(SalesDataTable[[#This Row],[Order Date]],"MMM")</f>
        <v>Apr</v>
      </c>
      <c r="H563" s="6" t="s">
        <v>38</v>
      </c>
      <c r="I563" s="6" t="s">
        <v>65</v>
      </c>
      <c r="J563" s="6" t="s">
        <v>46</v>
      </c>
      <c r="K563" s="6" t="s">
        <v>21</v>
      </c>
      <c r="L563" s="6" t="s">
        <v>52</v>
      </c>
      <c r="M563" s="6" t="s">
        <v>63</v>
      </c>
      <c r="N563" s="7">
        <v>2</v>
      </c>
      <c r="O563" s="8">
        <v>50.2</v>
      </c>
      <c r="P563" s="9">
        <v>0.1</v>
      </c>
      <c r="Q563" s="8">
        <v>21.48</v>
      </c>
      <c r="R563" s="8">
        <v>90.360000000000014</v>
      </c>
      <c r="S563" s="8">
        <v>42.96</v>
      </c>
      <c r="T563" s="8">
        <v>47.400000000000013</v>
      </c>
      <c r="U563" s="10">
        <v>0.5245683930942896</v>
      </c>
    </row>
    <row r="564" spans="2:21" ht="15.75">
      <c r="B564" s="4">
        <v>2486</v>
      </c>
      <c r="C564" s="5">
        <v>46125</v>
      </c>
      <c r="D564" s="6">
        <f>YEAR(SalesDataTable[[#This Row],[Order Date]])</f>
        <v>2026</v>
      </c>
      <c r="E564" s="6" t="str">
        <f>"Q"&amp;ROUNDUP(MONTH(SalesDataTable[[#This Row],[Order Date]])/3,0)</f>
        <v>Q2</v>
      </c>
      <c r="F564" s="6">
        <f>MONTH(SalesDataTable[[#This Row],[Order Date]])</f>
        <v>4</v>
      </c>
      <c r="G564" s="6" t="str">
        <f>TEXT(SalesDataTable[[#This Row],[Order Date]],"MMM")</f>
        <v>Apr</v>
      </c>
      <c r="H564" s="6" t="s">
        <v>24</v>
      </c>
      <c r="I564" s="6" t="s">
        <v>59</v>
      </c>
      <c r="J564" s="6" t="s">
        <v>20</v>
      </c>
      <c r="K564" s="6" t="s">
        <v>34</v>
      </c>
      <c r="L564" s="6" t="s">
        <v>27</v>
      </c>
      <c r="M564" s="6" t="s">
        <v>28</v>
      </c>
      <c r="N564" s="7">
        <v>1</v>
      </c>
      <c r="O564" s="8">
        <v>93.65</v>
      </c>
      <c r="P564" s="9">
        <v>0</v>
      </c>
      <c r="Q564" s="8">
        <v>44.15</v>
      </c>
      <c r="R564" s="8">
        <v>93.65</v>
      </c>
      <c r="S564" s="8">
        <v>44.15</v>
      </c>
      <c r="T564" s="8">
        <v>49.500000000000007</v>
      </c>
      <c r="U564" s="10">
        <v>0.5285638013881474</v>
      </c>
    </row>
    <row r="565" spans="2:21" ht="15.75">
      <c r="B565" s="4">
        <v>2688</v>
      </c>
      <c r="C565" s="5">
        <v>46125</v>
      </c>
      <c r="D565" s="6">
        <f>YEAR(SalesDataTable[[#This Row],[Order Date]])</f>
        <v>2026</v>
      </c>
      <c r="E565" s="6" t="str">
        <f>"Q"&amp;ROUNDUP(MONTH(SalesDataTable[[#This Row],[Order Date]])/3,0)</f>
        <v>Q2</v>
      </c>
      <c r="F565" s="6">
        <f>MONTH(SalesDataTable[[#This Row],[Order Date]])</f>
        <v>4</v>
      </c>
      <c r="G565" s="6" t="str">
        <f>TEXT(SalesDataTable[[#This Row],[Order Date]],"MMM")</f>
        <v>Apr</v>
      </c>
      <c r="H565" s="6" t="s">
        <v>29</v>
      </c>
      <c r="I565" s="6" t="s">
        <v>70</v>
      </c>
      <c r="J565" s="6" t="s">
        <v>46</v>
      </c>
      <c r="K565" s="6" t="s">
        <v>31</v>
      </c>
      <c r="L565" s="6" t="s">
        <v>32</v>
      </c>
      <c r="M565" s="6" t="s">
        <v>50</v>
      </c>
      <c r="N565" s="7">
        <v>5</v>
      </c>
      <c r="O565" s="8">
        <v>47.25</v>
      </c>
      <c r="P565" s="9">
        <v>0.1</v>
      </c>
      <c r="Q565" s="8">
        <v>17.93</v>
      </c>
      <c r="R565" s="8">
        <v>212.625</v>
      </c>
      <c r="S565" s="8">
        <v>89.65</v>
      </c>
      <c r="T565" s="8">
        <v>122.97499999999999</v>
      </c>
      <c r="U565" s="10">
        <v>0.57836566725455607</v>
      </c>
    </row>
    <row r="566" spans="2:21" ht="15.75">
      <c r="B566" s="4">
        <v>2712</v>
      </c>
      <c r="C566" s="5">
        <v>46125</v>
      </c>
      <c r="D566" s="6">
        <f>YEAR(SalesDataTable[[#This Row],[Order Date]])</f>
        <v>2026</v>
      </c>
      <c r="E566" s="6" t="str">
        <f>"Q"&amp;ROUNDUP(MONTH(SalesDataTable[[#This Row],[Order Date]])/3,0)</f>
        <v>Q2</v>
      </c>
      <c r="F566" s="6">
        <f>MONTH(SalesDataTable[[#This Row],[Order Date]])</f>
        <v>4</v>
      </c>
      <c r="G566" s="6" t="str">
        <f>TEXT(SalesDataTable[[#This Row],[Order Date]],"MMM")</f>
        <v>Apr</v>
      </c>
      <c r="H566" s="6" t="s">
        <v>29</v>
      </c>
      <c r="I566" s="6" t="s">
        <v>43</v>
      </c>
      <c r="J566" s="6" t="s">
        <v>20</v>
      </c>
      <c r="K566" s="6" t="s">
        <v>21</v>
      </c>
      <c r="L566" s="6" t="s">
        <v>52</v>
      </c>
      <c r="M566" s="6" t="s">
        <v>60</v>
      </c>
      <c r="N566" s="7">
        <v>1</v>
      </c>
      <c r="O566" s="8">
        <v>35.69</v>
      </c>
      <c r="P566" s="9">
        <v>0.05</v>
      </c>
      <c r="Q566" s="8">
        <v>13.53</v>
      </c>
      <c r="R566" s="8">
        <v>33.905499999999996</v>
      </c>
      <c r="S566" s="8">
        <v>13.53</v>
      </c>
      <c r="T566" s="8">
        <v>20.375499999999995</v>
      </c>
      <c r="U566" s="10">
        <v>0.60094969842650892</v>
      </c>
    </row>
    <row r="567" spans="2:21" ht="15.75">
      <c r="B567" s="4">
        <v>3853</v>
      </c>
      <c r="C567" s="5">
        <v>46125</v>
      </c>
      <c r="D567" s="6">
        <f>YEAR(SalesDataTable[[#This Row],[Order Date]])</f>
        <v>2026</v>
      </c>
      <c r="E567" s="6" t="str">
        <f>"Q"&amp;ROUNDUP(MONTH(SalesDataTable[[#This Row],[Order Date]])/3,0)</f>
        <v>Q2</v>
      </c>
      <c r="F567" s="6">
        <f>MONTH(SalesDataTable[[#This Row],[Order Date]])</f>
        <v>4</v>
      </c>
      <c r="G567" s="6" t="str">
        <f>TEXT(SalesDataTable[[#This Row],[Order Date]],"MMM")</f>
        <v>Apr</v>
      </c>
      <c r="H567" s="6" t="s">
        <v>38</v>
      </c>
      <c r="I567" s="6" t="s">
        <v>65</v>
      </c>
      <c r="J567" s="6" t="s">
        <v>20</v>
      </c>
      <c r="K567" s="6" t="s">
        <v>21</v>
      </c>
      <c r="L567" s="6" t="s">
        <v>32</v>
      </c>
      <c r="M567" s="6" t="s">
        <v>62</v>
      </c>
      <c r="N567" s="7">
        <v>3</v>
      </c>
      <c r="O567" s="8">
        <v>136.12</v>
      </c>
      <c r="P567" s="9">
        <v>0</v>
      </c>
      <c r="Q567" s="8">
        <v>66.58</v>
      </c>
      <c r="R567" s="8">
        <v>408.36</v>
      </c>
      <c r="S567" s="8">
        <v>199.74</v>
      </c>
      <c r="T567" s="8">
        <v>208.62</v>
      </c>
      <c r="U567" s="10">
        <v>0.51087275933000298</v>
      </c>
    </row>
    <row r="568" spans="2:21" ht="15.75">
      <c r="B568" s="4">
        <v>4043</v>
      </c>
      <c r="C568" s="5">
        <v>46125</v>
      </c>
      <c r="D568" s="6">
        <f>YEAR(SalesDataTable[[#This Row],[Order Date]])</f>
        <v>2026</v>
      </c>
      <c r="E568" s="6" t="str">
        <f>"Q"&amp;ROUNDUP(MONTH(SalesDataTable[[#This Row],[Order Date]])/3,0)</f>
        <v>Q2</v>
      </c>
      <c r="F568" s="6">
        <f>MONTH(SalesDataTable[[#This Row],[Order Date]])</f>
        <v>4</v>
      </c>
      <c r="G568" s="6" t="str">
        <f>TEXT(SalesDataTable[[#This Row],[Order Date]],"MMM")</f>
        <v>Apr</v>
      </c>
      <c r="H568" s="6" t="s">
        <v>38</v>
      </c>
      <c r="I568" s="6" t="s">
        <v>49</v>
      </c>
      <c r="J568" s="6" t="s">
        <v>46</v>
      </c>
      <c r="K568" s="6" t="s">
        <v>31</v>
      </c>
      <c r="L568" s="6" t="s">
        <v>27</v>
      </c>
      <c r="M568" s="6" t="s">
        <v>55</v>
      </c>
      <c r="N568" s="7">
        <v>1</v>
      </c>
      <c r="O568" s="8">
        <v>155.88999999999999</v>
      </c>
      <c r="P568" s="9">
        <v>0</v>
      </c>
      <c r="Q568" s="8">
        <v>77.260000000000005</v>
      </c>
      <c r="R568" s="8">
        <v>155.88999999999999</v>
      </c>
      <c r="S568" s="8">
        <v>77.260000000000005</v>
      </c>
      <c r="T568" s="8">
        <v>78.629999999999981</v>
      </c>
      <c r="U568" s="10">
        <v>0.50439412406183837</v>
      </c>
    </row>
    <row r="569" spans="2:21" ht="15.75">
      <c r="B569" s="4">
        <v>290</v>
      </c>
      <c r="C569" s="5">
        <v>46126</v>
      </c>
      <c r="D569" s="6">
        <f>YEAR(SalesDataTable[[#This Row],[Order Date]])</f>
        <v>2026</v>
      </c>
      <c r="E569" s="6" t="str">
        <f>"Q"&amp;ROUNDUP(MONTH(SalesDataTable[[#This Row],[Order Date]])/3,0)</f>
        <v>Q2</v>
      </c>
      <c r="F569" s="6">
        <f>MONTH(SalesDataTable[[#This Row],[Order Date]])</f>
        <v>4</v>
      </c>
      <c r="G569" s="6" t="str">
        <f>TEXT(SalesDataTable[[#This Row],[Order Date]],"MMM")</f>
        <v>Apr</v>
      </c>
      <c r="H569" s="6" t="s">
        <v>18</v>
      </c>
      <c r="I569" s="6" t="s">
        <v>68</v>
      </c>
      <c r="J569" s="6" t="s">
        <v>20</v>
      </c>
      <c r="K569" s="6" t="s">
        <v>34</v>
      </c>
      <c r="L569" s="6" t="s">
        <v>32</v>
      </c>
      <c r="M569" s="6" t="s">
        <v>62</v>
      </c>
      <c r="N569" s="7">
        <v>1</v>
      </c>
      <c r="O569" s="8">
        <v>130.81</v>
      </c>
      <c r="P569" s="9">
        <v>0</v>
      </c>
      <c r="Q569" s="8">
        <v>67.86</v>
      </c>
      <c r="R569" s="8">
        <v>130.81</v>
      </c>
      <c r="S569" s="8">
        <v>67.86</v>
      </c>
      <c r="T569" s="8">
        <v>62.95</v>
      </c>
      <c r="U569" s="10">
        <v>0.48123232168794439</v>
      </c>
    </row>
    <row r="570" spans="2:21" ht="15.75">
      <c r="B570" s="4">
        <v>2953</v>
      </c>
      <c r="C570" s="5">
        <v>46126</v>
      </c>
      <c r="D570" s="6">
        <f>YEAR(SalesDataTable[[#This Row],[Order Date]])</f>
        <v>2026</v>
      </c>
      <c r="E570" s="6" t="str">
        <f>"Q"&amp;ROUNDUP(MONTH(SalesDataTable[[#This Row],[Order Date]])/3,0)</f>
        <v>Q2</v>
      </c>
      <c r="F570" s="6">
        <f>MONTH(SalesDataTable[[#This Row],[Order Date]])</f>
        <v>4</v>
      </c>
      <c r="G570" s="6" t="str">
        <f>TEXT(SalesDataTable[[#This Row],[Order Date]],"MMM")</f>
        <v>Apr</v>
      </c>
      <c r="H570" s="6" t="s">
        <v>18</v>
      </c>
      <c r="I570" s="6" t="s">
        <v>19</v>
      </c>
      <c r="J570" s="6" t="s">
        <v>20</v>
      </c>
      <c r="K570" s="6" t="s">
        <v>21</v>
      </c>
      <c r="L570" s="6" t="s">
        <v>32</v>
      </c>
      <c r="M570" s="6" t="s">
        <v>50</v>
      </c>
      <c r="N570" s="7">
        <v>2</v>
      </c>
      <c r="O570" s="8">
        <v>47.56</v>
      </c>
      <c r="P570" s="9">
        <v>0.05</v>
      </c>
      <c r="Q570" s="8">
        <v>18.649999999999999</v>
      </c>
      <c r="R570" s="8">
        <v>90.364000000000004</v>
      </c>
      <c r="S570" s="8">
        <v>37.299999999999997</v>
      </c>
      <c r="T570" s="8">
        <v>53.064000000000007</v>
      </c>
      <c r="U570" s="10">
        <v>0.58722500110663545</v>
      </c>
    </row>
    <row r="571" spans="2:21" ht="15.75">
      <c r="B571" s="4">
        <v>3179</v>
      </c>
      <c r="C571" s="5">
        <v>46126</v>
      </c>
      <c r="D571" s="6">
        <f>YEAR(SalesDataTable[[#This Row],[Order Date]])</f>
        <v>2026</v>
      </c>
      <c r="E571" s="6" t="str">
        <f>"Q"&amp;ROUNDUP(MONTH(SalesDataTable[[#This Row],[Order Date]])/3,0)</f>
        <v>Q2</v>
      </c>
      <c r="F571" s="6">
        <f>MONTH(SalesDataTable[[#This Row],[Order Date]])</f>
        <v>4</v>
      </c>
      <c r="G571" s="6" t="str">
        <f>TEXT(SalesDataTable[[#This Row],[Order Date]],"MMM")</f>
        <v>Apr</v>
      </c>
      <c r="H571" s="6" t="s">
        <v>24</v>
      </c>
      <c r="I571" s="6" t="s">
        <v>67</v>
      </c>
      <c r="J571" s="6" t="s">
        <v>20</v>
      </c>
      <c r="K571" s="6" t="s">
        <v>31</v>
      </c>
      <c r="L571" s="6" t="s">
        <v>27</v>
      </c>
      <c r="M571" s="6" t="s">
        <v>35</v>
      </c>
      <c r="N571" s="7">
        <v>2</v>
      </c>
      <c r="O571" s="8">
        <v>140.65</v>
      </c>
      <c r="P571" s="9">
        <v>0.05</v>
      </c>
      <c r="Q571" s="8">
        <v>78.900000000000006</v>
      </c>
      <c r="R571" s="8">
        <v>267.23500000000001</v>
      </c>
      <c r="S571" s="8">
        <v>157.80000000000001</v>
      </c>
      <c r="T571" s="8">
        <v>109.435</v>
      </c>
      <c r="U571" s="10">
        <v>0.40950848504125581</v>
      </c>
    </row>
    <row r="572" spans="2:21" ht="15.75">
      <c r="B572" s="4">
        <v>3301</v>
      </c>
      <c r="C572" s="5">
        <v>46126</v>
      </c>
      <c r="D572" s="6">
        <f>YEAR(SalesDataTable[[#This Row],[Order Date]])</f>
        <v>2026</v>
      </c>
      <c r="E572" s="6" t="str">
        <f>"Q"&amp;ROUNDUP(MONTH(SalesDataTable[[#This Row],[Order Date]])/3,0)</f>
        <v>Q2</v>
      </c>
      <c r="F572" s="6">
        <f>MONTH(SalesDataTable[[#This Row],[Order Date]])</f>
        <v>4</v>
      </c>
      <c r="G572" s="6" t="str">
        <f>TEXT(SalesDataTable[[#This Row],[Order Date]],"MMM")</f>
        <v>Apr</v>
      </c>
      <c r="H572" s="6" t="s">
        <v>38</v>
      </c>
      <c r="I572" s="6" t="s">
        <v>39</v>
      </c>
      <c r="J572" s="6" t="s">
        <v>37</v>
      </c>
      <c r="K572" s="6" t="s">
        <v>31</v>
      </c>
      <c r="L572" s="6" t="s">
        <v>22</v>
      </c>
      <c r="M572" s="6" t="s">
        <v>23</v>
      </c>
      <c r="N572" s="7">
        <v>1</v>
      </c>
      <c r="O572" s="8">
        <v>82.75</v>
      </c>
      <c r="P572" s="9">
        <v>0</v>
      </c>
      <c r="Q572" s="8">
        <v>43.18</v>
      </c>
      <c r="R572" s="8">
        <v>82.75</v>
      </c>
      <c r="S572" s="8">
        <v>43.18</v>
      </c>
      <c r="T572" s="8">
        <v>39.57</v>
      </c>
      <c r="U572" s="10">
        <v>0.47818731117824775</v>
      </c>
    </row>
    <row r="573" spans="2:21" ht="15.75">
      <c r="B573" s="4">
        <v>3349</v>
      </c>
      <c r="C573" s="5">
        <v>46126</v>
      </c>
      <c r="D573" s="6">
        <f>YEAR(SalesDataTable[[#This Row],[Order Date]])</f>
        <v>2026</v>
      </c>
      <c r="E573" s="6" t="str">
        <f>"Q"&amp;ROUNDUP(MONTH(SalesDataTable[[#This Row],[Order Date]])/3,0)</f>
        <v>Q2</v>
      </c>
      <c r="F573" s="6">
        <f>MONTH(SalesDataTable[[#This Row],[Order Date]])</f>
        <v>4</v>
      </c>
      <c r="G573" s="6" t="str">
        <f>TEXT(SalesDataTable[[#This Row],[Order Date]],"MMM")</f>
        <v>Apr</v>
      </c>
      <c r="H573" s="6" t="s">
        <v>38</v>
      </c>
      <c r="I573" s="6" t="s">
        <v>51</v>
      </c>
      <c r="J573" s="6" t="s">
        <v>20</v>
      </c>
      <c r="K573" s="6" t="s">
        <v>21</v>
      </c>
      <c r="L573" s="6" t="s">
        <v>52</v>
      </c>
      <c r="M573" s="6" t="s">
        <v>53</v>
      </c>
      <c r="N573" s="7">
        <v>2</v>
      </c>
      <c r="O573" s="8">
        <v>40.909999999999997</v>
      </c>
      <c r="P573" s="9">
        <v>0.1</v>
      </c>
      <c r="Q573" s="8">
        <v>14.95</v>
      </c>
      <c r="R573" s="8">
        <v>73.637999999999991</v>
      </c>
      <c r="S573" s="8">
        <v>29.9</v>
      </c>
      <c r="T573" s="8">
        <v>43.737999999999992</v>
      </c>
      <c r="U573" s="10">
        <v>0.59395964040305271</v>
      </c>
    </row>
    <row r="574" spans="2:21" ht="15.75">
      <c r="B574" s="4">
        <v>4874</v>
      </c>
      <c r="C574" s="5">
        <v>46126</v>
      </c>
      <c r="D574" s="6">
        <f>YEAR(SalesDataTable[[#This Row],[Order Date]])</f>
        <v>2026</v>
      </c>
      <c r="E574" s="6" t="str">
        <f>"Q"&amp;ROUNDUP(MONTH(SalesDataTable[[#This Row],[Order Date]])/3,0)</f>
        <v>Q2</v>
      </c>
      <c r="F574" s="6">
        <f>MONTH(SalesDataTable[[#This Row],[Order Date]])</f>
        <v>4</v>
      </c>
      <c r="G574" s="6" t="str">
        <f>TEXT(SalesDataTable[[#This Row],[Order Date]],"MMM")</f>
        <v>Apr</v>
      </c>
      <c r="H574" s="6" t="s">
        <v>18</v>
      </c>
      <c r="I574" s="6" t="s">
        <v>19</v>
      </c>
      <c r="J574" s="6" t="s">
        <v>37</v>
      </c>
      <c r="K574" s="6" t="s">
        <v>21</v>
      </c>
      <c r="L574" s="6" t="s">
        <v>32</v>
      </c>
      <c r="M574" s="6" t="s">
        <v>50</v>
      </c>
      <c r="N574" s="7">
        <v>1</v>
      </c>
      <c r="O574" s="8">
        <v>46.62</v>
      </c>
      <c r="P574" s="9">
        <v>0</v>
      </c>
      <c r="Q574" s="8">
        <v>18.86</v>
      </c>
      <c r="R574" s="8">
        <v>46.62</v>
      </c>
      <c r="S574" s="8">
        <v>18.86</v>
      </c>
      <c r="T574" s="8">
        <v>27.759999999999998</v>
      </c>
      <c r="U574" s="10">
        <v>0.59545259545259543</v>
      </c>
    </row>
    <row r="575" spans="2:21" ht="15.75">
      <c r="B575" s="4">
        <v>1045</v>
      </c>
      <c r="C575" s="5">
        <v>46127</v>
      </c>
      <c r="D575" s="6">
        <f>YEAR(SalesDataTable[[#This Row],[Order Date]])</f>
        <v>2026</v>
      </c>
      <c r="E575" s="6" t="str">
        <f>"Q"&amp;ROUNDUP(MONTH(SalesDataTable[[#This Row],[Order Date]])/3,0)</f>
        <v>Q2</v>
      </c>
      <c r="F575" s="6">
        <f>MONTH(SalesDataTable[[#This Row],[Order Date]])</f>
        <v>4</v>
      </c>
      <c r="G575" s="6" t="str">
        <f>TEXT(SalesDataTable[[#This Row],[Order Date]],"MMM")</f>
        <v>Apr</v>
      </c>
      <c r="H575" s="6" t="s">
        <v>18</v>
      </c>
      <c r="I575" s="6" t="s">
        <v>68</v>
      </c>
      <c r="J575" s="6" t="s">
        <v>20</v>
      </c>
      <c r="K575" s="6" t="s">
        <v>21</v>
      </c>
      <c r="L575" s="6" t="s">
        <v>41</v>
      </c>
      <c r="M575" s="6" t="s">
        <v>47</v>
      </c>
      <c r="N575" s="7">
        <v>2</v>
      </c>
      <c r="O575" s="8">
        <v>196.57</v>
      </c>
      <c r="P575" s="9">
        <v>0.05</v>
      </c>
      <c r="Q575" s="8">
        <v>106.2</v>
      </c>
      <c r="R575" s="8">
        <v>373.48299999999995</v>
      </c>
      <c r="S575" s="8">
        <v>212.4</v>
      </c>
      <c r="T575" s="8">
        <v>161.08299999999994</v>
      </c>
      <c r="U575" s="10">
        <v>0.43129941657317727</v>
      </c>
    </row>
    <row r="576" spans="2:21" ht="15.75">
      <c r="B576" s="4">
        <v>1703</v>
      </c>
      <c r="C576" s="5">
        <v>46127</v>
      </c>
      <c r="D576" s="6">
        <f>YEAR(SalesDataTable[[#This Row],[Order Date]])</f>
        <v>2026</v>
      </c>
      <c r="E576" s="6" t="str">
        <f>"Q"&amp;ROUNDUP(MONTH(SalesDataTable[[#This Row],[Order Date]])/3,0)</f>
        <v>Q2</v>
      </c>
      <c r="F576" s="6">
        <f>MONTH(SalesDataTable[[#This Row],[Order Date]])</f>
        <v>4</v>
      </c>
      <c r="G576" s="6" t="str">
        <f>TEXT(SalesDataTable[[#This Row],[Order Date]],"MMM")</f>
        <v>Apr</v>
      </c>
      <c r="H576" s="6" t="s">
        <v>24</v>
      </c>
      <c r="I576" s="6" t="s">
        <v>25</v>
      </c>
      <c r="J576" s="6" t="s">
        <v>20</v>
      </c>
      <c r="K576" s="6" t="s">
        <v>21</v>
      </c>
      <c r="L576" s="6" t="s">
        <v>27</v>
      </c>
      <c r="M576" s="6" t="s">
        <v>28</v>
      </c>
      <c r="N576" s="7">
        <v>1</v>
      </c>
      <c r="O576" s="8">
        <v>90.52</v>
      </c>
      <c r="P576" s="9">
        <v>0</v>
      </c>
      <c r="Q576" s="8">
        <v>46.5</v>
      </c>
      <c r="R576" s="8">
        <v>90.52</v>
      </c>
      <c r="S576" s="8">
        <v>46.5</v>
      </c>
      <c r="T576" s="8">
        <v>44.019999999999996</v>
      </c>
      <c r="U576" s="10">
        <v>0.4863013698630137</v>
      </c>
    </row>
    <row r="577" spans="2:21" ht="15.75">
      <c r="B577" s="4">
        <v>2107</v>
      </c>
      <c r="C577" s="5">
        <v>46127</v>
      </c>
      <c r="D577" s="6">
        <f>YEAR(SalesDataTable[[#This Row],[Order Date]])</f>
        <v>2026</v>
      </c>
      <c r="E577" s="6" t="str">
        <f>"Q"&amp;ROUNDUP(MONTH(SalesDataTable[[#This Row],[Order Date]])/3,0)</f>
        <v>Q2</v>
      </c>
      <c r="F577" s="6">
        <f>MONTH(SalesDataTable[[#This Row],[Order Date]])</f>
        <v>4</v>
      </c>
      <c r="G577" s="6" t="str">
        <f>TEXT(SalesDataTable[[#This Row],[Order Date]],"MMM")</f>
        <v>Apr</v>
      </c>
      <c r="H577" s="6" t="s">
        <v>18</v>
      </c>
      <c r="I577" s="6" t="s">
        <v>68</v>
      </c>
      <c r="J577" s="6" t="s">
        <v>20</v>
      </c>
      <c r="K577" s="6" t="s">
        <v>21</v>
      </c>
      <c r="L577" s="6" t="s">
        <v>32</v>
      </c>
      <c r="M577" s="6" t="s">
        <v>66</v>
      </c>
      <c r="N577" s="7">
        <v>5</v>
      </c>
      <c r="O577" s="8">
        <v>165.35</v>
      </c>
      <c r="P577" s="9">
        <v>0.05</v>
      </c>
      <c r="Q577" s="8">
        <v>89.38</v>
      </c>
      <c r="R577" s="8">
        <v>785.41249999999991</v>
      </c>
      <c r="S577" s="8">
        <v>446.9</v>
      </c>
      <c r="T577" s="8">
        <v>338.51249999999993</v>
      </c>
      <c r="U577" s="10">
        <v>0.43099963395031271</v>
      </c>
    </row>
    <row r="578" spans="2:21" ht="15.75">
      <c r="B578" s="4">
        <v>2265</v>
      </c>
      <c r="C578" s="5">
        <v>46127</v>
      </c>
      <c r="D578" s="6">
        <f>YEAR(SalesDataTable[[#This Row],[Order Date]])</f>
        <v>2026</v>
      </c>
      <c r="E578" s="6" t="str">
        <f>"Q"&amp;ROUNDUP(MONTH(SalesDataTable[[#This Row],[Order Date]])/3,0)</f>
        <v>Q2</v>
      </c>
      <c r="F578" s="6">
        <f>MONTH(SalesDataTable[[#This Row],[Order Date]])</f>
        <v>4</v>
      </c>
      <c r="G578" s="6" t="str">
        <f>TEXT(SalesDataTable[[#This Row],[Order Date]],"MMM")</f>
        <v>Apr</v>
      </c>
      <c r="H578" s="6" t="s">
        <v>24</v>
      </c>
      <c r="I578" s="6" t="s">
        <v>59</v>
      </c>
      <c r="J578" s="6" t="s">
        <v>37</v>
      </c>
      <c r="K578" s="6" t="s">
        <v>21</v>
      </c>
      <c r="L578" s="6" t="s">
        <v>32</v>
      </c>
      <c r="M578" s="6" t="s">
        <v>33</v>
      </c>
      <c r="N578" s="7">
        <v>2</v>
      </c>
      <c r="O578" s="8">
        <v>36.35</v>
      </c>
      <c r="P578" s="9">
        <v>0</v>
      </c>
      <c r="Q578" s="8">
        <v>13.55</v>
      </c>
      <c r="R578" s="8">
        <v>72.7</v>
      </c>
      <c r="S578" s="8">
        <v>27.1</v>
      </c>
      <c r="T578" s="8">
        <v>45.6</v>
      </c>
      <c r="U578" s="10">
        <v>0.6272352132049519</v>
      </c>
    </row>
    <row r="579" spans="2:21" ht="15.75">
      <c r="B579" s="4">
        <v>2839</v>
      </c>
      <c r="C579" s="5">
        <v>46127</v>
      </c>
      <c r="D579" s="6">
        <f>YEAR(SalesDataTable[[#This Row],[Order Date]])</f>
        <v>2026</v>
      </c>
      <c r="E579" s="6" t="str">
        <f>"Q"&amp;ROUNDUP(MONTH(SalesDataTable[[#This Row],[Order Date]])/3,0)</f>
        <v>Q2</v>
      </c>
      <c r="F579" s="6">
        <f>MONTH(SalesDataTable[[#This Row],[Order Date]])</f>
        <v>4</v>
      </c>
      <c r="G579" s="6" t="str">
        <f>TEXT(SalesDataTable[[#This Row],[Order Date]],"MMM")</f>
        <v>Apr</v>
      </c>
      <c r="H579" s="6" t="s">
        <v>24</v>
      </c>
      <c r="I579" s="6" t="s">
        <v>67</v>
      </c>
      <c r="J579" s="6" t="s">
        <v>37</v>
      </c>
      <c r="K579" s="6" t="s">
        <v>31</v>
      </c>
      <c r="L579" s="6" t="s">
        <v>32</v>
      </c>
      <c r="M579" s="6" t="s">
        <v>50</v>
      </c>
      <c r="N579" s="7">
        <v>1</v>
      </c>
      <c r="O579" s="8">
        <v>47</v>
      </c>
      <c r="P579" s="9">
        <v>0</v>
      </c>
      <c r="Q579" s="8">
        <v>18.64</v>
      </c>
      <c r="R579" s="8">
        <v>47</v>
      </c>
      <c r="S579" s="8">
        <v>18.64</v>
      </c>
      <c r="T579" s="8">
        <v>28.36</v>
      </c>
      <c r="U579" s="10">
        <v>0.60340425531914887</v>
      </c>
    </row>
    <row r="580" spans="2:21" ht="15.75">
      <c r="B580" s="4">
        <v>4742</v>
      </c>
      <c r="C580" s="5">
        <v>46127</v>
      </c>
      <c r="D580" s="6">
        <f>YEAR(SalesDataTable[[#This Row],[Order Date]])</f>
        <v>2026</v>
      </c>
      <c r="E580" s="6" t="str">
        <f>"Q"&amp;ROUNDUP(MONTH(SalesDataTable[[#This Row],[Order Date]])/3,0)</f>
        <v>Q2</v>
      </c>
      <c r="F580" s="6">
        <f>MONTH(SalesDataTable[[#This Row],[Order Date]])</f>
        <v>4</v>
      </c>
      <c r="G580" s="6" t="str">
        <f>TEXT(SalesDataTable[[#This Row],[Order Date]],"MMM")</f>
        <v>Apr</v>
      </c>
      <c r="H580" s="6" t="s">
        <v>38</v>
      </c>
      <c r="I580" s="6" t="s">
        <v>65</v>
      </c>
      <c r="J580" s="6" t="s">
        <v>46</v>
      </c>
      <c r="K580" s="6" t="s">
        <v>21</v>
      </c>
      <c r="L580" s="6" t="s">
        <v>32</v>
      </c>
      <c r="M580" s="6" t="s">
        <v>50</v>
      </c>
      <c r="N580" s="7">
        <v>1</v>
      </c>
      <c r="O580" s="8">
        <v>46.86</v>
      </c>
      <c r="P580" s="9">
        <v>0</v>
      </c>
      <c r="Q580" s="8">
        <v>18.190000000000001</v>
      </c>
      <c r="R580" s="8">
        <v>46.86</v>
      </c>
      <c r="S580" s="8">
        <v>18.190000000000001</v>
      </c>
      <c r="T580" s="8">
        <v>28.669999999999998</v>
      </c>
      <c r="U580" s="10">
        <v>0.61182244985061884</v>
      </c>
    </row>
    <row r="581" spans="2:21" ht="15.75">
      <c r="B581" s="4">
        <v>4899</v>
      </c>
      <c r="C581" s="5">
        <v>46127</v>
      </c>
      <c r="D581" s="6">
        <f>YEAR(SalesDataTable[[#This Row],[Order Date]])</f>
        <v>2026</v>
      </c>
      <c r="E581" s="6" t="str">
        <f>"Q"&amp;ROUNDUP(MONTH(SalesDataTable[[#This Row],[Order Date]])/3,0)</f>
        <v>Q2</v>
      </c>
      <c r="F581" s="6">
        <f>MONTH(SalesDataTable[[#This Row],[Order Date]])</f>
        <v>4</v>
      </c>
      <c r="G581" s="6" t="str">
        <f>TEXT(SalesDataTable[[#This Row],[Order Date]],"MMM")</f>
        <v>Apr</v>
      </c>
      <c r="H581" s="6" t="s">
        <v>18</v>
      </c>
      <c r="I581" s="6" t="s">
        <v>54</v>
      </c>
      <c r="J581" s="6" t="s">
        <v>20</v>
      </c>
      <c r="K581" s="6" t="s">
        <v>31</v>
      </c>
      <c r="L581" s="6" t="s">
        <v>41</v>
      </c>
      <c r="M581" s="6" t="s">
        <v>58</v>
      </c>
      <c r="N581" s="7">
        <v>2</v>
      </c>
      <c r="O581" s="8">
        <v>82.13</v>
      </c>
      <c r="P581" s="9">
        <v>0.05</v>
      </c>
      <c r="Q581" s="8">
        <v>39.909999999999997</v>
      </c>
      <c r="R581" s="8">
        <v>156.047</v>
      </c>
      <c r="S581" s="8">
        <v>79.819999999999993</v>
      </c>
      <c r="T581" s="8">
        <v>76.227000000000004</v>
      </c>
      <c r="U581" s="10">
        <v>0.48848744288579726</v>
      </c>
    </row>
    <row r="582" spans="2:21" ht="15.75">
      <c r="B582" s="4">
        <v>5042</v>
      </c>
      <c r="C582" s="5">
        <v>46127</v>
      </c>
      <c r="D582" s="6">
        <f>YEAR(SalesDataTable[[#This Row],[Order Date]])</f>
        <v>2026</v>
      </c>
      <c r="E582" s="6" t="str">
        <f>"Q"&amp;ROUNDUP(MONTH(SalesDataTable[[#This Row],[Order Date]])/3,0)</f>
        <v>Q2</v>
      </c>
      <c r="F582" s="6">
        <f>MONTH(SalesDataTable[[#This Row],[Order Date]])</f>
        <v>4</v>
      </c>
      <c r="G582" s="6" t="str">
        <f>TEXT(SalesDataTable[[#This Row],[Order Date]],"MMM")</f>
        <v>Apr</v>
      </c>
      <c r="H582" s="6" t="s">
        <v>24</v>
      </c>
      <c r="I582" s="6" t="s">
        <v>45</v>
      </c>
      <c r="J582" s="6" t="s">
        <v>37</v>
      </c>
      <c r="K582" s="6" t="s">
        <v>34</v>
      </c>
      <c r="L582" s="6" t="s">
        <v>32</v>
      </c>
      <c r="M582" s="6" t="s">
        <v>66</v>
      </c>
      <c r="N582" s="7">
        <v>1</v>
      </c>
      <c r="O582" s="8">
        <v>163.16</v>
      </c>
      <c r="P582" s="9">
        <v>0</v>
      </c>
      <c r="Q582" s="8">
        <v>88.78</v>
      </c>
      <c r="R582" s="8">
        <v>163.16</v>
      </c>
      <c r="S582" s="8">
        <v>88.78</v>
      </c>
      <c r="T582" s="8">
        <v>74.38</v>
      </c>
      <c r="U582" s="10">
        <v>0.45587153714145623</v>
      </c>
    </row>
    <row r="583" spans="2:21" ht="15.75">
      <c r="B583" s="4">
        <v>2248</v>
      </c>
      <c r="C583" s="5">
        <v>46128</v>
      </c>
      <c r="D583" s="6">
        <f>YEAR(SalesDataTable[[#This Row],[Order Date]])</f>
        <v>2026</v>
      </c>
      <c r="E583" s="6" t="str">
        <f>"Q"&amp;ROUNDUP(MONTH(SalesDataTable[[#This Row],[Order Date]])/3,0)</f>
        <v>Q2</v>
      </c>
      <c r="F583" s="6">
        <f>MONTH(SalesDataTable[[#This Row],[Order Date]])</f>
        <v>4</v>
      </c>
      <c r="G583" s="6" t="str">
        <f>TEXT(SalesDataTable[[#This Row],[Order Date]],"MMM")</f>
        <v>Apr</v>
      </c>
      <c r="H583" s="6" t="s">
        <v>18</v>
      </c>
      <c r="I583" s="6" t="s">
        <v>68</v>
      </c>
      <c r="J583" s="6" t="s">
        <v>37</v>
      </c>
      <c r="K583" s="6" t="s">
        <v>31</v>
      </c>
      <c r="L583" s="6" t="s">
        <v>32</v>
      </c>
      <c r="M583" s="6" t="s">
        <v>33</v>
      </c>
      <c r="N583" s="7">
        <v>2</v>
      </c>
      <c r="O583" s="8">
        <v>36.68</v>
      </c>
      <c r="P583" s="9">
        <v>0.1</v>
      </c>
      <c r="Q583" s="8">
        <v>13.92</v>
      </c>
      <c r="R583" s="8">
        <v>66.024000000000001</v>
      </c>
      <c r="S583" s="8">
        <v>27.84</v>
      </c>
      <c r="T583" s="8">
        <v>38.183999999999997</v>
      </c>
      <c r="U583" s="10">
        <v>0.57833515085423481</v>
      </c>
    </row>
    <row r="584" spans="2:21" ht="15.75">
      <c r="B584" s="4">
        <v>2427</v>
      </c>
      <c r="C584" s="5">
        <v>46128</v>
      </c>
      <c r="D584" s="6">
        <f>YEAR(SalesDataTable[[#This Row],[Order Date]])</f>
        <v>2026</v>
      </c>
      <c r="E584" s="6" t="str">
        <f>"Q"&amp;ROUNDUP(MONTH(SalesDataTable[[#This Row],[Order Date]])/3,0)</f>
        <v>Q2</v>
      </c>
      <c r="F584" s="6">
        <f>MONTH(SalesDataTable[[#This Row],[Order Date]])</f>
        <v>4</v>
      </c>
      <c r="G584" s="6" t="str">
        <f>TEXT(SalesDataTable[[#This Row],[Order Date]],"MMM")</f>
        <v>Apr</v>
      </c>
      <c r="H584" s="6" t="s">
        <v>38</v>
      </c>
      <c r="I584" s="6" t="s">
        <v>65</v>
      </c>
      <c r="J584" s="6" t="s">
        <v>20</v>
      </c>
      <c r="K584" s="6" t="s">
        <v>31</v>
      </c>
      <c r="L584" s="6" t="s">
        <v>32</v>
      </c>
      <c r="M584" s="6" t="s">
        <v>50</v>
      </c>
      <c r="N584" s="7">
        <v>1</v>
      </c>
      <c r="O584" s="8">
        <v>45.82</v>
      </c>
      <c r="P584" s="9">
        <v>0.1</v>
      </c>
      <c r="Q584" s="8">
        <v>18.48</v>
      </c>
      <c r="R584" s="8">
        <v>41.238</v>
      </c>
      <c r="S584" s="8">
        <v>18.48</v>
      </c>
      <c r="T584" s="8">
        <v>22.757999999999999</v>
      </c>
      <c r="U584" s="10">
        <v>0.55186963480285167</v>
      </c>
    </row>
    <row r="585" spans="2:21" ht="15.75">
      <c r="B585" s="4">
        <v>2445</v>
      </c>
      <c r="C585" s="5">
        <v>46128</v>
      </c>
      <c r="D585" s="6">
        <f>YEAR(SalesDataTable[[#This Row],[Order Date]])</f>
        <v>2026</v>
      </c>
      <c r="E585" s="6" t="str">
        <f>"Q"&amp;ROUNDUP(MONTH(SalesDataTable[[#This Row],[Order Date]])/3,0)</f>
        <v>Q2</v>
      </c>
      <c r="F585" s="6">
        <f>MONTH(SalesDataTable[[#This Row],[Order Date]])</f>
        <v>4</v>
      </c>
      <c r="G585" s="6" t="str">
        <f>TEXT(SalesDataTable[[#This Row],[Order Date]],"MMM")</f>
        <v>Apr</v>
      </c>
      <c r="H585" s="6" t="s">
        <v>18</v>
      </c>
      <c r="I585" s="6" t="s">
        <v>68</v>
      </c>
      <c r="J585" s="6" t="s">
        <v>20</v>
      </c>
      <c r="K585" s="6" t="s">
        <v>21</v>
      </c>
      <c r="L585" s="6" t="s">
        <v>27</v>
      </c>
      <c r="M585" s="6" t="s">
        <v>64</v>
      </c>
      <c r="N585" s="7">
        <v>1</v>
      </c>
      <c r="O585" s="8">
        <v>70.95</v>
      </c>
      <c r="P585" s="9">
        <v>0</v>
      </c>
      <c r="Q585" s="8">
        <v>31.43</v>
      </c>
      <c r="R585" s="8">
        <v>70.95</v>
      </c>
      <c r="S585" s="8">
        <v>31.43</v>
      </c>
      <c r="T585" s="8">
        <v>39.520000000000003</v>
      </c>
      <c r="U585" s="10">
        <v>0.55701198026779419</v>
      </c>
    </row>
    <row r="586" spans="2:21" ht="15.75">
      <c r="B586" s="4">
        <v>3311</v>
      </c>
      <c r="C586" s="5">
        <v>46128</v>
      </c>
      <c r="D586" s="6">
        <f>YEAR(SalesDataTable[[#This Row],[Order Date]])</f>
        <v>2026</v>
      </c>
      <c r="E586" s="6" t="str">
        <f>"Q"&amp;ROUNDUP(MONTH(SalesDataTable[[#This Row],[Order Date]])/3,0)</f>
        <v>Q2</v>
      </c>
      <c r="F586" s="6">
        <f>MONTH(SalesDataTable[[#This Row],[Order Date]])</f>
        <v>4</v>
      </c>
      <c r="G586" s="6" t="str">
        <f>TEXT(SalesDataTable[[#This Row],[Order Date]],"MMM")</f>
        <v>Apr</v>
      </c>
      <c r="H586" s="6" t="s">
        <v>24</v>
      </c>
      <c r="I586" s="6" t="s">
        <v>59</v>
      </c>
      <c r="J586" s="6" t="s">
        <v>20</v>
      </c>
      <c r="K586" s="6" t="s">
        <v>31</v>
      </c>
      <c r="L586" s="6" t="s">
        <v>32</v>
      </c>
      <c r="M586" s="6" t="s">
        <v>50</v>
      </c>
      <c r="N586" s="7">
        <v>1</v>
      </c>
      <c r="O586" s="8">
        <v>46.68</v>
      </c>
      <c r="P586" s="9">
        <v>0.05</v>
      </c>
      <c r="Q586" s="8">
        <v>18.350000000000001</v>
      </c>
      <c r="R586" s="8">
        <v>44.345999999999997</v>
      </c>
      <c r="S586" s="8">
        <v>18.350000000000001</v>
      </c>
      <c r="T586" s="8">
        <v>25.995999999999995</v>
      </c>
      <c r="U586" s="10">
        <v>0.58620845172056102</v>
      </c>
    </row>
    <row r="587" spans="2:21" ht="15.75">
      <c r="B587" s="4">
        <v>3320</v>
      </c>
      <c r="C587" s="5">
        <v>46128</v>
      </c>
      <c r="D587" s="6">
        <f>YEAR(SalesDataTable[[#This Row],[Order Date]])</f>
        <v>2026</v>
      </c>
      <c r="E587" s="6" t="str">
        <f>"Q"&amp;ROUNDUP(MONTH(SalesDataTable[[#This Row],[Order Date]])/3,0)</f>
        <v>Q2</v>
      </c>
      <c r="F587" s="6">
        <f>MONTH(SalesDataTable[[#This Row],[Order Date]])</f>
        <v>4</v>
      </c>
      <c r="G587" s="6" t="str">
        <f>TEXT(SalesDataTable[[#This Row],[Order Date]],"MMM")</f>
        <v>Apr</v>
      </c>
      <c r="H587" s="6" t="s">
        <v>29</v>
      </c>
      <c r="I587" s="6" t="s">
        <v>70</v>
      </c>
      <c r="J587" s="6" t="s">
        <v>20</v>
      </c>
      <c r="K587" s="6" t="s">
        <v>34</v>
      </c>
      <c r="L587" s="6" t="s">
        <v>32</v>
      </c>
      <c r="M587" s="6" t="s">
        <v>66</v>
      </c>
      <c r="N587" s="7">
        <v>5</v>
      </c>
      <c r="O587" s="8">
        <v>164.31</v>
      </c>
      <c r="P587" s="9">
        <v>0.05</v>
      </c>
      <c r="Q587" s="8">
        <v>85.41</v>
      </c>
      <c r="R587" s="8">
        <v>780.47249999999997</v>
      </c>
      <c r="S587" s="8">
        <v>427.04999999999995</v>
      </c>
      <c r="T587" s="8">
        <v>353.42250000000001</v>
      </c>
      <c r="U587" s="10">
        <v>0.45283145786686912</v>
      </c>
    </row>
    <row r="588" spans="2:21" ht="15.75">
      <c r="B588" s="4">
        <v>3321</v>
      </c>
      <c r="C588" s="5">
        <v>46128</v>
      </c>
      <c r="D588" s="6">
        <f>YEAR(SalesDataTable[[#This Row],[Order Date]])</f>
        <v>2026</v>
      </c>
      <c r="E588" s="6" t="str">
        <f>"Q"&amp;ROUNDUP(MONTH(SalesDataTable[[#This Row],[Order Date]])/3,0)</f>
        <v>Q2</v>
      </c>
      <c r="F588" s="6">
        <f>MONTH(SalesDataTable[[#This Row],[Order Date]])</f>
        <v>4</v>
      </c>
      <c r="G588" s="6" t="str">
        <f>TEXT(SalesDataTable[[#This Row],[Order Date]],"MMM")</f>
        <v>Apr</v>
      </c>
      <c r="H588" s="6" t="s">
        <v>24</v>
      </c>
      <c r="I588" s="6" t="s">
        <v>45</v>
      </c>
      <c r="J588" s="6" t="s">
        <v>20</v>
      </c>
      <c r="K588" s="6" t="s">
        <v>34</v>
      </c>
      <c r="L588" s="6" t="s">
        <v>32</v>
      </c>
      <c r="M588" s="6" t="s">
        <v>33</v>
      </c>
      <c r="N588" s="7">
        <v>3</v>
      </c>
      <c r="O588" s="8">
        <v>35.57</v>
      </c>
      <c r="P588" s="9">
        <v>0</v>
      </c>
      <c r="Q588" s="8">
        <v>13.67</v>
      </c>
      <c r="R588" s="8">
        <v>106.71000000000001</v>
      </c>
      <c r="S588" s="8">
        <v>41.01</v>
      </c>
      <c r="T588" s="8">
        <v>65.700000000000017</v>
      </c>
      <c r="U588" s="10">
        <v>0.61568737700309262</v>
      </c>
    </row>
    <row r="589" spans="2:21" ht="15.75">
      <c r="B589" s="4">
        <v>5181</v>
      </c>
      <c r="C589" s="5">
        <v>46128</v>
      </c>
      <c r="D589" s="6">
        <f>YEAR(SalesDataTable[[#This Row],[Order Date]])</f>
        <v>2026</v>
      </c>
      <c r="E589" s="6" t="str">
        <f>"Q"&amp;ROUNDUP(MONTH(SalesDataTable[[#This Row],[Order Date]])/3,0)</f>
        <v>Q2</v>
      </c>
      <c r="F589" s="6">
        <f>MONTH(SalesDataTable[[#This Row],[Order Date]])</f>
        <v>4</v>
      </c>
      <c r="G589" s="6" t="str">
        <f>TEXT(SalesDataTable[[#This Row],[Order Date]],"MMM")</f>
        <v>Apr</v>
      </c>
      <c r="H589" s="6" t="s">
        <v>18</v>
      </c>
      <c r="I589" s="6" t="s">
        <v>19</v>
      </c>
      <c r="J589" s="6" t="s">
        <v>46</v>
      </c>
      <c r="K589" s="6" t="s">
        <v>31</v>
      </c>
      <c r="L589" s="6" t="s">
        <v>32</v>
      </c>
      <c r="M589" s="6" t="s">
        <v>50</v>
      </c>
      <c r="N589" s="7">
        <v>2</v>
      </c>
      <c r="O589" s="8">
        <v>45.51</v>
      </c>
      <c r="P589" s="9">
        <v>0.1</v>
      </c>
      <c r="Q589" s="8">
        <v>18.809999999999999</v>
      </c>
      <c r="R589" s="8">
        <v>81.917999999999992</v>
      </c>
      <c r="S589" s="8">
        <v>37.619999999999997</v>
      </c>
      <c r="T589" s="8">
        <v>44.297999999999995</v>
      </c>
      <c r="U589" s="10">
        <v>0.54076027246758951</v>
      </c>
    </row>
    <row r="590" spans="2:21" ht="15.75">
      <c r="B590" s="4">
        <v>5187</v>
      </c>
      <c r="C590" s="5">
        <v>46128</v>
      </c>
      <c r="D590" s="6">
        <f>YEAR(SalesDataTable[[#This Row],[Order Date]])</f>
        <v>2026</v>
      </c>
      <c r="E590" s="6" t="str">
        <f>"Q"&amp;ROUNDUP(MONTH(SalesDataTable[[#This Row],[Order Date]])/3,0)</f>
        <v>Q2</v>
      </c>
      <c r="F590" s="6">
        <f>MONTH(SalesDataTable[[#This Row],[Order Date]])</f>
        <v>4</v>
      </c>
      <c r="G590" s="6" t="str">
        <f>TEXT(SalesDataTable[[#This Row],[Order Date]],"MMM")</f>
        <v>Apr</v>
      </c>
      <c r="H590" s="6" t="s">
        <v>38</v>
      </c>
      <c r="I590" s="6" t="s">
        <v>51</v>
      </c>
      <c r="J590" s="6" t="s">
        <v>20</v>
      </c>
      <c r="K590" s="6" t="s">
        <v>21</v>
      </c>
      <c r="L590" s="6" t="s">
        <v>41</v>
      </c>
      <c r="M590" s="6" t="s">
        <v>47</v>
      </c>
      <c r="N590" s="7">
        <v>2</v>
      </c>
      <c r="O590" s="8">
        <v>198.32</v>
      </c>
      <c r="P590" s="9">
        <v>0</v>
      </c>
      <c r="Q590" s="8">
        <v>106.8</v>
      </c>
      <c r="R590" s="8">
        <v>396.64</v>
      </c>
      <c r="S590" s="8">
        <v>213.6</v>
      </c>
      <c r="T590" s="8">
        <v>183.04</v>
      </c>
      <c r="U590" s="10">
        <v>0.46147640177490923</v>
      </c>
    </row>
    <row r="591" spans="2:21" ht="15.75">
      <c r="B591" s="4">
        <v>605</v>
      </c>
      <c r="C591" s="5">
        <v>46129</v>
      </c>
      <c r="D591" s="6">
        <f>YEAR(SalesDataTable[[#This Row],[Order Date]])</f>
        <v>2026</v>
      </c>
      <c r="E591" s="6" t="str">
        <f>"Q"&amp;ROUNDUP(MONTH(SalesDataTable[[#This Row],[Order Date]])/3,0)</f>
        <v>Q2</v>
      </c>
      <c r="F591" s="6">
        <f>MONTH(SalesDataTable[[#This Row],[Order Date]])</f>
        <v>4</v>
      </c>
      <c r="G591" s="6" t="str">
        <f>TEXT(SalesDataTable[[#This Row],[Order Date]],"MMM")</f>
        <v>Apr</v>
      </c>
      <c r="H591" s="6" t="s">
        <v>38</v>
      </c>
      <c r="I591" s="6" t="s">
        <v>51</v>
      </c>
      <c r="J591" s="6" t="s">
        <v>46</v>
      </c>
      <c r="K591" s="6" t="s">
        <v>34</v>
      </c>
      <c r="L591" s="6" t="s">
        <v>32</v>
      </c>
      <c r="M591" s="6" t="s">
        <v>62</v>
      </c>
      <c r="N591" s="7">
        <v>2</v>
      </c>
      <c r="O591" s="8">
        <v>130.94</v>
      </c>
      <c r="P591" s="9">
        <v>0</v>
      </c>
      <c r="Q591" s="8">
        <v>67.459999999999994</v>
      </c>
      <c r="R591" s="8">
        <v>261.88</v>
      </c>
      <c r="S591" s="8">
        <v>134.91999999999999</v>
      </c>
      <c r="T591" s="8">
        <v>126.96000000000001</v>
      </c>
      <c r="U591" s="10">
        <v>0.48480219948067821</v>
      </c>
    </row>
    <row r="592" spans="2:21" ht="15.75">
      <c r="B592" s="4">
        <v>3244</v>
      </c>
      <c r="C592" s="5">
        <v>46129</v>
      </c>
      <c r="D592" s="6">
        <f>YEAR(SalesDataTable[[#This Row],[Order Date]])</f>
        <v>2026</v>
      </c>
      <c r="E592" s="6" t="str">
        <f>"Q"&amp;ROUNDUP(MONTH(SalesDataTable[[#This Row],[Order Date]])/3,0)</f>
        <v>Q2</v>
      </c>
      <c r="F592" s="6">
        <f>MONTH(SalesDataTable[[#This Row],[Order Date]])</f>
        <v>4</v>
      </c>
      <c r="G592" s="6" t="str">
        <f>TEXT(SalesDataTable[[#This Row],[Order Date]],"MMM")</f>
        <v>Apr</v>
      </c>
      <c r="H592" s="6" t="s">
        <v>24</v>
      </c>
      <c r="I592" s="6" t="s">
        <v>59</v>
      </c>
      <c r="J592" s="6" t="s">
        <v>46</v>
      </c>
      <c r="K592" s="6" t="s">
        <v>21</v>
      </c>
      <c r="L592" s="6" t="s">
        <v>32</v>
      </c>
      <c r="M592" s="6" t="s">
        <v>62</v>
      </c>
      <c r="N592" s="7">
        <v>1</v>
      </c>
      <c r="O592" s="8">
        <v>131.62</v>
      </c>
      <c r="P592" s="9">
        <v>0</v>
      </c>
      <c r="Q592" s="8">
        <v>66.95</v>
      </c>
      <c r="R592" s="8">
        <v>131.62</v>
      </c>
      <c r="S592" s="8">
        <v>66.95</v>
      </c>
      <c r="T592" s="8">
        <v>64.67</v>
      </c>
      <c r="U592" s="10">
        <v>0.49133870232487464</v>
      </c>
    </row>
    <row r="593" spans="2:21" ht="15.75">
      <c r="B593" s="4">
        <v>4047</v>
      </c>
      <c r="C593" s="5">
        <v>46129</v>
      </c>
      <c r="D593" s="6">
        <f>YEAR(SalesDataTable[[#This Row],[Order Date]])</f>
        <v>2026</v>
      </c>
      <c r="E593" s="6" t="str">
        <f>"Q"&amp;ROUNDUP(MONTH(SalesDataTable[[#This Row],[Order Date]])/3,0)</f>
        <v>Q2</v>
      </c>
      <c r="F593" s="6">
        <f>MONTH(SalesDataTable[[#This Row],[Order Date]])</f>
        <v>4</v>
      </c>
      <c r="G593" s="6" t="str">
        <f>TEXT(SalesDataTable[[#This Row],[Order Date]],"MMM")</f>
        <v>Apr</v>
      </c>
      <c r="H593" s="6" t="s">
        <v>18</v>
      </c>
      <c r="I593" s="6" t="s">
        <v>19</v>
      </c>
      <c r="J593" s="6" t="s">
        <v>26</v>
      </c>
      <c r="K593" s="6" t="s">
        <v>34</v>
      </c>
      <c r="L593" s="6" t="s">
        <v>32</v>
      </c>
      <c r="M593" s="6" t="s">
        <v>66</v>
      </c>
      <c r="N593" s="7">
        <v>8</v>
      </c>
      <c r="O593" s="8">
        <v>168.34</v>
      </c>
      <c r="P593" s="9">
        <v>0.15</v>
      </c>
      <c r="Q593" s="8">
        <v>88.7</v>
      </c>
      <c r="R593" s="8">
        <v>1144.712</v>
      </c>
      <c r="S593" s="8">
        <v>709.6</v>
      </c>
      <c r="T593" s="8">
        <v>435.11199999999997</v>
      </c>
      <c r="U593" s="10">
        <v>0.38010608781946897</v>
      </c>
    </row>
    <row r="594" spans="2:21" ht="15.75">
      <c r="B594" s="4">
        <v>4101</v>
      </c>
      <c r="C594" s="5">
        <v>46129</v>
      </c>
      <c r="D594" s="6">
        <f>YEAR(SalesDataTable[[#This Row],[Order Date]])</f>
        <v>2026</v>
      </c>
      <c r="E594" s="6" t="str">
        <f>"Q"&amp;ROUNDUP(MONTH(SalesDataTable[[#This Row],[Order Date]])/3,0)</f>
        <v>Q2</v>
      </c>
      <c r="F594" s="6">
        <f>MONTH(SalesDataTable[[#This Row],[Order Date]])</f>
        <v>4</v>
      </c>
      <c r="G594" s="6" t="str">
        <f>TEXT(SalesDataTable[[#This Row],[Order Date]],"MMM")</f>
        <v>Apr</v>
      </c>
      <c r="H594" s="6" t="s">
        <v>24</v>
      </c>
      <c r="I594" s="6" t="s">
        <v>45</v>
      </c>
      <c r="J594" s="6" t="s">
        <v>20</v>
      </c>
      <c r="K594" s="6" t="s">
        <v>21</v>
      </c>
      <c r="L594" s="6" t="s">
        <v>41</v>
      </c>
      <c r="M594" s="6" t="s">
        <v>58</v>
      </c>
      <c r="N594" s="7">
        <v>1</v>
      </c>
      <c r="O594" s="8">
        <v>81.040000000000006</v>
      </c>
      <c r="P594" s="9">
        <v>0</v>
      </c>
      <c r="Q594" s="8">
        <v>39.97</v>
      </c>
      <c r="R594" s="8">
        <v>81.040000000000006</v>
      </c>
      <c r="S594" s="8">
        <v>39.97</v>
      </c>
      <c r="T594" s="8">
        <v>41.070000000000007</v>
      </c>
      <c r="U594" s="10">
        <v>0.50678677196446209</v>
      </c>
    </row>
    <row r="595" spans="2:21" ht="15.75">
      <c r="B595" s="4">
        <v>4537</v>
      </c>
      <c r="C595" s="5">
        <v>46129</v>
      </c>
      <c r="D595" s="6">
        <f>YEAR(SalesDataTable[[#This Row],[Order Date]])</f>
        <v>2026</v>
      </c>
      <c r="E595" s="6" t="str">
        <f>"Q"&amp;ROUNDUP(MONTH(SalesDataTable[[#This Row],[Order Date]])/3,0)</f>
        <v>Q2</v>
      </c>
      <c r="F595" s="6">
        <f>MONTH(SalesDataTable[[#This Row],[Order Date]])</f>
        <v>4</v>
      </c>
      <c r="G595" s="6" t="str">
        <f>TEXT(SalesDataTable[[#This Row],[Order Date]],"MMM")</f>
        <v>Apr</v>
      </c>
      <c r="H595" s="6" t="s">
        <v>38</v>
      </c>
      <c r="I595" s="6" t="s">
        <v>51</v>
      </c>
      <c r="J595" s="6" t="s">
        <v>20</v>
      </c>
      <c r="K595" s="6" t="s">
        <v>34</v>
      </c>
      <c r="L595" s="6" t="s">
        <v>41</v>
      </c>
      <c r="M595" s="6" t="s">
        <v>58</v>
      </c>
      <c r="N595" s="7">
        <v>3</v>
      </c>
      <c r="O595" s="8">
        <v>81.53</v>
      </c>
      <c r="P595" s="9">
        <v>0.05</v>
      </c>
      <c r="Q595" s="8">
        <v>38.630000000000003</v>
      </c>
      <c r="R595" s="8">
        <v>232.3605</v>
      </c>
      <c r="S595" s="8">
        <v>115.89000000000001</v>
      </c>
      <c r="T595" s="8">
        <v>116.47049999999999</v>
      </c>
      <c r="U595" s="10">
        <v>0.50124913657872139</v>
      </c>
    </row>
    <row r="596" spans="2:21" ht="15.75">
      <c r="B596" s="4">
        <v>754</v>
      </c>
      <c r="C596" s="5">
        <v>46130</v>
      </c>
      <c r="D596" s="6">
        <f>YEAR(SalesDataTable[[#This Row],[Order Date]])</f>
        <v>2026</v>
      </c>
      <c r="E596" s="6" t="str">
        <f>"Q"&amp;ROUNDUP(MONTH(SalesDataTable[[#This Row],[Order Date]])/3,0)</f>
        <v>Q2</v>
      </c>
      <c r="F596" s="6">
        <f>MONTH(SalesDataTable[[#This Row],[Order Date]])</f>
        <v>4</v>
      </c>
      <c r="G596" s="6" t="str">
        <f>TEXT(SalesDataTable[[#This Row],[Order Date]],"MMM")</f>
        <v>Apr</v>
      </c>
      <c r="H596" s="6" t="s">
        <v>29</v>
      </c>
      <c r="I596" s="6" t="s">
        <v>57</v>
      </c>
      <c r="J596" s="6" t="s">
        <v>46</v>
      </c>
      <c r="K596" s="6" t="s">
        <v>21</v>
      </c>
      <c r="L596" s="6" t="s">
        <v>22</v>
      </c>
      <c r="M596" s="6" t="s">
        <v>48</v>
      </c>
      <c r="N596" s="7">
        <v>3</v>
      </c>
      <c r="O596" s="8">
        <v>104.8</v>
      </c>
      <c r="P596" s="9">
        <v>0.1</v>
      </c>
      <c r="Q596" s="8">
        <v>50.59</v>
      </c>
      <c r="R596" s="8">
        <v>282.95999999999998</v>
      </c>
      <c r="S596" s="8">
        <v>151.77000000000001</v>
      </c>
      <c r="T596" s="8">
        <v>131.18999999999997</v>
      </c>
      <c r="U596" s="10">
        <v>0.46363443596268017</v>
      </c>
    </row>
    <row r="597" spans="2:21" ht="15.75">
      <c r="B597" s="4">
        <v>1340</v>
      </c>
      <c r="C597" s="5">
        <v>46130</v>
      </c>
      <c r="D597" s="6">
        <f>YEAR(SalesDataTable[[#This Row],[Order Date]])</f>
        <v>2026</v>
      </c>
      <c r="E597" s="6" t="str">
        <f>"Q"&amp;ROUNDUP(MONTH(SalesDataTable[[#This Row],[Order Date]])/3,0)</f>
        <v>Q2</v>
      </c>
      <c r="F597" s="6">
        <f>MONTH(SalesDataTable[[#This Row],[Order Date]])</f>
        <v>4</v>
      </c>
      <c r="G597" s="6" t="str">
        <f>TEXT(SalesDataTable[[#This Row],[Order Date]],"MMM")</f>
        <v>Apr</v>
      </c>
      <c r="H597" s="6" t="s">
        <v>38</v>
      </c>
      <c r="I597" s="6" t="s">
        <v>51</v>
      </c>
      <c r="J597" s="6" t="s">
        <v>20</v>
      </c>
      <c r="K597" s="6" t="s">
        <v>31</v>
      </c>
      <c r="L597" s="6" t="s">
        <v>52</v>
      </c>
      <c r="M597" s="6" t="s">
        <v>63</v>
      </c>
      <c r="N597" s="7">
        <v>2</v>
      </c>
      <c r="O597" s="8">
        <v>51.24</v>
      </c>
      <c r="P597" s="9">
        <v>0</v>
      </c>
      <c r="Q597" s="8">
        <v>22.52</v>
      </c>
      <c r="R597" s="8">
        <v>102.48</v>
      </c>
      <c r="S597" s="8">
        <v>45.04</v>
      </c>
      <c r="T597" s="8">
        <v>57.440000000000005</v>
      </c>
      <c r="U597" s="10">
        <v>0.56049960967993762</v>
      </c>
    </row>
    <row r="598" spans="2:21" ht="15.75">
      <c r="B598" s="4">
        <v>1444</v>
      </c>
      <c r="C598" s="5">
        <v>46130</v>
      </c>
      <c r="D598" s="6">
        <f>YEAR(SalesDataTable[[#This Row],[Order Date]])</f>
        <v>2026</v>
      </c>
      <c r="E598" s="6" t="str">
        <f>"Q"&amp;ROUNDUP(MONTH(SalesDataTable[[#This Row],[Order Date]])/3,0)</f>
        <v>Q2</v>
      </c>
      <c r="F598" s="6">
        <f>MONTH(SalesDataTable[[#This Row],[Order Date]])</f>
        <v>4</v>
      </c>
      <c r="G598" s="6" t="str">
        <f>TEXT(SalesDataTable[[#This Row],[Order Date]],"MMM")</f>
        <v>Apr</v>
      </c>
      <c r="H598" s="6" t="s">
        <v>29</v>
      </c>
      <c r="I598" s="6" t="s">
        <v>57</v>
      </c>
      <c r="J598" s="6" t="s">
        <v>37</v>
      </c>
      <c r="K598" s="6" t="s">
        <v>21</v>
      </c>
      <c r="L598" s="6" t="s">
        <v>41</v>
      </c>
      <c r="M598" s="6" t="s">
        <v>69</v>
      </c>
      <c r="N598" s="7">
        <v>1</v>
      </c>
      <c r="O598" s="8">
        <v>120.52</v>
      </c>
      <c r="P598" s="9">
        <v>0.1</v>
      </c>
      <c r="Q598" s="8">
        <v>59.01</v>
      </c>
      <c r="R598" s="8">
        <v>108.468</v>
      </c>
      <c r="S598" s="8">
        <v>59.01</v>
      </c>
      <c r="T598" s="8">
        <v>49.458000000000006</v>
      </c>
      <c r="U598" s="10">
        <v>0.45596858059519862</v>
      </c>
    </row>
    <row r="599" spans="2:21" ht="15.75">
      <c r="B599" s="4">
        <v>2390</v>
      </c>
      <c r="C599" s="5">
        <v>46130</v>
      </c>
      <c r="D599" s="6">
        <f>YEAR(SalesDataTable[[#This Row],[Order Date]])</f>
        <v>2026</v>
      </c>
      <c r="E599" s="6" t="str">
        <f>"Q"&amp;ROUNDUP(MONTH(SalesDataTable[[#This Row],[Order Date]])/3,0)</f>
        <v>Q2</v>
      </c>
      <c r="F599" s="6">
        <f>MONTH(SalesDataTable[[#This Row],[Order Date]])</f>
        <v>4</v>
      </c>
      <c r="G599" s="6" t="str">
        <f>TEXT(SalesDataTable[[#This Row],[Order Date]],"MMM")</f>
        <v>Apr</v>
      </c>
      <c r="H599" s="6" t="s">
        <v>38</v>
      </c>
      <c r="I599" s="6" t="s">
        <v>51</v>
      </c>
      <c r="J599" s="6" t="s">
        <v>37</v>
      </c>
      <c r="K599" s="6" t="s">
        <v>21</v>
      </c>
      <c r="L599" s="6" t="s">
        <v>41</v>
      </c>
      <c r="M599" s="6" t="s">
        <v>58</v>
      </c>
      <c r="N599" s="7">
        <v>1</v>
      </c>
      <c r="O599" s="8">
        <v>80.98</v>
      </c>
      <c r="P599" s="9">
        <v>0</v>
      </c>
      <c r="Q599" s="8">
        <v>40.19</v>
      </c>
      <c r="R599" s="8">
        <v>80.98</v>
      </c>
      <c r="S599" s="8">
        <v>40.19</v>
      </c>
      <c r="T599" s="8">
        <v>40.790000000000006</v>
      </c>
      <c r="U599" s="10">
        <v>0.50370461842430236</v>
      </c>
    </row>
    <row r="600" spans="2:21" ht="15.75">
      <c r="B600" s="4">
        <v>3076</v>
      </c>
      <c r="C600" s="5">
        <v>46130</v>
      </c>
      <c r="D600" s="6">
        <f>YEAR(SalesDataTable[[#This Row],[Order Date]])</f>
        <v>2026</v>
      </c>
      <c r="E600" s="6" t="str">
        <f>"Q"&amp;ROUNDUP(MONTH(SalesDataTable[[#This Row],[Order Date]])/3,0)</f>
        <v>Q2</v>
      </c>
      <c r="F600" s="6">
        <f>MONTH(SalesDataTable[[#This Row],[Order Date]])</f>
        <v>4</v>
      </c>
      <c r="G600" s="6" t="str">
        <f>TEXT(SalesDataTable[[#This Row],[Order Date]],"MMM")</f>
        <v>Apr</v>
      </c>
      <c r="H600" s="6" t="s">
        <v>29</v>
      </c>
      <c r="I600" s="6" t="s">
        <v>30</v>
      </c>
      <c r="J600" s="6" t="s">
        <v>20</v>
      </c>
      <c r="K600" s="6" t="s">
        <v>34</v>
      </c>
      <c r="L600" s="6" t="s">
        <v>41</v>
      </c>
      <c r="M600" s="6" t="s">
        <v>58</v>
      </c>
      <c r="N600" s="7">
        <v>2</v>
      </c>
      <c r="O600" s="8">
        <v>82.58</v>
      </c>
      <c r="P600" s="9">
        <v>0.1</v>
      </c>
      <c r="Q600" s="8">
        <v>39.93</v>
      </c>
      <c r="R600" s="8">
        <v>148.64400000000001</v>
      </c>
      <c r="S600" s="8">
        <v>79.86</v>
      </c>
      <c r="T600" s="8">
        <v>68.784000000000006</v>
      </c>
      <c r="U600" s="10">
        <v>0.46274319851457174</v>
      </c>
    </row>
    <row r="601" spans="2:21" ht="15.75">
      <c r="B601" s="4">
        <v>3157</v>
      </c>
      <c r="C601" s="5">
        <v>46130</v>
      </c>
      <c r="D601" s="6">
        <f>YEAR(SalesDataTable[[#This Row],[Order Date]])</f>
        <v>2026</v>
      </c>
      <c r="E601" s="6" t="str">
        <f>"Q"&amp;ROUNDUP(MONTH(SalesDataTable[[#This Row],[Order Date]])/3,0)</f>
        <v>Q2</v>
      </c>
      <c r="F601" s="6">
        <f>MONTH(SalesDataTable[[#This Row],[Order Date]])</f>
        <v>4</v>
      </c>
      <c r="G601" s="6" t="str">
        <f>TEXT(SalesDataTable[[#This Row],[Order Date]],"MMM")</f>
        <v>Apr</v>
      </c>
      <c r="H601" s="6" t="s">
        <v>38</v>
      </c>
      <c r="I601" s="6" t="s">
        <v>51</v>
      </c>
      <c r="J601" s="6" t="s">
        <v>20</v>
      </c>
      <c r="K601" s="6" t="s">
        <v>31</v>
      </c>
      <c r="L601" s="6" t="s">
        <v>41</v>
      </c>
      <c r="M601" s="6" t="s">
        <v>47</v>
      </c>
      <c r="N601" s="7">
        <v>2</v>
      </c>
      <c r="O601" s="8">
        <v>200.36</v>
      </c>
      <c r="P601" s="9">
        <v>0</v>
      </c>
      <c r="Q601" s="8">
        <v>105.12</v>
      </c>
      <c r="R601" s="8">
        <v>400.72</v>
      </c>
      <c r="S601" s="8">
        <v>210.24</v>
      </c>
      <c r="T601" s="8">
        <v>190.48000000000002</v>
      </c>
      <c r="U601" s="10">
        <v>0.47534438011579161</v>
      </c>
    </row>
    <row r="602" spans="2:21" ht="15.75">
      <c r="B602" s="4">
        <v>4516</v>
      </c>
      <c r="C602" s="5">
        <v>46130</v>
      </c>
      <c r="D602" s="6">
        <f>YEAR(SalesDataTable[[#This Row],[Order Date]])</f>
        <v>2026</v>
      </c>
      <c r="E602" s="6" t="str">
        <f>"Q"&amp;ROUNDUP(MONTH(SalesDataTable[[#This Row],[Order Date]])/3,0)</f>
        <v>Q2</v>
      </c>
      <c r="F602" s="6">
        <f>MONTH(SalesDataTable[[#This Row],[Order Date]])</f>
        <v>4</v>
      </c>
      <c r="G602" s="6" t="str">
        <f>TEXT(SalesDataTable[[#This Row],[Order Date]],"MMM")</f>
        <v>Apr</v>
      </c>
      <c r="H602" s="6" t="s">
        <v>29</v>
      </c>
      <c r="I602" s="6" t="s">
        <v>43</v>
      </c>
      <c r="J602" s="6" t="s">
        <v>20</v>
      </c>
      <c r="K602" s="6" t="s">
        <v>21</v>
      </c>
      <c r="L602" s="6" t="s">
        <v>41</v>
      </c>
      <c r="M602" s="6" t="s">
        <v>47</v>
      </c>
      <c r="N602" s="7">
        <v>1</v>
      </c>
      <c r="O602" s="8">
        <v>196.24</v>
      </c>
      <c r="P602" s="9">
        <v>0</v>
      </c>
      <c r="Q602" s="8">
        <v>106.34</v>
      </c>
      <c r="R602" s="8">
        <v>196.24</v>
      </c>
      <c r="S602" s="8">
        <v>106.34</v>
      </c>
      <c r="T602" s="8">
        <v>89.9</v>
      </c>
      <c r="U602" s="10">
        <v>0.45811251528740321</v>
      </c>
    </row>
    <row r="603" spans="2:21" ht="15.75">
      <c r="B603" s="4">
        <v>5119</v>
      </c>
      <c r="C603" s="5">
        <v>46130</v>
      </c>
      <c r="D603" s="6">
        <f>YEAR(SalesDataTable[[#This Row],[Order Date]])</f>
        <v>2026</v>
      </c>
      <c r="E603" s="6" t="str">
        <f>"Q"&amp;ROUNDUP(MONTH(SalesDataTable[[#This Row],[Order Date]])/3,0)</f>
        <v>Q2</v>
      </c>
      <c r="F603" s="6">
        <f>MONTH(SalesDataTable[[#This Row],[Order Date]])</f>
        <v>4</v>
      </c>
      <c r="G603" s="6" t="str">
        <f>TEXT(SalesDataTable[[#This Row],[Order Date]],"MMM")</f>
        <v>Apr</v>
      </c>
      <c r="H603" s="6" t="s">
        <v>18</v>
      </c>
      <c r="I603" s="6" t="s">
        <v>68</v>
      </c>
      <c r="J603" s="6" t="s">
        <v>20</v>
      </c>
      <c r="K603" s="6" t="s">
        <v>34</v>
      </c>
      <c r="L603" s="6" t="s">
        <v>27</v>
      </c>
      <c r="M603" s="6" t="s">
        <v>28</v>
      </c>
      <c r="N603" s="7">
        <v>1</v>
      </c>
      <c r="O603" s="8">
        <v>93.32</v>
      </c>
      <c r="P603" s="9">
        <v>0</v>
      </c>
      <c r="Q603" s="8">
        <v>44.82</v>
      </c>
      <c r="R603" s="8">
        <v>93.32</v>
      </c>
      <c r="S603" s="8">
        <v>44.82</v>
      </c>
      <c r="T603" s="8">
        <v>48.499999999999993</v>
      </c>
      <c r="U603" s="10">
        <v>0.51971710244320612</v>
      </c>
    </row>
    <row r="604" spans="2:21" ht="15.75">
      <c r="B604" s="4">
        <v>125</v>
      </c>
      <c r="C604" s="5">
        <v>46131</v>
      </c>
      <c r="D604" s="6">
        <f>YEAR(SalesDataTable[[#This Row],[Order Date]])</f>
        <v>2026</v>
      </c>
      <c r="E604" s="6" t="str">
        <f>"Q"&amp;ROUNDUP(MONTH(SalesDataTable[[#This Row],[Order Date]])/3,0)</f>
        <v>Q2</v>
      </c>
      <c r="F604" s="6">
        <f>MONTH(SalesDataTable[[#This Row],[Order Date]])</f>
        <v>4</v>
      </c>
      <c r="G604" s="6" t="str">
        <f>TEXT(SalesDataTable[[#This Row],[Order Date]],"MMM")</f>
        <v>Apr</v>
      </c>
      <c r="H604" s="6" t="s">
        <v>38</v>
      </c>
      <c r="I604" s="6" t="s">
        <v>49</v>
      </c>
      <c r="J604" s="6" t="s">
        <v>20</v>
      </c>
      <c r="K604" s="6" t="s">
        <v>21</v>
      </c>
      <c r="L604" s="6" t="s">
        <v>22</v>
      </c>
      <c r="M604" s="6" t="s">
        <v>48</v>
      </c>
      <c r="N604" s="7">
        <v>2</v>
      </c>
      <c r="O604" s="8">
        <v>101.61</v>
      </c>
      <c r="P604" s="9">
        <v>0</v>
      </c>
      <c r="Q604" s="8">
        <v>49.9</v>
      </c>
      <c r="R604" s="8">
        <v>203.22</v>
      </c>
      <c r="S604" s="8">
        <v>99.8</v>
      </c>
      <c r="T604" s="8">
        <v>103.42</v>
      </c>
      <c r="U604" s="10">
        <v>0.50890660368074014</v>
      </c>
    </row>
    <row r="605" spans="2:21" ht="15.75">
      <c r="B605" s="4">
        <v>728</v>
      </c>
      <c r="C605" s="5">
        <v>46131</v>
      </c>
      <c r="D605" s="6">
        <f>YEAR(SalesDataTable[[#This Row],[Order Date]])</f>
        <v>2026</v>
      </c>
      <c r="E605" s="6" t="str">
        <f>"Q"&amp;ROUNDUP(MONTH(SalesDataTable[[#This Row],[Order Date]])/3,0)</f>
        <v>Q2</v>
      </c>
      <c r="F605" s="6">
        <f>MONTH(SalesDataTable[[#This Row],[Order Date]])</f>
        <v>4</v>
      </c>
      <c r="G605" s="6" t="str">
        <f>TEXT(SalesDataTable[[#This Row],[Order Date]],"MMM")</f>
        <v>Apr</v>
      </c>
      <c r="H605" s="6" t="s">
        <v>24</v>
      </c>
      <c r="I605" s="6" t="s">
        <v>67</v>
      </c>
      <c r="J605" s="6" t="s">
        <v>20</v>
      </c>
      <c r="K605" s="6" t="s">
        <v>21</v>
      </c>
      <c r="L605" s="6" t="s">
        <v>22</v>
      </c>
      <c r="M605" s="6" t="s">
        <v>48</v>
      </c>
      <c r="N605" s="7">
        <v>1</v>
      </c>
      <c r="O605" s="8">
        <v>104.91</v>
      </c>
      <c r="P605" s="9">
        <v>0</v>
      </c>
      <c r="Q605" s="8">
        <v>51.68</v>
      </c>
      <c r="R605" s="8">
        <v>104.91</v>
      </c>
      <c r="S605" s="8">
        <v>51.68</v>
      </c>
      <c r="T605" s="8">
        <v>53.23</v>
      </c>
      <c r="U605" s="10">
        <v>0.50738728433895719</v>
      </c>
    </row>
    <row r="606" spans="2:21" ht="15.75">
      <c r="B606" s="4">
        <v>1271</v>
      </c>
      <c r="C606" s="5">
        <v>46131</v>
      </c>
      <c r="D606" s="6">
        <f>YEAR(SalesDataTable[[#This Row],[Order Date]])</f>
        <v>2026</v>
      </c>
      <c r="E606" s="6" t="str">
        <f>"Q"&amp;ROUNDUP(MONTH(SalesDataTable[[#This Row],[Order Date]])/3,0)</f>
        <v>Q2</v>
      </c>
      <c r="F606" s="6">
        <f>MONTH(SalesDataTable[[#This Row],[Order Date]])</f>
        <v>4</v>
      </c>
      <c r="G606" s="6" t="str">
        <f>TEXT(SalesDataTable[[#This Row],[Order Date]],"MMM")</f>
        <v>Apr</v>
      </c>
      <c r="H606" s="6" t="s">
        <v>29</v>
      </c>
      <c r="I606" s="6" t="s">
        <v>30</v>
      </c>
      <c r="J606" s="6" t="s">
        <v>26</v>
      </c>
      <c r="K606" s="6" t="s">
        <v>34</v>
      </c>
      <c r="L606" s="6" t="s">
        <v>52</v>
      </c>
      <c r="M606" s="6" t="s">
        <v>53</v>
      </c>
      <c r="N606" s="7">
        <v>8</v>
      </c>
      <c r="O606" s="8">
        <v>39.99</v>
      </c>
      <c r="P606" s="9">
        <v>0.15</v>
      </c>
      <c r="Q606" s="8">
        <v>14.92</v>
      </c>
      <c r="R606" s="8">
        <v>271.93200000000002</v>
      </c>
      <c r="S606" s="8">
        <v>119.36</v>
      </c>
      <c r="T606" s="8">
        <v>152.572</v>
      </c>
      <c r="U606" s="10">
        <v>0.56106673727255341</v>
      </c>
    </row>
    <row r="607" spans="2:21" ht="15.75">
      <c r="B607" s="4">
        <v>1284</v>
      </c>
      <c r="C607" s="5">
        <v>46131</v>
      </c>
      <c r="D607" s="6">
        <f>YEAR(SalesDataTable[[#This Row],[Order Date]])</f>
        <v>2026</v>
      </c>
      <c r="E607" s="6" t="str">
        <f>"Q"&amp;ROUNDUP(MONTH(SalesDataTable[[#This Row],[Order Date]])/3,0)</f>
        <v>Q2</v>
      </c>
      <c r="F607" s="6">
        <f>MONTH(SalesDataTable[[#This Row],[Order Date]])</f>
        <v>4</v>
      </c>
      <c r="G607" s="6" t="str">
        <f>TEXT(SalesDataTable[[#This Row],[Order Date]],"MMM")</f>
        <v>Apr</v>
      </c>
      <c r="H607" s="6" t="s">
        <v>24</v>
      </c>
      <c r="I607" s="6" t="s">
        <v>61</v>
      </c>
      <c r="J607" s="6" t="s">
        <v>37</v>
      </c>
      <c r="K607" s="6" t="s">
        <v>31</v>
      </c>
      <c r="L607" s="6" t="s">
        <v>32</v>
      </c>
      <c r="M607" s="6" t="s">
        <v>62</v>
      </c>
      <c r="N607" s="7">
        <v>1</v>
      </c>
      <c r="O607" s="8">
        <v>136.01</v>
      </c>
      <c r="P607" s="9">
        <v>0</v>
      </c>
      <c r="Q607" s="8">
        <v>66.59</v>
      </c>
      <c r="R607" s="8">
        <v>136.01</v>
      </c>
      <c r="S607" s="8">
        <v>66.59</v>
      </c>
      <c r="T607" s="8">
        <v>69.419999999999987</v>
      </c>
      <c r="U607" s="10">
        <v>0.51040364679067707</v>
      </c>
    </row>
    <row r="608" spans="2:21" ht="15.75">
      <c r="B608" s="4">
        <v>1657</v>
      </c>
      <c r="C608" s="5">
        <v>46131</v>
      </c>
      <c r="D608" s="6">
        <f>YEAR(SalesDataTable[[#This Row],[Order Date]])</f>
        <v>2026</v>
      </c>
      <c r="E608" s="6" t="str">
        <f>"Q"&amp;ROUNDUP(MONTH(SalesDataTable[[#This Row],[Order Date]])/3,0)</f>
        <v>Q2</v>
      </c>
      <c r="F608" s="6">
        <f>MONTH(SalesDataTable[[#This Row],[Order Date]])</f>
        <v>4</v>
      </c>
      <c r="G608" s="6" t="str">
        <f>TEXT(SalesDataTable[[#This Row],[Order Date]],"MMM")</f>
        <v>Apr</v>
      </c>
      <c r="H608" s="6" t="s">
        <v>18</v>
      </c>
      <c r="I608" s="6" t="s">
        <v>19</v>
      </c>
      <c r="J608" s="6" t="s">
        <v>26</v>
      </c>
      <c r="K608" s="6" t="s">
        <v>34</v>
      </c>
      <c r="L608" s="6" t="s">
        <v>41</v>
      </c>
      <c r="M608" s="6" t="s">
        <v>69</v>
      </c>
      <c r="N608" s="7">
        <v>15</v>
      </c>
      <c r="O608" s="8">
        <v>122.1</v>
      </c>
      <c r="P608" s="9">
        <v>0.15</v>
      </c>
      <c r="Q608" s="8">
        <v>62.33</v>
      </c>
      <c r="R608" s="8">
        <v>1556.7749999999999</v>
      </c>
      <c r="S608" s="8">
        <v>934.94999999999993</v>
      </c>
      <c r="T608" s="8">
        <v>621.82499999999993</v>
      </c>
      <c r="U608" s="10">
        <v>0.39943151707857588</v>
      </c>
    </row>
    <row r="609" spans="2:21" ht="15.75">
      <c r="B609" s="4">
        <v>2240</v>
      </c>
      <c r="C609" s="5">
        <v>46131</v>
      </c>
      <c r="D609" s="6">
        <f>YEAR(SalesDataTable[[#This Row],[Order Date]])</f>
        <v>2026</v>
      </c>
      <c r="E609" s="6" t="str">
        <f>"Q"&amp;ROUNDUP(MONTH(SalesDataTable[[#This Row],[Order Date]])/3,0)</f>
        <v>Q2</v>
      </c>
      <c r="F609" s="6">
        <f>MONTH(SalesDataTable[[#This Row],[Order Date]])</f>
        <v>4</v>
      </c>
      <c r="G609" s="6" t="str">
        <f>TEXT(SalesDataTable[[#This Row],[Order Date]],"MMM")</f>
        <v>Apr</v>
      </c>
      <c r="H609" s="6" t="s">
        <v>18</v>
      </c>
      <c r="I609" s="6" t="s">
        <v>68</v>
      </c>
      <c r="J609" s="6" t="s">
        <v>46</v>
      </c>
      <c r="K609" s="6" t="s">
        <v>21</v>
      </c>
      <c r="L609" s="6" t="s">
        <v>41</v>
      </c>
      <c r="M609" s="6" t="s">
        <v>42</v>
      </c>
      <c r="N609" s="7">
        <v>4</v>
      </c>
      <c r="O609" s="8">
        <v>341.75</v>
      </c>
      <c r="P609" s="9">
        <v>0.1</v>
      </c>
      <c r="Q609" s="8">
        <v>191.91</v>
      </c>
      <c r="R609" s="8">
        <v>1230.3</v>
      </c>
      <c r="S609" s="8">
        <v>767.64</v>
      </c>
      <c r="T609" s="8">
        <v>462.65999999999997</v>
      </c>
      <c r="U609" s="10">
        <v>0.37605462082418922</v>
      </c>
    </row>
    <row r="610" spans="2:21" ht="15.75">
      <c r="B610" s="4">
        <v>3050</v>
      </c>
      <c r="C610" s="5">
        <v>46131</v>
      </c>
      <c r="D610" s="6">
        <f>YEAR(SalesDataTable[[#This Row],[Order Date]])</f>
        <v>2026</v>
      </c>
      <c r="E610" s="6" t="str">
        <f>"Q"&amp;ROUNDUP(MONTH(SalesDataTable[[#This Row],[Order Date]])/3,0)</f>
        <v>Q2</v>
      </c>
      <c r="F610" s="6">
        <f>MONTH(SalesDataTable[[#This Row],[Order Date]])</f>
        <v>4</v>
      </c>
      <c r="G610" s="6" t="str">
        <f>TEXT(SalesDataTable[[#This Row],[Order Date]],"MMM")</f>
        <v>Apr</v>
      </c>
      <c r="H610" s="6" t="s">
        <v>38</v>
      </c>
      <c r="I610" s="6" t="s">
        <v>65</v>
      </c>
      <c r="J610" s="6" t="s">
        <v>37</v>
      </c>
      <c r="K610" s="6" t="s">
        <v>21</v>
      </c>
      <c r="L610" s="6" t="s">
        <v>27</v>
      </c>
      <c r="M610" s="6" t="s">
        <v>55</v>
      </c>
      <c r="N610" s="7">
        <v>3</v>
      </c>
      <c r="O610" s="8">
        <v>156.16</v>
      </c>
      <c r="P610" s="9">
        <v>0.05</v>
      </c>
      <c r="Q610" s="8">
        <v>77.81</v>
      </c>
      <c r="R610" s="8">
        <v>445.05599999999998</v>
      </c>
      <c r="S610" s="8">
        <v>233.43</v>
      </c>
      <c r="T610" s="8">
        <v>211.62599999999998</v>
      </c>
      <c r="U610" s="10">
        <v>0.47550420621225192</v>
      </c>
    </row>
    <row r="611" spans="2:21" ht="15.75">
      <c r="B611" s="4">
        <v>3213</v>
      </c>
      <c r="C611" s="5">
        <v>46131</v>
      </c>
      <c r="D611" s="6">
        <f>YEAR(SalesDataTable[[#This Row],[Order Date]])</f>
        <v>2026</v>
      </c>
      <c r="E611" s="6" t="str">
        <f>"Q"&amp;ROUNDUP(MONTH(SalesDataTable[[#This Row],[Order Date]])/3,0)</f>
        <v>Q2</v>
      </c>
      <c r="F611" s="6">
        <f>MONTH(SalesDataTable[[#This Row],[Order Date]])</f>
        <v>4</v>
      </c>
      <c r="G611" s="6" t="str">
        <f>TEXT(SalesDataTable[[#This Row],[Order Date]],"MMM")</f>
        <v>Apr</v>
      </c>
      <c r="H611" s="6" t="s">
        <v>18</v>
      </c>
      <c r="I611" s="6" t="s">
        <v>68</v>
      </c>
      <c r="J611" s="6" t="s">
        <v>20</v>
      </c>
      <c r="K611" s="6" t="s">
        <v>21</v>
      </c>
      <c r="L611" s="6" t="s">
        <v>32</v>
      </c>
      <c r="M611" s="6" t="s">
        <v>62</v>
      </c>
      <c r="N611" s="7">
        <v>2</v>
      </c>
      <c r="O611" s="8">
        <v>132.53</v>
      </c>
      <c r="P611" s="9">
        <v>0.05</v>
      </c>
      <c r="Q611" s="8">
        <v>66.39</v>
      </c>
      <c r="R611" s="8">
        <v>251.80699999999999</v>
      </c>
      <c r="S611" s="8">
        <v>132.78</v>
      </c>
      <c r="T611" s="8">
        <v>119.02699999999999</v>
      </c>
      <c r="U611" s="10">
        <v>0.47269138665724142</v>
      </c>
    </row>
    <row r="612" spans="2:21" ht="15.75">
      <c r="B612" s="4">
        <v>3367</v>
      </c>
      <c r="C612" s="5">
        <v>46131</v>
      </c>
      <c r="D612" s="6">
        <f>YEAR(SalesDataTable[[#This Row],[Order Date]])</f>
        <v>2026</v>
      </c>
      <c r="E612" s="6" t="str">
        <f>"Q"&amp;ROUNDUP(MONTH(SalesDataTable[[#This Row],[Order Date]])/3,0)</f>
        <v>Q2</v>
      </c>
      <c r="F612" s="6">
        <f>MONTH(SalesDataTable[[#This Row],[Order Date]])</f>
        <v>4</v>
      </c>
      <c r="G612" s="6" t="str">
        <f>TEXT(SalesDataTable[[#This Row],[Order Date]],"MMM")</f>
        <v>Apr</v>
      </c>
      <c r="H612" s="6" t="s">
        <v>29</v>
      </c>
      <c r="I612" s="6" t="s">
        <v>36</v>
      </c>
      <c r="J612" s="6" t="s">
        <v>20</v>
      </c>
      <c r="K612" s="6" t="s">
        <v>21</v>
      </c>
      <c r="L612" s="6" t="s">
        <v>32</v>
      </c>
      <c r="M612" s="6" t="s">
        <v>50</v>
      </c>
      <c r="N612" s="7">
        <v>3</v>
      </c>
      <c r="O612" s="8">
        <v>45.79</v>
      </c>
      <c r="P612" s="9">
        <v>0</v>
      </c>
      <c r="Q612" s="8">
        <v>17.98</v>
      </c>
      <c r="R612" s="8">
        <v>137.37</v>
      </c>
      <c r="S612" s="8">
        <v>53.94</v>
      </c>
      <c r="T612" s="8">
        <v>83.43</v>
      </c>
      <c r="U612" s="10">
        <v>0.60733784669141733</v>
      </c>
    </row>
    <row r="613" spans="2:21" ht="15.75">
      <c r="B613" s="4">
        <v>3885</v>
      </c>
      <c r="C613" s="5">
        <v>46131</v>
      </c>
      <c r="D613" s="6">
        <f>YEAR(SalesDataTable[[#This Row],[Order Date]])</f>
        <v>2026</v>
      </c>
      <c r="E613" s="6" t="str">
        <f>"Q"&amp;ROUNDUP(MONTH(SalesDataTable[[#This Row],[Order Date]])/3,0)</f>
        <v>Q2</v>
      </c>
      <c r="F613" s="6">
        <f>MONTH(SalesDataTable[[#This Row],[Order Date]])</f>
        <v>4</v>
      </c>
      <c r="G613" s="6" t="str">
        <f>TEXT(SalesDataTable[[#This Row],[Order Date]],"MMM")</f>
        <v>Apr</v>
      </c>
      <c r="H613" s="6" t="s">
        <v>18</v>
      </c>
      <c r="I613" s="6" t="s">
        <v>68</v>
      </c>
      <c r="J613" s="6" t="s">
        <v>20</v>
      </c>
      <c r="K613" s="6" t="s">
        <v>31</v>
      </c>
      <c r="L613" s="6" t="s">
        <v>32</v>
      </c>
      <c r="M613" s="6" t="s">
        <v>62</v>
      </c>
      <c r="N613" s="7">
        <v>2</v>
      </c>
      <c r="O613" s="8">
        <v>133.97</v>
      </c>
      <c r="P613" s="9">
        <v>0.15</v>
      </c>
      <c r="Q613" s="8">
        <v>67.36</v>
      </c>
      <c r="R613" s="8">
        <v>227.749</v>
      </c>
      <c r="S613" s="8">
        <v>134.72</v>
      </c>
      <c r="T613" s="8">
        <v>93.028999999999996</v>
      </c>
      <c r="U613" s="10">
        <v>0.40847160690057915</v>
      </c>
    </row>
    <row r="614" spans="2:21" ht="15.75">
      <c r="B614" s="4">
        <v>4372</v>
      </c>
      <c r="C614" s="5">
        <v>46131</v>
      </c>
      <c r="D614" s="6">
        <f>YEAR(SalesDataTable[[#This Row],[Order Date]])</f>
        <v>2026</v>
      </c>
      <c r="E614" s="6" t="str">
        <f>"Q"&amp;ROUNDUP(MONTH(SalesDataTable[[#This Row],[Order Date]])/3,0)</f>
        <v>Q2</v>
      </c>
      <c r="F614" s="6">
        <f>MONTH(SalesDataTable[[#This Row],[Order Date]])</f>
        <v>4</v>
      </c>
      <c r="G614" s="6" t="str">
        <f>TEXT(SalesDataTable[[#This Row],[Order Date]],"MMM")</f>
        <v>Apr</v>
      </c>
      <c r="H614" s="6" t="s">
        <v>18</v>
      </c>
      <c r="I614" s="6" t="s">
        <v>68</v>
      </c>
      <c r="J614" s="6" t="s">
        <v>20</v>
      </c>
      <c r="K614" s="6" t="s">
        <v>31</v>
      </c>
      <c r="L614" s="6" t="s">
        <v>52</v>
      </c>
      <c r="M614" s="6" t="s">
        <v>60</v>
      </c>
      <c r="N614" s="7">
        <v>1</v>
      </c>
      <c r="O614" s="8">
        <v>37.11</v>
      </c>
      <c r="P614" s="9">
        <v>0.1</v>
      </c>
      <c r="Q614" s="8">
        <v>14.27</v>
      </c>
      <c r="R614" s="8">
        <v>33.399000000000001</v>
      </c>
      <c r="S614" s="8">
        <v>14.27</v>
      </c>
      <c r="T614" s="8">
        <v>19.129000000000001</v>
      </c>
      <c r="U614" s="10">
        <v>0.5727416988532591</v>
      </c>
    </row>
    <row r="615" spans="2:21" ht="15.75">
      <c r="B615" s="4">
        <v>4417</v>
      </c>
      <c r="C615" s="5">
        <v>46131</v>
      </c>
      <c r="D615" s="6">
        <f>YEAR(SalesDataTable[[#This Row],[Order Date]])</f>
        <v>2026</v>
      </c>
      <c r="E615" s="6" t="str">
        <f>"Q"&amp;ROUNDUP(MONTH(SalesDataTable[[#This Row],[Order Date]])/3,0)</f>
        <v>Q2</v>
      </c>
      <c r="F615" s="6">
        <f>MONTH(SalesDataTable[[#This Row],[Order Date]])</f>
        <v>4</v>
      </c>
      <c r="G615" s="6" t="str">
        <f>TEXT(SalesDataTable[[#This Row],[Order Date]],"MMM")</f>
        <v>Apr</v>
      </c>
      <c r="H615" s="6" t="s">
        <v>38</v>
      </c>
      <c r="I615" s="6" t="s">
        <v>51</v>
      </c>
      <c r="J615" s="6" t="s">
        <v>37</v>
      </c>
      <c r="K615" s="6" t="s">
        <v>31</v>
      </c>
      <c r="L615" s="6" t="s">
        <v>41</v>
      </c>
      <c r="M615" s="6" t="s">
        <v>42</v>
      </c>
      <c r="N615" s="7">
        <v>3</v>
      </c>
      <c r="O615" s="8">
        <v>334.01</v>
      </c>
      <c r="P615" s="9">
        <v>0.15</v>
      </c>
      <c r="Q615" s="8">
        <v>192.17</v>
      </c>
      <c r="R615" s="8">
        <v>851.72550000000001</v>
      </c>
      <c r="S615" s="8">
        <v>576.51</v>
      </c>
      <c r="T615" s="8">
        <v>275.21550000000002</v>
      </c>
      <c r="U615" s="10">
        <v>0.32312699337990941</v>
      </c>
    </row>
    <row r="616" spans="2:21" ht="15.75">
      <c r="B616" s="4">
        <v>1147</v>
      </c>
      <c r="C616" s="5">
        <v>46132</v>
      </c>
      <c r="D616" s="6">
        <f>YEAR(SalesDataTable[[#This Row],[Order Date]])</f>
        <v>2026</v>
      </c>
      <c r="E616" s="6" t="str">
        <f>"Q"&amp;ROUNDUP(MONTH(SalesDataTable[[#This Row],[Order Date]])/3,0)</f>
        <v>Q2</v>
      </c>
      <c r="F616" s="6">
        <f>MONTH(SalesDataTable[[#This Row],[Order Date]])</f>
        <v>4</v>
      </c>
      <c r="G616" s="6" t="str">
        <f>TEXT(SalesDataTable[[#This Row],[Order Date]],"MMM")</f>
        <v>Apr</v>
      </c>
      <c r="H616" s="6" t="s">
        <v>38</v>
      </c>
      <c r="I616" s="6" t="s">
        <v>49</v>
      </c>
      <c r="J616" s="6" t="s">
        <v>20</v>
      </c>
      <c r="K616" s="6" t="s">
        <v>31</v>
      </c>
      <c r="L616" s="6" t="s">
        <v>32</v>
      </c>
      <c r="M616" s="6" t="s">
        <v>62</v>
      </c>
      <c r="N616" s="7">
        <v>1</v>
      </c>
      <c r="O616" s="8">
        <v>131.46</v>
      </c>
      <c r="P616" s="9">
        <v>0</v>
      </c>
      <c r="Q616" s="8">
        <v>67.77</v>
      </c>
      <c r="R616" s="8">
        <v>131.46</v>
      </c>
      <c r="S616" s="8">
        <v>67.77</v>
      </c>
      <c r="T616" s="8">
        <v>63.690000000000012</v>
      </c>
      <c r="U616" s="10">
        <v>0.48448197170241902</v>
      </c>
    </row>
    <row r="617" spans="2:21" ht="15.75">
      <c r="B617" s="4">
        <v>1514</v>
      </c>
      <c r="C617" s="5">
        <v>46132</v>
      </c>
      <c r="D617" s="6">
        <f>YEAR(SalesDataTable[[#This Row],[Order Date]])</f>
        <v>2026</v>
      </c>
      <c r="E617" s="6" t="str">
        <f>"Q"&amp;ROUNDUP(MONTH(SalesDataTable[[#This Row],[Order Date]])/3,0)</f>
        <v>Q2</v>
      </c>
      <c r="F617" s="6">
        <f>MONTH(SalesDataTable[[#This Row],[Order Date]])</f>
        <v>4</v>
      </c>
      <c r="G617" s="6" t="str">
        <f>TEXT(SalesDataTable[[#This Row],[Order Date]],"MMM")</f>
        <v>Apr</v>
      </c>
      <c r="H617" s="6" t="s">
        <v>29</v>
      </c>
      <c r="I617" s="6" t="s">
        <v>36</v>
      </c>
      <c r="J617" s="6" t="s">
        <v>37</v>
      </c>
      <c r="K617" s="6" t="s">
        <v>21</v>
      </c>
      <c r="L617" s="6" t="s">
        <v>27</v>
      </c>
      <c r="M617" s="6" t="s">
        <v>64</v>
      </c>
      <c r="N617" s="7">
        <v>3</v>
      </c>
      <c r="O617" s="8">
        <v>72.48</v>
      </c>
      <c r="P617" s="9">
        <v>0</v>
      </c>
      <c r="Q617" s="8">
        <v>32.36</v>
      </c>
      <c r="R617" s="8">
        <v>217.44</v>
      </c>
      <c r="S617" s="8">
        <v>97.08</v>
      </c>
      <c r="T617" s="8">
        <v>120.36</v>
      </c>
      <c r="U617" s="10">
        <v>0.55353200883002207</v>
      </c>
    </row>
    <row r="618" spans="2:21" ht="15.75">
      <c r="B618" s="4">
        <v>1538</v>
      </c>
      <c r="C618" s="5">
        <v>46132</v>
      </c>
      <c r="D618" s="6">
        <f>YEAR(SalesDataTable[[#This Row],[Order Date]])</f>
        <v>2026</v>
      </c>
      <c r="E618" s="6" t="str">
        <f>"Q"&amp;ROUNDUP(MONTH(SalesDataTable[[#This Row],[Order Date]])/3,0)</f>
        <v>Q2</v>
      </c>
      <c r="F618" s="6">
        <f>MONTH(SalesDataTable[[#This Row],[Order Date]])</f>
        <v>4</v>
      </c>
      <c r="G618" s="6" t="str">
        <f>TEXT(SalesDataTable[[#This Row],[Order Date]],"MMM")</f>
        <v>Apr</v>
      </c>
      <c r="H618" s="6" t="s">
        <v>29</v>
      </c>
      <c r="I618" s="6" t="s">
        <v>30</v>
      </c>
      <c r="J618" s="6" t="s">
        <v>46</v>
      </c>
      <c r="K618" s="6" t="s">
        <v>31</v>
      </c>
      <c r="L618" s="6" t="s">
        <v>22</v>
      </c>
      <c r="M618" s="6" t="s">
        <v>23</v>
      </c>
      <c r="N618" s="7">
        <v>1</v>
      </c>
      <c r="O618" s="8">
        <v>81.98</v>
      </c>
      <c r="P618" s="9">
        <v>0</v>
      </c>
      <c r="Q618" s="8">
        <v>43.15</v>
      </c>
      <c r="R618" s="8">
        <v>81.98</v>
      </c>
      <c r="S618" s="8">
        <v>43.15</v>
      </c>
      <c r="T618" s="8">
        <v>38.830000000000005</v>
      </c>
      <c r="U618" s="10">
        <v>0.47365211027079779</v>
      </c>
    </row>
    <row r="619" spans="2:21" ht="15.75">
      <c r="B619" s="4">
        <v>1679</v>
      </c>
      <c r="C619" s="5">
        <v>46132</v>
      </c>
      <c r="D619" s="6">
        <f>YEAR(SalesDataTable[[#This Row],[Order Date]])</f>
        <v>2026</v>
      </c>
      <c r="E619" s="6" t="str">
        <f>"Q"&amp;ROUNDUP(MONTH(SalesDataTable[[#This Row],[Order Date]])/3,0)</f>
        <v>Q2</v>
      </c>
      <c r="F619" s="6">
        <f>MONTH(SalesDataTable[[#This Row],[Order Date]])</f>
        <v>4</v>
      </c>
      <c r="G619" s="6" t="str">
        <f>TEXT(SalesDataTable[[#This Row],[Order Date]],"MMM")</f>
        <v>Apr</v>
      </c>
      <c r="H619" s="6" t="s">
        <v>38</v>
      </c>
      <c r="I619" s="6" t="s">
        <v>65</v>
      </c>
      <c r="J619" s="6" t="s">
        <v>46</v>
      </c>
      <c r="K619" s="6" t="s">
        <v>21</v>
      </c>
      <c r="L619" s="6" t="s">
        <v>32</v>
      </c>
      <c r="M619" s="6" t="s">
        <v>50</v>
      </c>
      <c r="N619" s="7">
        <v>1</v>
      </c>
      <c r="O619" s="8">
        <v>46.71</v>
      </c>
      <c r="P619" s="9">
        <v>0</v>
      </c>
      <c r="Q619" s="8">
        <v>18.18</v>
      </c>
      <c r="R619" s="8">
        <v>46.71</v>
      </c>
      <c r="S619" s="8">
        <v>18.18</v>
      </c>
      <c r="T619" s="8">
        <v>28.53</v>
      </c>
      <c r="U619" s="10">
        <v>0.61078998073217727</v>
      </c>
    </row>
    <row r="620" spans="2:21" ht="15.75">
      <c r="B620" s="4">
        <v>1708</v>
      </c>
      <c r="C620" s="5">
        <v>46132</v>
      </c>
      <c r="D620" s="6">
        <f>YEAR(SalesDataTable[[#This Row],[Order Date]])</f>
        <v>2026</v>
      </c>
      <c r="E620" s="6" t="str">
        <f>"Q"&amp;ROUNDUP(MONTH(SalesDataTable[[#This Row],[Order Date]])/3,0)</f>
        <v>Q2</v>
      </c>
      <c r="F620" s="6">
        <f>MONTH(SalesDataTable[[#This Row],[Order Date]])</f>
        <v>4</v>
      </c>
      <c r="G620" s="6" t="str">
        <f>TEXT(SalesDataTable[[#This Row],[Order Date]],"MMM")</f>
        <v>Apr</v>
      </c>
      <c r="H620" s="6" t="s">
        <v>29</v>
      </c>
      <c r="I620" s="6" t="s">
        <v>43</v>
      </c>
      <c r="J620" s="6" t="s">
        <v>46</v>
      </c>
      <c r="K620" s="6" t="s">
        <v>31</v>
      </c>
      <c r="L620" s="6" t="s">
        <v>52</v>
      </c>
      <c r="M620" s="6" t="s">
        <v>53</v>
      </c>
      <c r="N620" s="7">
        <v>1</v>
      </c>
      <c r="O620" s="8">
        <v>41.01</v>
      </c>
      <c r="P620" s="9">
        <v>0</v>
      </c>
      <c r="Q620" s="8">
        <v>14.5</v>
      </c>
      <c r="R620" s="8">
        <v>41.01</v>
      </c>
      <c r="S620" s="8">
        <v>14.5</v>
      </c>
      <c r="T620" s="8">
        <v>26.509999999999998</v>
      </c>
      <c r="U620" s="10">
        <v>0.64642770056083876</v>
      </c>
    </row>
    <row r="621" spans="2:21" ht="15.75">
      <c r="B621" s="4">
        <v>2686</v>
      </c>
      <c r="C621" s="5">
        <v>46132</v>
      </c>
      <c r="D621" s="6">
        <f>YEAR(SalesDataTable[[#This Row],[Order Date]])</f>
        <v>2026</v>
      </c>
      <c r="E621" s="6" t="str">
        <f>"Q"&amp;ROUNDUP(MONTH(SalesDataTable[[#This Row],[Order Date]])/3,0)</f>
        <v>Q2</v>
      </c>
      <c r="F621" s="6">
        <f>MONTH(SalesDataTable[[#This Row],[Order Date]])</f>
        <v>4</v>
      </c>
      <c r="G621" s="6" t="str">
        <f>TEXT(SalesDataTable[[#This Row],[Order Date]],"MMM")</f>
        <v>Apr</v>
      </c>
      <c r="H621" s="6" t="s">
        <v>24</v>
      </c>
      <c r="I621" s="6" t="s">
        <v>61</v>
      </c>
      <c r="J621" s="6" t="s">
        <v>20</v>
      </c>
      <c r="K621" s="6" t="s">
        <v>21</v>
      </c>
      <c r="L621" s="6" t="s">
        <v>27</v>
      </c>
      <c r="M621" s="6" t="s">
        <v>64</v>
      </c>
      <c r="N621" s="7">
        <v>1</v>
      </c>
      <c r="O621" s="8">
        <v>70.45</v>
      </c>
      <c r="P621" s="9">
        <v>0.05</v>
      </c>
      <c r="Q621" s="8">
        <v>31.98</v>
      </c>
      <c r="R621" s="8">
        <v>66.927499999999995</v>
      </c>
      <c r="S621" s="8">
        <v>31.98</v>
      </c>
      <c r="T621" s="8">
        <v>34.947499999999991</v>
      </c>
      <c r="U621" s="10">
        <v>0.52216951178514059</v>
      </c>
    </row>
    <row r="622" spans="2:21" ht="15.75">
      <c r="B622" s="4">
        <v>3307</v>
      </c>
      <c r="C622" s="5">
        <v>46132</v>
      </c>
      <c r="D622" s="6">
        <f>YEAR(SalesDataTable[[#This Row],[Order Date]])</f>
        <v>2026</v>
      </c>
      <c r="E622" s="6" t="str">
        <f>"Q"&amp;ROUNDUP(MONTH(SalesDataTable[[#This Row],[Order Date]])/3,0)</f>
        <v>Q2</v>
      </c>
      <c r="F622" s="6">
        <f>MONTH(SalesDataTable[[#This Row],[Order Date]])</f>
        <v>4</v>
      </c>
      <c r="G622" s="6" t="str">
        <f>TEXT(SalesDataTable[[#This Row],[Order Date]],"MMM")</f>
        <v>Apr</v>
      </c>
      <c r="H622" s="6" t="s">
        <v>38</v>
      </c>
      <c r="I622" s="6" t="s">
        <v>65</v>
      </c>
      <c r="J622" s="6" t="s">
        <v>37</v>
      </c>
      <c r="K622" s="6" t="s">
        <v>34</v>
      </c>
      <c r="L622" s="6" t="s">
        <v>22</v>
      </c>
      <c r="M622" s="6" t="s">
        <v>40</v>
      </c>
      <c r="N622" s="7">
        <v>2</v>
      </c>
      <c r="O622" s="8">
        <v>51.39</v>
      </c>
      <c r="P622" s="9">
        <v>0.05</v>
      </c>
      <c r="Q622" s="8">
        <v>22.28</v>
      </c>
      <c r="R622" s="8">
        <v>97.640999999999991</v>
      </c>
      <c r="S622" s="8">
        <v>44.56</v>
      </c>
      <c r="T622" s="8">
        <v>53.080999999999989</v>
      </c>
      <c r="U622" s="10">
        <v>0.54363433393758764</v>
      </c>
    </row>
    <row r="623" spans="2:21" ht="15.75">
      <c r="B623" s="4">
        <v>3772</v>
      </c>
      <c r="C623" s="5">
        <v>46132</v>
      </c>
      <c r="D623" s="6">
        <f>YEAR(SalesDataTable[[#This Row],[Order Date]])</f>
        <v>2026</v>
      </c>
      <c r="E623" s="6" t="str">
        <f>"Q"&amp;ROUNDUP(MONTH(SalesDataTable[[#This Row],[Order Date]])/3,0)</f>
        <v>Q2</v>
      </c>
      <c r="F623" s="6">
        <f>MONTH(SalesDataTable[[#This Row],[Order Date]])</f>
        <v>4</v>
      </c>
      <c r="G623" s="6" t="str">
        <f>TEXT(SalesDataTable[[#This Row],[Order Date]],"MMM")</f>
        <v>Apr</v>
      </c>
      <c r="H623" s="6" t="s">
        <v>18</v>
      </c>
      <c r="I623" s="6" t="s">
        <v>68</v>
      </c>
      <c r="J623" s="6" t="s">
        <v>37</v>
      </c>
      <c r="K623" s="6" t="s">
        <v>21</v>
      </c>
      <c r="L623" s="6" t="s">
        <v>41</v>
      </c>
      <c r="M623" s="6" t="s">
        <v>69</v>
      </c>
      <c r="N623" s="7">
        <v>2</v>
      </c>
      <c r="O623" s="8">
        <v>122.03</v>
      </c>
      <c r="P623" s="9">
        <v>0</v>
      </c>
      <c r="Q623" s="8">
        <v>59.43</v>
      </c>
      <c r="R623" s="8">
        <v>244.06</v>
      </c>
      <c r="S623" s="8">
        <v>118.86</v>
      </c>
      <c r="T623" s="8">
        <v>125.2</v>
      </c>
      <c r="U623" s="10">
        <v>0.51298860935835455</v>
      </c>
    </row>
    <row r="624" spans="2:21" ht="15.75">
      <c r="B624" s="4">
        <v>3877</v>
      </c>
      <c r="C624" s="5">
        <v>46132</v>
      </c>
      <c r="D624" s="6">
        <f>YEAR(SalesDataTable[[#This Row],[Order Date]])</f>
        <v>2026</v>
      </c>
      <c r="E624" s="6" t="str">
        <f>"Q"&amp;ROUNDUP(MONTH(SalesDataTable[[#This Row],[Order Date]])/3,0)</f>
        <v>Q2</v>
      </c>
      <c r="F624" s="6">
        <f>MONTH(SalesDataTable[[#This Row],[Order Date]])</f>
        <v>4</v>
      </c>
      <c r="G624" s="6" t="str">
        <f>TEXT(SalesDataTable[[#This Row],[Order Date]],"MMM")</f>
        <v>Apr</v>
      </c>
      <c r="H624" s="6" t="s">
        <v>38</v>
      </c>
      <c r="I624" s="6" t="s">
        <v>39</v>
      </c>
      <c r="J624" s="6" t="s">
        <v>20</v>
      </c>
      <c r="K624" s="6" t="s">
        <v>31</v>
      </c>
      <c r="L624" s="6" t="s">
        <v>32</v>
      </c>
      <c r="M624" s="6" t="s">
        <v>62</v>
      </c>
      <c r="N624" s="7">
        <v>3</v>
      </c>
      <c r="O624" s="8">
        <v>132.07</v>
      </c>
      <c r="P624" s="9">
        <v>0.05</v>
      </c>
      <c r="Q624" s="8">
        <v>66.41</v>
      </c>
      <c r="R624" s="8">
        <v>376.39949999999999</v>
      </c>
      <c r="S624" s="8">
        <v>199.23</v>
      </c>
      <c r="T624" s="8">
        <v>177.1695</v>
      </c>
      <c r="U624" s="10">
        <v>0.47069536489819991</v>
      </c>
    </row>
    <row r="625" spans="2:21" ht="15.75">
      <c r="B625" s="4">
        <v>4117</v>
      </c>
      <c r="C625" s="5">
        <v>46132</v>
      </c>
      <c r="D625" s="6">
        <f>YEAR(SalesDataTable[[#This Row],[Order Date]])</f>
        <v>2026</v>
      </c>
      <c r="E625" s="6" t="str">
        <f>"Q"&amp;ROUNDUP(MONTH(SalesDataTable[[#This Row],[Order Date]])/3,0)</f>
        <v>Q2</v>
      </c>
      <c r="F625" s="6">
        <f>MONTH(SalesDataTable[[#This Row],[Order Date]])</f>
        <v>4</v>
      </c>
      <c r="G625" s="6" t="str">
        <f>TEXT(SalesDataTable[[#This Row],[Order Date]],"MMM")</f>
        <v>Apr</v>
      </c>
      <c r="H625" s="6" t="s">
        <v>38</v>
      </c>
      <c r="I625" s="6" t="s">
        <v>49</v>
      </c>
      <c r="J625" s="6" t="s">
        <v>46</v>
      </c>
      <c r="K625" s="6" t="s">
        <v>21</v>
      </c>
      <c r="L625" s="6" t="s">
        <v>22</v>
      </c>
      <c r="M625" s="6" t="s">
        <v>44</v>
      </c>
      <c r="N625" s="7">
        <v>1</v>
      </c>
      <c r="O625" s="8">
        <v>41.04</v>
      </c>
      <c r="P625" s="9">
        <v>0.1</v>
      </c>
      <c r="Q625" s="8">
        <v>17.02</v>
      </c>
      <c r="R625" s="8">
        <v>36.936</v>
      </c>
      <c r="S625" s="8">
        <v>17.02</v>
      </c>
      <c r="T625" s="8">
        <v>19.916</v>
      </c>
      <c r="U625" s="10">
        <v>0.53920294563569415</v>
      </c>
    </row>
    <row r="626" spans="2:21" ht="15.75">
      <c r="B626" s="4">
        <v>4562</v>
      </c>
      <c r="C626" s="5">
        <v>46132</v>
      </c>
      <c r="D626" s="6">
        <f>YEAR(SalesDataTable[[#This Row],[Order Date]])</f>
        <v>2026</v>
      </c>
      <c r="E626" s="6" t="str">
        <f>"Q"&amp;ROUNDUP(MONTH(SalesDataTable[[#This Row],[Order Date]])/3,0)</f>
        <v>Q2</v>
      </c>
      <c r="F626" s="6">
        <f>MONTH(SalesDataTable[[#This Row],[Order Date]])</f>
        <v>4</v>
      </c>
      <c r="G626" s="6" t="str">
        <f>TEXT(SalesDataTable[[#This Row],[Order Date]],"MMM")</f>
        <v>Apr</v>
      </c>
      <c r="H626" s="6" t="s">
        <v>24</v>
      </c>
      <c r="I626" s="6" t="s">
        <v>25</v>
      </c>
      <c r="J626" s="6" t="s">
        <v>37</v>
      </c>
      <c r="K626" s="6" t="s">
        <v>31</v>
      </c>
      <c r="L626" s="6" t="s">
        <v>52</v>
      </c>
      <c r="M626" s="6" t="s">
        <v>53</v>
      </c>
      <c r="N626" s="7">
        <v>2</v>
      </c>
      <c r="O626" s="8">
        <v>40.56</v>
      </c>
      <c r="P626" s="9">
        <v>0</v>
      </c>
      <c r="Q626" s="8">
        <v>15.09</v>
      </c>
      <c r="R626" s="8">
        <v>81.12</v>
      </c>
      <c r="S626" s="8">
        <v>30.18</v>
      </c>
      <c r="T626" s="8">
        <v>50.940000000000005</v>
      </c>
      <c r="U626" s="10">
        <v>0.62795857988165682</v>
      </c>
    </row>
    <row r="627" spans="2:21" ht="15.75">
      <c r="B627" s="4">
        <v>4683</v>
      </c>
      <c r="C627" s="5">
        <v>46132</v>
      </c>
      <c r="D627" s="6">
        <f>YEAR(SalesDataTable[[#This Row],[Order Date]])</f>
        <v>2026</v>
      </c>
      <c r="E627" s="6" t="str">
        <f>"Q"&amp;ROUNDUP(MONTH(SalesDataTable[[#This Row],[Order Date]])/3,0)</f>
        <v>Q2</v>
      </c>
      <c r="F627" s="6">
        <f>MONTH(SalesDataTable[[#This Row],[Order Date]])</f>
        <v>4</v>
      </c>
      <c r="G627" s="6" t="str">
        <f>TEXT(SalesDataTable[[#This Row],[Order Date]],"MMM")</f>
        <v>Apr</v>
      </c>
      <c r="H627" s="6" t="s">
        <v>29</v>
      </c>
      <c r="I627" s="6" t="s">
        <v>70</v>
      </c>
      <c r="J627" s="6" t="s">
        <v>20</v>
      </c>
      <c r="K627" s="6" t="s">
        <v>34</v>
      </c>
      <c r="L627" s="6" t="s">
        <v>52</v>
      </c>
      <c r="M627" s="6" t="s">
        <v>63</v>
      </c>
      <c r="N627" s="7">
        <v>3</v>
      </c>
      <c r="O627" s="8">
        <v>51.36</v>
      </c>
      <c r="P627" s="9">
        <v>0</v>
      </c>
      <c r="Q627" s="8">
        <v>22.05</v>
      </c>
      <c r="R627" s="8">
        <v>154.07999999999998</v>
      </c>
      <c r="S627" s="8">
        <v>66.150000000000006</v>
      </c>
      <c r="T627" s="8">
        <v>87.929999999999978</v>
      </c>
      <c r="U627" s="10">
        <v>0.57067757009345788</v>
      </c>
    </row>
    <row r="628" spans="2:21" ht="15.75">
      <c r="B628" s="4">
        <v>308</v>
      </c>
      <c r="C628" s="5">
        <v>46133</v>
      </c>
      <c r="D628" s="6">
        <f>YEAR(SalesDataTable[[#This Row],[Order Date]])</f>
        <v>2026</v>
      </c>
      <c r="E628" s="6" t="str">
        <f>"Q"&amp;ROUNDUP(MONTH(SalesDataTable[[#This Row],[Order Date]])/3,0)</f>
        <v>Q2</v>
      </c>
      <c r="F628" s="6">
        <f>MONTH(SalesDataTable[[#This Row],[Order Date]])</f>
        <v>4</v>
      </c>
      <c r="G628" s="6" t="str">
        <f>TEXT(SalesDataTable[[#This Row],[Order Date]],"MMM")</f>
        <v>Apr</v>
      </c>
      <c r="H628" s="6" t="s">
        <v>38</v>
      </c>
      <c r="I628" s="6" t="s">
        <v>49</v>
      </c>
      <c r="J628" s="6" t="s">
        <v>20</v>
      </c>
      <c r="K628" s="6" t="s">
        <v>21</v>
      </c>
      <c r="L628" s="6" t="s">
        <v>27</v>
      </c>
      <c r="M628" s="6" t="s">
        <v>28</v>
      </c>
      <c r="N628" s="7">
        <v>6</v>
      </c>
      <c r="O628" s="8">
        <v>93.58</v>
      </c>
      <c r="P628" s="9">
        <v>0</v>
      </c>
      <c r="Q628" s="8">
        <v>46.68</v>
      </c>
      <c r="R628" s="8">
        <v>561.48</v>
      </c>
      <c r="S628" s="8">
        <v>280.08</v>
      </c>
      <c r="T628" s="8">
        <v>281.40000000000003</v>
      </c>
      <c r="U628" s="10">
        <v>0.5011754648429152</v>
      </c>
    </row>
    <row r="629" spans="2:21" ht="15.75">
      <c r="B629" s="4">
        <v>773</v>
      </c>
      <c r="C629" s="5">
        <v>46133</v>
      </c>
      <c r="D629" s="6">
        <f>YEAR(SalesDataTable[[#This Row],[Order Date]])</f>
        <v>2026</v>
      </c>
      <c r="E629" s="6" t="str">
        <f>"Q"&amp;ROUNDUP(MONTH(SalesDataTable[[#This Row],[Order Date]])/3,0)</f>
        <v>Q2</v>
      </c>
      <c r="F629" s="6">
        <f>MONTH(SalesDataTable[[#This Row],[Order Date]])</f>
        <v>4</v>
      </c>
      <c r="G629" s="6" t="str">
        <f>TEXT(SalesDataTable[[#This Row],[Order Date]],"MMM")</f>
        <v>Apr</v>
      </c>
      <c r="H629" s="6" t="s">
        <v>38</v>
      </c>
      <c r="I629" s="6" t="s">
        <v>49</v>
      </c>
      <c r="J629" s="6" t="s">
        <v>20</v>
      </c>
      <c r="K629" s="6" t="s">
        <v>34</v>
      </c>
      <c r="L629" s="6" t="s">
        <v>22</v>
      </c>
      <c r="M629" s="6" t="s">
        <v>23</v>
      </c>
      <c r="N629" s="7">
        <v>5</v>
      </c>
      <c r="O629" s="8">
        <v>80.16</v>
      </c>
      <c r="P629" s="9">
        <v>0.1</v>
      </c>
      <c r="Q629" s="8">
        <v>42.5</v>
      </c>
      <c r="R629" s="8">
        <v>360.71999999999997</v>
      </c>
      <c r="S629" s="8">
        <v>212.5</v>
      </c>
      <c r="T629" s="8">
        <v>148.21999999999997</v>
      </c>
      <c r="U629" s="10">
        <v>0.41090042137946325</v>
      </c>
    </row>
    <row r="630" spans="2:21" ht="15.75">
      <c r="B630" s="4">
        <v>1303</v>
      </c>
      <c r="C630" s="5">
        <v>46133</v>
      </c>
      <c r="D630" s="6">
        <f>YEAR(SalesDataTable[[#This Row],[Order Date]])</f>
        <v>2026</v>
      </c>
      <c r="E630" s="6" t="str">
        <f>"Q"&amp;ROUNDUP(MONTH(SalesDataTable[[#This Row],[Order Date]])/3,0)</f>
        <v>Q2</v>
      </c>
      <c r="F630" s="6">
        <f>MONTH(SalesDataTable[[#This Row],[Order Date]])</f>
        <v>4</v>
      </c>
      <c r="G630" s="6" t="str">
        <f>TEXT(SalesDataTable[[#This Row],[Order Date]],"MMM")</f>
        <v>Apr</v>
      </c>
      <c r="H630" s="6" t="s">
        <v>24</v>
      </c>
      <c r="I630" s="6" t="s">
        <v>61</v>
      </c>
      <c r="J630" s="6" t="s">
        <v>20</v>
      </c>
      <c r="K630" s="6" t="s">
        <v>31</v>
      </c>
      <c r="L630" s="6" t="s">
        <v>27</v>
      </c>
      <c r="M630" s="6" t="s">
        <v>35</v>
      </c>
      <c r="N630" s="7">
        <v>1</v>
      </c>
      <c r="O630" s="8">
        <v>142.22999999999999</v>
      </c>
      <c r="P630" s="9">
        <v>0.05</v>
      </c>
      <c r="Q630" s="8">
        <v>77.66</v>
      </c>
      <c r="R630" s="8">
        <v>135.11849999999998</v>
      </c>
      <c r="S630" s="8">
        <v>77.66</v>
      </c>
      <c r="T630" s="8">
        <v>57.458499999999987</v>
      </c>
      <c r="U630" s="10">
        <v>0.42524524768999061</v>
      </c>
    </row>
    <row r="631" spans="2:21" ht="15.75">
      <c r="B631" s="4">
        <v>1348</v>
      </c>
      <c r="C631" s="5">
        <v>46133</v>
      </c>
      <c r="D631" s="6">
        <f>YEAR(SalesDataTable[[#This Row],[Order Date]])</f>
        <v>2026</v>
      </c>
      <c r="E631" s="6" t="str">
        <f>"Q"&amp;ROUNDUP(MONTH(SalesDataTable[[#This Row],[Order Date]])/3,0)</f>
        <v>Q2</v>
      </c>
      <c r="F631" s="6">
        <f>MONTH(SalesDataTable[[#This Row],[Order Date]])</f>
        <v>4</v>
      </c>
      <c r="G631" s="6" t="str">
        <f>TEXT(SalesDataTable[[#This Row],[Order Date]],"MMM")</f>
        <v>Apr</v>
      </c>
      <c r="H631" s="6" t="s">
        <v>24</v>
      </c>
      <c r="I631" s="6" t="s">
        <v>67</v>
      </c>
      <c r="J631" s="6" t="s">
        <v>20</v>
      </c>
      <c r="K631" s="6" t="s">
        <v>21</v>
      </c>
      <c r="L631" s="6" t="s">
        <v>27</v>
      </c>
      <c r="M631" s="6" t="s">
        <v>64</v>
      </c>
      <c r="N631" s="7">
        <v>2</v>
      </c>
      <c r="O631" s="8">
        <v>71.77</v>
      </c>
      <c r="P631" s="9">
        <v>0</v>
      </c>
      <c r="Q631" s="8">
        <v>32.450000000000003</v>
      </c>
      <c r="R631" s="8">
        <v>143.54</v>
      </c>
      <c r="S631" s="8">
        <v>64.900000000000006</v>
      </c>
      <c r="T631" s="8">
        <v>78.639999999999986</v>
      </c>
      <c r="U631" s="10">
        <v>0.54786122335237553</v>
      </c>
    </row>
    <row r="632" spans="2:21" ht="15.75">
      <c r="B632" s="4">
        <v>1496</v>
      </c>
      <c r="C632" s="5">
        <v>46133</v>
      </c>
      <c r="D632" s="6">
        <f>YEAR(SalesDataTable[[#This Row],[Order Date]])</f>
        <v>2026</v>
      </c>
      <c r="E632" s="6" t="str">
        <f>"Q"&amp;ROUNDUP(MONTH(SalesDataTable[[#This Row],[Order Date]])/3,0)</f>
        <v>Q2</v>
      </c>
      <c r="F632" s="6">
        <f>MONTH(SalesDataTable[[#This Row],[Order Date]])</f>
        <v>4</v>
      </c>
      <c r="G632" s="6" t="str">
        <f>TEXT(SalesDataTable[[#This Row],[Order Date]],"MMM")</f>
        <v>Apr</v>
      </c>
      <c r="H632" s="6" t="s">
        <v>18</v>
      </c>
      <c r="I632" s="6" t="s">
        <v>19</v>
      </c>
      <c r="J632" s="6" t="s">
        <v>46</v>
      </c>
      <c r="K632" s="6" t="s">
        <v>21</v>
      </c>
      <c r="L632" s="6" t="s">
        <v>27</v>
      </c>
      <c r="M632" s="6" t="s">
        <v>64</v>
      </c>
      <c r="N632" s="7">
        <v>1</v>
      </c>
      <c r="O632" s="8">
        <v>71.23</v>
      </c>
      <c r="P632" s="9">
        <v>0.05</v>
      </c>
      <c r="Q632" s="8">
        <v>33.28</v>
      </c>
      <c r="R632" s="8">
        <v>67.668499999999995</v>
      </c>
      <c r="S632" s="8">
        <v>33.28</v>
      </c>
      <c r="T632" s="8">
        <v>34.388499999999993</v>
      </c>
      <c r="U632" s="10">
        <v>0.50819066478494423</v>
      </c>
    </row>
    <row r="633" spans="2:21" ht="15.75">
      <c r="B633" s="4">
        <v>1695</v>
      </c>
      <c r="C633" s="5">
        <v>46133</v>
      </c>
      <c r="D633" s="6">
        <f>YEAR(SalesDataTable[[#This Row],[Order Date]])</f>
        <v>2026</v>
      </c>
      <c r="E633" s="6" t="str">
        <f>"Q"&amp;ROUNDUP(MONTH(SalesDataTable[[#This Row],[Order Date]])/3,0)</f>
        <v>Q2</v>
      </c>
      <c r="F633" s="6">
        <f>MONTH(SalesDataTable[[#This Row],[Order Date]])</f>
        <v>4</v>
      </c>
      <c r="G633" s="6" t="str">
        <f>TEXT(SalesDataTable[[#This Row],[Order Date]],"MMM")</f>
        <v>Apr</v>
      </c>
      <c r="H633" s="6" t="s">
        <v>18</v>
      </c>
      <c r="I633" s="6" t="s">
        <v>19</v>
      </c>
      <c r="J633" s="6" t="s">
        <v>37</v>
      </c>
      <c r="K633" s="6" t="s">
        <v>21</v>
      </c>
      <c r="L633" s="6" t="s">
        <v>27</v>
      </c>
      <c r="M633" s="6" t="s">
        <v>64</v>
      </c>
      <c r="N633" s="7">
        <v>1</v>
      </c>
      <c r="O633" s="8">
        <v>71.239999999999995</v>
      </c>
      <c r="P633" s="9">
        <v>0.1</v>
      </c>
      <c r="Q633" s="8">
        <v>33.07</v>
      </c>
      <c r="R633" s="8">
        <v>64.116</v>
      </c>
      <c r="S633" s="8">
        <v>33.07</v>
      </c>
      <c r="T633" s="8">
        <v>31.045999999999999</v>
      </c>
      <c r="U633" s="10">
        <v>0.48421610830369954</v>
      </c>
    </row>
    <row r="634" spans="2:21" ht="15.75">
      <c r="B634" s="4">
        <v>2812</v>
      </c>
      <c r="C634" s="5">
        <v>46133</v>
      </c>
      <c r="D634" s="6">
        <f>YEAR(SalesDataTable[[#This Row],[Order Date]])</f>
        <v>2026</v>
      </c>
      <c r="E634" s="6" t="str">
        <f>"Q"&amp;ROUNDUP(MONTH(SalesDataTable[[#This Row],[Order Date]])/3,0)</f>
        <v>Q2</v>
      </c>
      <c r="F634" s="6">
        <f>MONTH(SalesDataTable[[#This Row],[Order Date]])</f>
        <v>4</v>
      </c>
      <c r="G634" s="6" t="str">
        <f>TEXT(SalesDataTable[[#This Row],[Order Date]],"MMM")</f>
        <v>Apr</v>
      </c>
      <c r="H634" s="6" t="s">
        <v>24</v>
      </c>
      <c r="I634" s="6" t="s">
        <v>45</v>
      </c>
      <c r="J634" s="6" t="s">
        <v>20</v>
      </c>
      <c r="K634" s="6" t="s">
        <v>31</v>
      </c>
      <c r="L634" s="6" t="s">
        <v>22</v>
      </c>
      <c r="M634" s="6" t="s">
        <v>40</v>
      </c>
      <c r="N634" s="7">
        <v>1</v>
      </c>
      <c r="O634" s="8">
        <v>51.39</v>
      </c>
      <c r="P634" s="9">
        <v>0</v>
      </c>
      <c r="Q634" s="8">
        <v>22.08</v>
      </c>
      <c r="R634" s="8">
        <v>51.39</v>
      </c>
      <c r="S634" s="8">
        <v>22.08</v>
      </c>
      <c r="T634" s="8">
        <v>29.310000000000002</v>
      </c>
      <c r="U634" s="10">
        <v>0.57034442498540572</v>
      </c>
    </row>
    <row r="635" spans="2:21" ht="15.75">
      <c r="B635" s="4">
        <v>3017</v>
      </c>
      <c r="C635" s="5">
        <v>46133</v>
      </c>
      <c r="D635" s="6">
        <f>YEAR(SalesDataTable[[#This Row],[Order Date]])</f>
        <v>2026</v>
      </c>
      <c r="E635" s="6" t="str">
        <f>"Q"&amp;ROUNDUP(MONTH(SalesDataTable[[#This Row],[Order Date]])/3,0)</f>
        <v>Q2</v>
      </c>
      <c r="F635" s="6">
        <f>MONTH(SalesDataTable[[#This Row],[Order Date]])</f>
        <v>4</v>
      </c>
      <c r="G635" s="6" t="str">
        <f>TEXT(SalesDataTable[[#This Row],[Order Date]],"MMM")</f>
        <v>Apr</v>
      </c>
      <c r="H635" s="6" t="s">
        <v>24</v>
      </c>
      <c r="I635" s="6" t="s">
        <v>61</v>
      </c>
      <c r="J635" s="6" t="s">
        <v>20</v>
      </c>
      <c r="K635" s="6" t="s">
        <v>21</v>
      </c>
      <c r="L635" s="6" t="s">
        <v>22</v>
      </c>
      <c r="M635" s="6" t="s">
        <v>48</v>
      </c>
      <c r="N635" s="7">
        <v>1</v>
      </c>
      <c r="O635" s="8">
        <v>102.64</v>
      </c>
      <c r="P635" s="9">
        <v>0</v>
      </c>
      <c r="Q635" s="8">
        <v>51.86</v>
      </c>
      <c r="R635" s="8">
        <v>102.64</v>
      </c>
      <c r="S635" s="8">
        <v>51.86</v>
      </c>
      <c r="T635" s="8">
        <v>50.78</v>
      </c>
      <c r="U635" s="10">
        <v>0.49473889321901793</v>
      </c>
    </row>
    <row r="636" spans="2:21" ht="15.75">
      <c r="B636" s="4">
        <v>3719</v>
      </c>
      <c r="C636" s="5">
        <v>46133</v>
      </c>
      <c r="D636" s="6">
        <f>YEAR(SalesDataTable[[#This Row],[Order Date]])</f>
        <v>2026</v>
      </c>
      <c r="E636" s="6" t="str">
        <f>"Q"&amp;ROUNDUP(MONTH(SalesDataTable[[#This Row],[Order Date]])/3,0)</f>
        <v>Q2</v>
      </c>
      <c r="F636" s="6">
        <f>MONTH(SalesDataTable[[#This Row],[Order Date]])</f>
        <v>4</v>
      </c>
      <c r="G636" s="6" t="str">
        <f>TEXT(SalesDataTable[[#This Row],[Order Date]],"MMM")</f>
        <v>Apr</v>
      </c>
      <c r="H636" s="6" t="s">
        <v>29</v>
      </c>
      <c r="I636" s="6" t="s">
        <v>30</v>
      </c>
      <c r="J636" s="6" t="s">
        <v>20</v>
      </c>
      <c r="K636" s="6" t="s">
        <v>31</v>
      </c>
      <c r="L636" s="6" t="s">
        <v>52</v>
      </c>
      <c r="M636" s="6" t="s">
        <v>60</v>
      </c>
      <c r="N636" s="7">
        <v>2</v>
      </c>
      <c r="O636" s="8">
        <v>35.56</v>
      </c>
      <c r="P636" s="9">
        <v>0.1</v>
      </c>
      <c r="Q636" s="8">
        <v>13.85</v>
      </c>
      <c r="R636" s="8">
        <v>64.00800000000001</v>
      </c>
      <c r="S636" s="8">
        <v>27.7</v>
      </c>
      <c r="T636" s="8">
        <v>36.308000000000007</v>
      </c>
      <c r="U636" s="10">
        <v>0.56724159480064995</v>
      </c>
    </row>
    <row r="637" spans="2:21" ht="15.75">
      <c r="B637" s="4">
        <v>3920</v>
      </c>
      <c r="C637" s="5">
        <v>46133</v>
      </c>
      <c r="D637" s="6">
        <f>YEAR(SalesDataTable[[#This Row],[Order Date]])</f>
        <v>2026</v>
      </c>
      <c r="E637" s="6" t="str">
        <f>"Q"&amp;ROUNDUP(MONTH(SalesDataTable[[#This Row],[Order Date]])/3,0)</f>
        <v>Q2</v>
      </c>
      <c r="F637" s="6">
        <f>MONTH(SalesDataTable[[#This Row],[Order Date]])</f>
        <v>4</v>
      </c>
      <c r="G637" s="6" t="str">
        <f>TEXT(SalesDataTable[[#This Row],[Order Date]],"MMM")</f>
        <v>Apr</v>
      </c>
      <c r="H637" s="6" t="s">
        <v>24</v>
      </c>
      <c r="I637" s="6" t="s">
        <v>59</v>
      </c>
      <c r="J637" s="6" t="s">
        <v>20</v>
      </c>
      <c r="K637" s="6" t="s">
        <v>21</v>
      </c>
      <c r="L637" s="6" t="s">
        <v>22</v>
      </c>
      <c r="M637" s="6" t="s">
        <v>48</v>
      </c>
      <c r="N637" s="7">
        <v>2</v>
      </c>
      <c r="O637" s="8">
        <v>100.39</v>
      </c>
      <c r="P637" s="9">
        <v>0</v>
      </c>
      <c r="Q637" s="8">
        <v>49.05</v>
      </c>
      <c r="R637" s="8">
        <v>200.78</v>
      </c>
      <c r="S637" s="8">
        <v>98.1</v>
      </c>
      <c r="T637" s="8">
        <v>102.68</v>
      </c>
      <c r="U637" s="10">
        <v>0.51140551847793603</v>
      </c>
    </row>
    <row r="638" spans="2:21" ht="15.75">
      <c r="B638" s="4">
        <v>4654</v>
      </c>
      <c r="C638" s="5">
        <v>46133</v>
      </c>
      <c r="D638" s="6">
        <f>YEAR(SalesDataTable[[#This Row],[Order Date]])</f>
        <v>2026</v>
      </c>
      <c r="E638" s="6" t="str">
        <f>"Q"&amp;ROUNDUP(MONTH(SalesDataTable[[#This Row],[Order Date]])/3,0)</f>
        <v>Q2</v>
      </c>
      <c r="F638" s="6">
        <f>MONTH(SalesDataTable[[#This Row],[Order Date]])</f>
        <v>4</v>
      </c>
      <c r="G638" s="6" t="str">
        <f>TEXT(SalesDataTable[[#This Row],[Order Date]],"MMM")</f>
        <v>Apr</v>
      </c>
      <c r="H638" s="6" t="s">
        <v>18</v>
      </c>
      <c r="I638" s="6" t="s">
        <v>68</v>
      </c>
      <c r="J638" s="6" t="s">
        <v>37</v>
      </c>
      <c r="K638" s="6" t="s">
        <v>21</v>
      </c>
      <c r="L638" s="6" t="s">
        <v>41</v>
      </c>
      <c r="M638" s="6" t="s">
        <v>47</v>
      </c>
      <c r="N638" s="7">
        <v>2</v>
      </c>
      <c r="O638" s="8">
        <v>191.51</v>
      </c>
      <c r="P638" s="9">
        <v>0.1</v>
      </c>
      <c r="Q638" s="8">
        <v>101.25</v>
      </c>
      <c r="R638" s="8">
        <v>344.71800000000002</v>
      </c>
      <c r="S638" s="8">
        <v>202.5</v>
      </c>
      <c r="T638" s="8">
        <v>142.21800000000002</v>
      </c>
      <c r="U638" s="10">
        <v>0.41256331262075091</v>
      </c>
    </row>
    <row r="639" spans="2:21" ht="15.75">
      <c r="B639" s="4">
        <v>4920</v>
      </c>
      <c r="C639" s="5">
        <v>46133</v>
      </c>
      <c r="D639" s="6">
        <f>YEAR(SalesDataTable[[#This Row],[Order Date]])</f>
        <v>2026</v>
      </c>
      <c r="E639" s="6" t="str">
        <f>"Q"&amp;ROUNDUP(MONTH(SalesDataTable[[#This Row],[Order Date]])/3,0)</f>
        <v>Q2</v>
      </c>
      <c r="F639" s="6">
        <f>MONTH(SalesDataTable[[#This Row],[Order Date]])</f>
        <v>4</v>
      </c>
      <c r="G639" s="6" t="str">
        <f>TEXT(SalesDataTable[[#This Row],[Order Date]],"MMM")</f>
        <v>Apr</v>
      </c>
      <c r="H639" s="6" t="s">
        <v>24</v>
      </c>
      <c r="I639" s="6" t="s">
        <v>61</v>
      </c>
      <c r="J639" s="6" t="s">
        <v>37</v>
      </c>
      <c r="K639" s="6" t="s">
        <v>31</v>
      </c>
      <c r="L639" s="6" t="s">
        <v>27</v>
      </c>
      <c r="M639" s="6" t="s">
        <v>35</v>
      </c>
      <c r="N639" s="7">
        <v>2</v>
      </c>
      <c r="O639" s="8">
        <v>147.30000000000001</v>
      </c>
      <c r="P639" s="9">
        <v>0</v>
      </c>
      <c r="Q639" s="8">
        <v>81.2</v>
      </c>
      <c r="R639" s="8">
        <v>294.60000000000002</v>
      </c>
      <c r="S639" s="8">
        <v>162.4</v>
      </c>
      <c r="T639" s="8">
        <v>132.20000000000002</v>
      </c>
      <c r="U639" s="10">
        <v>0.44874405974202308</v>
      </c>
    </row>
    <row r="640" spans="2:21" ht="15.75">
      <c r="B640" s="4">
        <v>5191</v>
      </c>
      <c r="C640" s="5">
        <v>46133</v>
      </c>
      <c r="D640" s="6">
        <f>YEAR(SalesDataTable[[#This Row],[Order Date]])</f>
        <v>2026</v>
      </c>
      <c r="E640" s="6" t="str">
        <f>"Q"&amp;ROUNDUP(MONTH(SalesDataTable[[#This Row],[Order Date]])/3,0)</f>
        <v>Q2</v>
      </c>
      <c r="F640" s="6">
        <f>MONTH(SalesDataTable[[#This Row],[Order Date]])</f>
        <v>4</v>
      </c>
      <c r="G640" s="6" t="str">
        <f>TEXT(SalesDataTable[[#This Row],[Order Date]],"MMM")</f>
        <v>Apr</v>
      </c>
      <c r="H640" s="6" t="s">
        <v>24</v>
      </c>
      <c r="I640" s="6" t="s">
        <v>59</v>
      </c>
      <c r="J640" s="6" t="s">
        <v>37</v>
      </c>
      <c r="K640" s="6" t="s">
        <v>21</v>
      </c>
      <c r="L640" s="6" t="s">
        <v>22</v>
      </c>
      <c r="M640" s="6" t="s">
        <v>23</v>
      </c>
      <c r="N640" s="7">
        <v>1</v>
      </c>
      <c r="O640" s="8">
        <v>79.92</v>
      </c>
      <c r="P640" s="9">
        <v>0.1</v>
      </c>
      <c r="Q640" s="8">
        <v>43.13</v>
      </c>
      <c r="R640" s="8">
        <v>71.927999999999997</v>
      </c>
      <c r="S640" s="8">
        <v>43.13</v>
      </c>
      <c r="T640" s="8">
        <v>28.797999999999995</v>
      </c>
      <c r="U640" s="10">
        <v>0.40037259481703918</v>
      </c>
    </row>
    <row r="641" spans="2:21" ht="15.75">
      <c r="B641" s="4">
        <v>413</v>
      </c>
      <c r="C641" s="5">
        <v>46134</v>
      </c>
      <c r="D641" s="6">
        <f>YEAR(SalesDataTable[[#This Row],[Order Date]])</f>
        <v>2026</v>
      </c>
      <c r="E641" s="6" t="str">
        <f>"Q"&amp;ROUNDUP(MONTH(SalesDataTable[[#This Row],[Order Date]])/3,0)</f>
        <v>Q2</v>
      </c>
      <c r="F641" s="6">
        <f>MONTH(SalesDataTable[[#This Row],[Order Date]])</f>
        <v>4</v>
      </c>
      <c r="G641" s="6" t="str">
        <f>TEXT(SalesDataTable[[#This Row],[Order Date]],"MMM")</f>
        <v>Apr</v>
      </c>
      <c r="H641" s="6" t="s">
        <v>24</v>
      </c>
      <c r="I641" s="6" t="s">
        <v>25</v>
      </c>
      <c r="J641" s="6" t="s">
        <v>20</v>
      </c>
      <c r="K641" s="6" t="s">
        <v>21</v>
      </c>
      <c r="L641" s="6" t="s">
        <v>41</v>
      </c>
      <c r="M641" s="6" t="s">
        <v>42</v>
      </c>
      <c r="N641" s="7">
        <v>2</v>
      </c>
      <c r="O641" s="8">
        <v>344.29</v>
      </c>
      <c r="P641" s="9">
        <v>0.1</v>
      </c>
      <c r="Q641" s="8">
        <v>192.66</v>
      </c>
      <c r="R641" s="8">
        <v>619.72200000000009</v>
      </c>
      <c r="S641" s="8">
        <v>385.32</v>
      </c>
      <c r="T641" s="8">
        <v>234.4020000000001</v>
      </c>
      <c r="U641" s="10">
        <v>0.37823733867766524</v>
      </c>
    </row>
    <row r="642" spans="2:21" ht="15.75">
      <c r="B642" s="4">
        <v>1658</v>
      </c>
      <c r="C642" s="5">
        <v>46134</v>
      </c>
      <c r="D642" s="6">
        <f>YEAR(SalesDataTable[[#This Row],[Order Date]])</f>
        <v>2026</v>
      </c>
      <c r="E642" s="6" t="str">
        <f>"Q"&amp;ROUNDUP(MONTH(SalesDataTable[[#This Row],[Order Date]])/3,0)</f>
        <v>Q2</v>
      </c>
      <c r="F642" s="6">
        <f>MONTH(SalesDataTable[[#This Row],[Order Date]])</f>
        <v>4</v>
      </c>
      <c r="G642" s="6" t="str">
        <f>TEXT(SalesDataTable[[#This Row],[Order Date]],"MMM")</f>
        <v>Apr</v>
      </c>
      <c r="H642" s="6" t="s">
        <v>29</v>
      </c>
      <c r="I642" s="6" t="s">
        <v>43</v>
      </c>
      <c r="J642" s="6" t="s">
        <v>20</v>
      </c>
      <c r="K642" s="6" t="s">
        <v>21</v>
      </c>
      <c r="L642" s="6" t="s">
        <v>27</v>
      </c>
      <c r="M642" s="6" t="s">
        <v>55</v>
      </c>
      <c r="N642" s="7">
        <v>1</v>
      </c>
      <c r="O642" s="8">
        <v>151.15</v>
      </c>
      <c r="P642" s="9">
        <v>0</v>
      </c>
      <c r="Q642" s="8">
        <v>77.680000000000007</v>
      </c>
      <c r="R642" s="8">
        <v>151.15</v>
      </c>
      <c r="S642" s="8">
        <v>77.680000000000007</v>
      </c>
      <c r="T642" s="8">
        <v>73.47</v>
      </c>
      <c r="U642" s="10">
        <v>0.48607343698312933</v>
      </c>
    </row>
    <row r="643" spans="2:21" ht="15.75">
      <c r="B643" s="4">
        <v>2024</v>
      </c>
      <c r="C643" s="5">
        <v>46134</v>
      </c>
      <c r="D643" s="6">
        <f>YEAR(SalesDataTable[[#This Row],[Order Date]])</f>
        <v>2026</v>
      </c>
      <c r="E643" s="6" t="str">
        <f>"Q"&amp;ROUNDUP(MONTH(SalesDataTable[[#This Row],[Order Date]])/3,0)</f>
        <v>Q2</v>
      </c>
      <c r="F643" s="6">
        <f>MONTH(SalesDataTable[[#This Row],[Order Date]])</f>
        <v>4</v>
      </c>
      <c r="G643" s="6" t="str">
        <f>TEXT(SalesDataTable[[#This Row],[Order Date]],"MMM")</f>
        <v>Apr</v>
      </c>
      <c r="H643" s="6" t="s">
        <v>24</v>
      </c>
      <c r="I643" s="6" t="s">
        <v>45</v>
      </c>
      <c r="J643" s="6" t="s">
        <v>37</v>
      </c>
      <c r="K643" s="6" t="s">
        <v>31</v>
      </c>
      <c r="L643" s="6" t="s">
        <v>41</v>
      </c>
      <c r="M643" s="6" t="s">
        <v>58</v>
      </c>
      <c r="N643" s="7">
        <v>1</v>
      </c>
      <c r="O643" s="8">
        <v>81.73</v>
      </c>
      <c r="P643" s="9">
        <v>0.05</v>
      </c>
      <c r="Q643" s="8">
        <v>39.979999999999997</v>
      </c>
      <c r="R643" s="8">
        <v>77.643500000000003</v>
      </c>
      <c r="S643" s="8">
        <v>39.979999999999997</v>
      </c>
      <c r="T643" s="8">
        <v>37.663500000000006</v>
      </c>
      <c r="U643" s="10">
        <v>0.48508246021882068</v>
      </c>
    </row>
    <row r="644" spans="2:21" ht="15.75">
      <c r="B644" s="4">
        <v>3980</v>
      </c>
      <c r="C644" s="5">
        <v>46134</v>
      </c>
      <c r="D644" s="6">
        <f>YEAR(SalesDataTable[[#This Row],[Order Date]])</f>
        <v>2026</v>
      </c>
      <c r="E644" s="6" t="str">
        <f>"Q"&amp;ROUNDUP(MONTH(SalesDataTable[[#This Row],[Order Date]])/3,0)</f>
        <v>Q2</v>
      </c>
      <c r="F644" s="6">
        <f>MONTH(SalesDataTable[[#This Row],[Order Date]])</f>
        <v>4</v>
      </c>
      <c r="G644" s="6" t="str">
        <f>TEXT(SalesDataTable[[#This Row],[Order Date]],"MMM")</f>
        <v>Apr</v>
      </c>
      <c r="H644" s="6" t="s">
        <v>38</v>
      </c>
      <c r="I644" s="6" t="s">
        <v>39</v>
      </c>
      <c r="J644" s="6" t="s">
        <v>37</v>
      </c>
      <c r="K644" s="6" t="s">
        <v>31</v>
      </c>
      <c r="L644" s="6" t="s">
        <v>27</v>
      </c>
      <c r="M644" s="6" t="s">
        <v>35</v>
      </c>
      <c r="N644" s="7">
        <v>1</v>
      </c>
      <c r="O644" s="8">
        <v>142.53</v>
      </c>
      <c r="P644" s="9">
        <v>0.05</v>
      </c>
      <c r="Q644" s="8">
        <v>77.77</v>
      </c>
      <c r="R644" s="8">
        <v>135.40350000000001</v>
      </c>
      <c r="S644" s="8">
        <v>77.77</v>
      </c>
      <c r="T644" s="8">
        <v>57.633500000000012</v>
      </c>
      <c r="U644" s="10">
        <v>0.4256426163282338</v>
      </c>
    </row>
    <row r="645" spans="2:21" ht="15.75">
      <c r="B645" s="4">
        <v>4239</v>
      </c>
      <c r="C645" s="5">
        <v>46134</v>
      </c>
      <c r="D645" s="6">
        <f>YEAR(SalesDataTable[[#This Row],[Order Date]])</f>
        <v>2026</v>
      </c>
      <c r="E645" s="6" t="str">
        <f>"Q"&amp;ROUNDUP(MONTH(SalesDataTable[[#This Row],[Order Date]])/3,0)</f>
        <v>Q2</v>
      </c>
      <c r="F645" s="6">
        <f>MONTH(SalesDataTable[[#This Row],[Order Date]])</f>
        <v>4</v>
      </c>
      <c r="G645" s="6" t="str">
        <f>TEXT(SalesDataTable[[#This Row],[Order Date]],"MMM")</f>
        <v>Apr</v>
      </c>
      <c r="H645" s="6" t="s">
        <v>24</v>
      </c>
      <c r="I645" s="6" t="s">
        <v>25</v>
      </c>
      <c r="J645" s="6" t="s">
        <v>20</v>
      </c>
      <c r="K645" s="6" t="s">
        <v>31</v>
      </c>
      <c r="L645" s="6" t="s">
        <v>41</v>
      </c>
      <c r="M645" s="6" t="s">
        <v>58</v>
      </c>
      <c r="N645" s="7">
        <v>2</v>
      </c>
      <c r="O645" s="8">
        <v>83.24</v>
      </c>
      <c r="P645" s="9">
        <v>0</v>
      </c>
      <c r="Q645" s="8">
        <v>40.03</v>
      </c>
      <c r="R645" s="8">
        <v>166.48</v>
      </c>
      <c r="S645" s="8">
        <v>80.06</v>
      </c>
      <c r="T645" s="8">
        <v>86.419999999999987</v>
      </c>
      <c r="U645" s="10">
        <v>0.51910139356078799</v>
      </c>
    </row>
    <row r="646" spans="2:21" ht="15.75">
      <c r="B646" s="4">
        <v>4761</v>
      </c>
      <c r="C646" s="5">
        <v>46134</v>
      </c>
      <c r="D646" s="6">
        <f>YEAR(SalesDataTable[[#This Row],[Order Date]])</f>
        <v>2026</v>
      </c>
      <c r="E646" s="6" t="str">
        <f>"Q"&amp;ROUNDUP(MONTH(SalesDataTable[[#This Row],[Order Date]])/3,0)</f>
        <v>Q2</v>
      </c>
      <c r="F646" s="6">
        <f>MONTH(SalesDataTable[[#This Row],[Order Date]])</f>
        <v>4</v>
      </c>
      <c r="G646" s="6" t="str">
        <f>TEXT(SalesDataTable[[#This Row],[Order Date]],"MMM")</f>
        <v>Apr</v>
      </c>
      <c r="H646" s="6" t="s">
        <v>18</v>
      </c>
      <c r="I646" s="6" t="s">
        <v>19</v>
      </c>
      <c r="J646" s="6" t="s">
        <v>46</v>
      </c>
      <c r="K646" s="6" t="s">
        <v>31</v>
      </c>
      <c r="L646" s="6" t="s">
        <v>27</v>
      </c>
      <c r="M646" s="6" t="s">
        <v>35</v>
      </c>
      <c r="N646" s="7">
        <v>1</v>
      </c>
      <c r="O646" s="8">
        <v>141.99</v>
      </c>
      <c r="P646" s="9">
        <v>0.05</v>
      </c>
      <c r="Q646" s="8">
        <v>79.7</v>
      </c>
      <c r="R646" s="8">
        <v>134.8905</v>
      </c>
      <c r="S646" s="8">
        <v>79.7</v>
      </c>
      <c r="T646" s="8">
        <v>55.1905</v>
      </c>
      <c r="U646" s="10">
        <v>0.40915038494186023</v>
      </c>
    </row>
    <row r="647" spans="2:21" ht="15.75">
      <c r="B647" s="4">
        <v>5160</v>
      </c>
      <c r="C647" s="5">
        <v>46134</v>
      </c>
      <c r="D647" s="6">
        <f>YEAR(SalesDataTable[[#This Row],[Order Date]])</f>
        <v>2026</v>
      </c>
      <c r="E647" s="6" t="str">
        <f>"Q"&amp;ROUNDUP(MONTH(SalesDataTable[[#This Row],[Order Date]])/3,0)</f>
        <v>Q2</v>
      </c>
      <c r="F647" s="6">
        <f>MONTH(SalesDataTable[[#This Row],[Order Date]])</f>
        <v>4</v>
      </c>
      <c r="G647" s="6" t="str">
        <f>TEXT(SalesDataTable[[#This Row],[Order Date]],"MMM")</f>
        <v>Apr</v>
      </c>
      <c r="H647" s="6" t="s">
        <v>24</v>
      </c>
      <c r="I647" s="6" t="s">
        <v>61</v>
      </c>
      <c r="J647" s="6" t="s">
        <v>20</v>
      </c>
      <c r="K647" s="6" t="s">
        <v>31</v>
      </c>
      <c r="L647" s="6" t="s">
        <v>52</v>
      </c>
      <c r="M647" s="6" t="s">
        <v>60</v>
      </c>
      <c r="N647" s="7">
        <v>2</v>
      </c>
      <c r="O647" s="8">
        <v>35.94</v>
      </c>
      <c r="P647" s="9">
        <v>0.05</v>
      </c>
      <c r="Q647" s="8">
        <v>14.17</v>
      </c>
      <c r="R647" s="8">
        <v>68.285999999999987</v>
      </c>
      <c r="S647" s="8">
        <v>28.34</v>
      </c>
      <c r="T647" s="8">
        <v>39.945999999999984</v>
      </c>
      <c r="U647" s="10">
        <v>0.5849808159798493</v>
      </c>
    </row>
    <row r="648" spans="2:21" ht="15.75">
      <c r="B648" s="4">
        <v>2224</v>
      </c>
      <c r="C648" s="5">
        <v>46135</v>
      </c>
      <c r="D648" s="6">
        <f>YEAR(SalesDataTable[[#This Row],[Order Date]])</f>
        <v>2026</v>
      </c>
      <c r="E648" s="6" t="str">
        <f>"Q"&amp;ROUNDUP(MONTH(SalesDataTable[[#This Row],[Order Date]])/3,0)</f>
        <v>Q2</v>
      </c>
      <c r="F648" s="6">
        <f>MONTH(SalesDataTable[[#This Row],[Order Date]])</f>
        <v>4</v>
      </c>
      <c r="G648" s="6" t="str">
        <f>TEXT(SalesDataTable[[#This Row],[Order Date]],"MMM")</f>
        <v>Apr</v>
      </c>
      <c r="H648" s="6" t="s">
        <v>24</v>
      </c>
      <c r="I648" s="6" t="s">
        <v>25</v>
      </c>
      <c r="J648" s="6" t="s">
        <v>20</v>
      </c>
      <c r="K648" s="6" t="s">
        <v>31</v>
      </c>
      <c r="L648" s="6" t="s">
        <v>52</v>
      </c>
      <c r="M648" s="6" t="s">
        <v>63</v>
      </c>
      <c r="N648" s="7">
        <v>3</v>
      </c>
      <c r="O648" s="8">
        <v>49.55</v>
      </c>
      <c r="P648" s="9">
        <v>0</v>
      </c>
      <c r="Q648" s="8">
        <v>22.55</v>
      </c>
      <c r="R648" s="8">
        <v>148.64999999999998</v>
      </c>
      <c r="S648" s="8">
        <v>67.650000000000006</v>
      </c>
      <c r="T648" s="8">
        <v>80.999999999999972</v>
      </c>
      <c r="U648" s="10">
        <v>0.54490413723511588</v>
      </c>
    </row>
    <row r="649" spans="2:21" ht="15.75">
      <c r="B649" s="4">
        <v>2832</v>
      </c>
      <c r="C649" s="5">
        <v>46135</v>
      </c>
      <c r="D649" s="6">
        <f>YEAR(SalesDataTable[[#This Row],[Order Date]])</f>
        <v>2026</v>
      </c>
      <c r="E649" s="6" t="str">
        <f>"Q"&amp;ROUNDUP(MONTH(SalesDataTable[[#This Row],[Order Date]])/3,0)</f>
        <v>Q2</v>
      </c>
      <c r="F649" s="6">
        <f>MONTH(SalesDataTable[[#This Row],[Order Date]])</f>
        <v>4</v>
      </c>
      <c r="G649" s="6" t="str">
        <f>TEXT(SalesDataTable[[#This Row],[Order Date]],"MMM")</f>
        <v>Apr</v>
      </c>
      <c r="H649" s="6" t="s">
        <v>38</v>
      </c>
      <c r="I649" s="6" t="s">
        <v>51</v>
      </c>
      <c r="J649" s="6" t="s">
        <v>46</v>
      </c>
      <c r="K649" s="6" t="s">
        <v>21</v>
      </c>
      <c r="L649" s="6" t="s">
        <v>52</v>
      </c>
      <c r="M649" s="6" t="s">
        <v>53</v>
      </c>
      <c r="N649" s="7">
        <v>1</v>
      </c>
      <c r="O649" s="8">
        <v>39.89</v>
      </c>
      <c r="P649" s="9">
        <v>0.05</v>
      </c>
      <c r="Q649" s="8">
        <v>15.06</v>
      </c>
      <c r="R649" s="8">
        <v>37.895499999999998</v>
      </c>
      <c r="S649" s="8">
        <v>15.06</v>
      </c>
      <c r="T649" s="8">
        <v>22.835499999999996</v>
      </c>
      <c r="U649" s="10">
        <v>0.60259133670224685</v>
      </c>
    </row>
    <row r="650" spans="2:21" ht="15.75">
      <c r="B650" s="4">
        <v>3000</v>
      </c>
      <c r="C650" s="5">
        <v>46135</v>
      </c>
      <c r="D650" s="6">
        <f>YEAR(SalesDataTable[[#This Row],[Order Date]])</f>
        <v>2026</v>
      </c>
      <c r="E650" s="6" t="str">
        <f>"Q"&amp;ROUNDUP(MONTH(SalesDataTable[[#This Row],[Order Date]])/3,0)</f>
        <v>Q2</v>
      </c>
      <c r="F650" s="6">
        <f>MONTH(SalesDataTable[[#This Row],[Order Date]])</f>
        <v>4</v>
      </c>
      <c r="G650" s="6" t="str">
        <f>TEXT(SalesDataTable[[#This Row],[Order Date]],"MMM")</f>
        <v>Apr</v>
      </c>
      <c r="H650" s="6" t="s">
        <v>38</v>
      </c>
      <c r="I650" s="6" t="s">
        <v>49</v>
      </c>
      <c r="J650" s="6" t="s">
        <v>46</v>
      </c>
      <c r="K650" s="6" t="s">
        <v>31</v>
      </c>
      <c r="L650" s="6" t="s">
        <v>52</v>
      </c>
      <c r="M650" s="6" t="s">
        <v>53</v>
      </c>
      <c r="N650" s="7">
        <v>1</v>
      </c>
      <c r="O650" s="8">
        <v>40.630000000000003</v>
      </c>
      <c r="P650" s="9">
        <v>0.1</v>
      </c>
      <c r="Q650" s="8">
        <v>14.67</v>
      </c>
      <c r="R650" s="8">
        <v>36.567</v>
      </c>
      <c r="S650" s="8">
        <v>14.67</v>
      </c>
      <c r="T650" s="8">
        <v>21.896999999999998</v>
      </c>
      <c r="U650" s="10">
        <v>0.59881860694068423</v>
      </c>
    </row>
    <row r="651" spans="2:21" ht="15.75">
      <c r="B651" s="4">
        <v>3206</v>
      </c>
      <c r="C651" s="5">
        <v>46135</v>
      </c>
      <c r="D651" s="6">
        <f>YEAR(SalesDataTable[[#This Row],[Order Date]])</f>
        <v>2026</v>
      </c>
      <c r="E651" s="6" t="str">
        <f>"Q"&amp;ROUNDUP(MONTH(SalesDataTable[[#This Row],[Order Date]])/3,0)</f>
        <v>Q2</v>
      </c>
      <c r="F651" s="6">
        <f>MONTH(SalesDataTable[[#This Row],[Order Date]])</f>
        <v>4</v>
      </c>
      <c r="G651" s="6" t="str">
        <f>TEXT(SalesDataTable[[#This Row],[Order Date]],"MMM")</f>
        <v>Apr</v>
      </c>
      <c r="H651" s="6" t="s">
        <v>38</v>
      </c>
      <c r="I651" s="6" t="s">
        <v>51</v>
      </c>
      <c r="J651" s="6" t="s">
        <v>46</v>
      </c>
      <c r="K651" s="6" t="s">
        <v>21</v>
      </c>
      <c r="L651" s="6" t="s">
        <v>22</v>
      </c>
      <c r="M651" s="6" t="s">
        <v>44</v>
      </c>
      <c r="N651" s="7">
        <v>4</v>
      </c>
      <c r="O651" s="8">
        <v>39.78</v>
      </c>
      <c r="P651" s="9">
        <v>0.05</v>
      </c>
      <c r="Q651" s="8">
        <v>16.7</v>
      </c>
      <c r="R651" s="8">
        <v>151.16399999999999</v>
      </c>
      <c r="S651" s="8">
        <v>66.8</v>
      </c>
      <c r="T651" s="8">
        <v>84.36399999999999</v>
      </c>
      <c r="U651" s="10">
        <v>0.55809584292556425</v>
      </c>
    </row>
    <row r="652" spans="2:21" ht="15.75">
      <c r="B652" s="4">
        <v>3777</v>
      </c>
      <c r="C652" s="5">
        <v>46135</v>
      </c>
      <c r="D652" s="6">
        <f>YEAR(SalesDataTable[[#This Row],[Order Date]])</f>
        <v>2026</v>
      </c>
      <c r="E652" s="6" t="str">
        <f>"Q"&amp;ROUNDUP(MONTH(SalesDataTable[[#This Row],[Order Date]])/3,0)</f>
        <v>Q2</v>
      </c>
      <c r="F652" s="6">
        <f>MONTH(SalesDataTable[[#This Row],[Order Date]])</f>
        <v>4</v>
      </c>
      <c r="G652" s="6" t="str">
        <f>TEXT(SalesDataTable[[#This Row],[Order Date]],"MMM")</f>
        <v>Apr</v>
      </c>
      <c r="H652" s="6" t="s">
        <v>38</v>
      </c>
      <c r="I652" s="6" t="s">
        <v>39</v>
      </c>
      <c r="J652" s="6" t="s">
        <v>46</v>
      </c>
      <c r="K652" s="6" t="s">
        <v>34</v>
      </c>
      <c r="L652" s="6" t="s">
        <v>27</v>
      </c>
      <c r="M652" s="6" t="s">
        <v>28</v>
      </c>
      <c r="N652" s="7">
        <v>1</v>
      </c>
      <c r="O652" s="8">
        <v>92.74</v>
      </c>
      <c r="P652" s="9">
        <v>0</v>
      </c>
      <c r="Q652" s="8">
        <v>46.1</v>
      </c>
      <c r="R652" s="8">
        <v>92.74</v>
      </c>
      <c r="S652" s="8">
        <v>46.1</v>
      </c>
      <c r="T652" s="8">
        <v>46.639999999999993</v>
      </c>
      <c r="U652" s="10">
        <v>0.50291136510675005</v>
      </c>
    </row>
    <row r="653" spans="2:21" ht="15.75">
      <c r="B653" s="4">
        <v>4980</v>
      </c>
      <c r="C653" s="5">
        <v>46135</v>
      </c>
      <c r="D653" s="6">
        <f>YEAR(SalesDataTable[[#This Row],[Order Date]])</f>
        <v>2026</v>
      </c>
      <c r="E653" s="6" t="str">
        <f>"Q"&amp;ROUNDUP(MONTH(SalesDataTable[[#This Row],[Order Date]])/3,0)</f>
        <v>Q2</v>
      </c>
      <c r="F653" s="6">
        <f>MONTH(SalesDataTable[[#This Row],[Order Date]])</f>
        <v>4</v>
      </c>
      <c r="G653" s="6" t="str">
        <f>TEXT(SalesDataTable[[#This Row],[Order Date]],"MMM")</f>
        <v>Apr</v>
      </c>
      <c r="H653" s="6" t="s">
        <v>24</v>
      </c>
      <c r="I653" s="6" t="s">
        <v>45</v>
      </c>
      <c r="J653" s="6" t="s">
        <v>37</v>
      </c>
      <c r="K653" s="6" t="s">
        <v>21</v>
      </c>
      <c r="L653" s="6" t="s">
        <v>41</v>
      </c>
      <c r="M653" s="6" t="s">
        <v>69</v>
      </c>
      <c r="N653" s="7">
        <v>2</v>
      </c>
      <c r="O653" s="8">
        <v>120.49</v>
      </c>
      <c r="P653" s="9">
        <v>0.1</v>
      </c>
      <c r="Q653" s="8">
        <v>62.23</v>
      </c>
      <c r="R653" s="8">
        <v>216.88200000000001</v>
      </c>
      <c r="S653" s="8">
        <v>124.46</v>
      </c>
      <c r="T653" s="8">
        <v>92.422000000000011</v>
      </c>
      <c r="U653" s="10">
        <v>0.42613955976060719</v>
      </c>
    </row>
    <row r="654" spans="2:21" ht="15.75">
      <c r="B654" s="4">
        <v>1102</v>
      </c>
      <c r="C654" s="5">
        <v>46136</v>
      </c>
      <c r="D654" s="6">
        <f>YEAR(SalesDataTable[[#This Row],[Order Date]])</f>
        <v>2026</v>
      </c>
      <c r="E654" s="6" t="str">
        <f>"Q"&amp;ROUNDUP(MONTH(SalesDataTable[[#This Row],[Order Date]])/3,0)</f>
        <v>Q2</v>
      </c>
      <c r="F654" s="6">
        <f>MONTH(SalesDataTable[[#This Row],[Order Date]])</f>
        <v>4</v>
      </c>
      <c r="G654" s="6" t="str">
        <f>TEXT(SalesDataTable[[#This Row],[Order Date]],"MMM")</f>
        <v>Apr</v>
      </c>
      <c r="H654" s="6" t="s">
        <v>24</v>
      </c>
      <c r="I654" s="6" t="s">
        <v>45</v>
      </c>
      <c r="J654" s="6" t="s">
        <v>20</v>
      </c>
      <c r="K654" s="6" t="s">
        <v>34</v>
      </c>
      <c r="L654" s="6" t="s">
        <v>27</v>
      </c>
      <c r="M654" s="6" t="s">
        <v>64</v>
      </c>
      <c r="N654" s="7">
        <v>2</v>
      </c>
      <c r="O654" s="8">
        <v>70.53</v>
      </c>
      <c r="P654" s="9">
        <v>0</v>
      </c>
      <c r="Q654" s="8">
        <v>32.229999999999997</v>
      </c>
      <c r="R654" s="8">
        <v>141.06</v>
      </c>
      <c r="S654" s="8">
        <v>64.459999999999994</v>
      </c>
      <c r="T654" s="8">
        <v>76.600000000000009</v>
      </c>
      <c r="U654" s="10">
        <v>0.54303133418403526</v>
      </c>
    </row>
    <row r="655" spans="2:21" ht="15.75">
      <c r="B655" s="4">
        <v>1333</v>
      </c>
      <c r="C655" s="5">
        <v>46136</v>
      </c>
      <c r="D655" s="6">
        <f>YEAR(SalesDataTable[[#This Row],[Order Date]])</f>
        <v>2026</v>
      </c>
      <c r="E655" s="6" t="str">
        <f>"Q"&amp;ROUNDUP(MONTH(SalesDataTable[[#This Row],[Order Date]])/3,0)</f>
        <v>Q2</v>
      </c>
      <c r="F655" s="6">
        <f>MONTH(SalesDataTable[[#This Row],[Order Date]])</f>
        <v>4</v>
      </c>
      <c r="G655" s="6" t="str">
        <f>TEXT(SalesDataTable[[#This Row],[Order Date]],"MMM")</f>
        <v>Apr</v>
      </c>
      <c r="H655" s="6" t="s">
        <v>24</v>
      </c>
      <c r="I655" s="6" t="s">
        <v>67</v>
      </c>
      <c r="J655" s="6" t="s">
        <v>20</v>
      </c>
      <c r="K655" s="6" t="s">
        <v>31</v>
      </c>
      <c r="L655" s="6" t="s">
        <v>27</v>
      </c>
      <c r="M655" s="6" t="s">
        <v>28</v>
      </c>
      <c r="N655" s="7">
        <v>1</v>
      </c>
      <c r="O655" s="8">
        <v>90.87</v>
      </c>
      <c r="P655" s="9">
        <v>0.1</v>
      </c>
      <c r="Q655" s="8">
        <v>44.4</v>
      </c>
      <c r="R655" s="8">
        <v>81.783000000000001</v>
      </c>
      <c r="S655" s="8">
        <v>44.4</v>
      </c>
      <c r="T655" s="8">
        <v>37.383000000000003</v>
      </c>
      <c r="U655" s="10">
        <v>0.45709988628443565</v>
      </c>
    </row>
    <row r="656" spans="2:21" ht="15.75">
      <c r="B656" s="4">
        <v>1369</v>
      </c>
      <c r="C656" s="5">
        <v>46136</v>
      </c>
      <c r="D656" s="6">
        <f>YEAR(SalesDataTable[[#This Row],[Order Date]])</f>
        <v>2026</v>
      </c>
      <c r="E656" s="6" t="str">
        <f>"Q"&amp;ROUNDUP(MONTH(SalesDataTable[[#This Row],[Order Date]])/3,0)</f>
        <v>Q2</v>
      </c>
      <c r="F656" s="6">
        <f>MONTH(SalesDataTable[[#This Row],[Order Date]])</f>
        <v>4</v>
      </c>
      <c r="G656" s="6" t="str">
        <f>TEXT(SalesDataTable[[#This Row],[Order Date]],"MMM")</f>
        <v>Apr</v>
      </c>
      <c r="H656" s="6" t="s">
        <v>24</v>
      </c>
      <c r="I656" s="6" t="s">
        <v>67</v>
      </c>
      <c r="J656" s="6" t="s">
        <v>26</v>
      </c>
      <c r="K656" s="6" t="s">
        <v>21</v>
      </c>
      <c r="L656" s="6" t="s">
        <v>52</v>
      </c>
      <c r="M656" s="6" t="s">
        <v>56</v>
      </c>
      <c r="N656" s="7">
        <v>3</v>
      </c>
      <c r="O656" s="8">
        <v>124.31</v>
      </c>
      <c r="P656" s="9">
        <v>0.2</v>
      </c>
      <c r="Q656" s="8">
        <v>67.97</v>
      </c>
      <c r="R656" s="8">
        <v>298.34399999999999</v>
      </c>
      <c r="S656" s="8">
        <v>203.91</v>
      </c>
      <c r="T656" s="8">
        <v>94.433999999999997</v>
      </c>
      <c r="U656" s="10">
        <v>0.31652723031131846</v>
      </c>
    </row>
    <row r="657" spans="2:21" ht="15.75">
      <c r="B657" s="4">
        <v>1712</v>
      </c>
      <c r="C657" s="5">
        <v>46136</v>
      </c>
      <c r="D657" s="6">
        <f>YEAR(SalesDataTable[[#This Row],[Order Date]])</f>
        <v>2026</v>
      </c>
      <c r="E657" s="6" t="str">
        <f>"Q"&amp;ROUNDUP(MONTH(SalesDataTable[[#This Row],[Order Date]])/3,0)</f>
        <v>Q2</v>
      </c>
      <c r="F657" s="6">
        <f>MONTH(SalesDataTable[[#This Row],[Order Date]])</f>
        <v>4</v>
      </c>
      <c r="G657" s="6" t="str">
        <f>TEXT(SalesDataTable[[#This Row],[Order Date]],"MMM")</f>
        <v>Apr</v>
      </c>
      <c r="H657" s="6" t="s">
        <v>24</v>
      </c>
      <c r="I657" s="6" t="s">
        <v>25</v>
      </c>
      <c r="J657" s="6" t="s">
        <v>26</v>
      </c>
      <c r="K657" s="6" t="s">
        <v>21</v>
      </c>
      <c r="L657" s="6" t="s">
        <v>22</v>
      </c>
      <c r="M657" s="6" t="s">
        <v>44</v>
      </c>
      <c r="N657" s="7">
        <v>15</v>
      </c>
      <c r="O657" s="8">
        <v>41.21</v>
      </c>
      <c r="P657" s="9">
        <v>0.15</v>
      </c>
      <c r="Q657" s="8">
        <v>16.760000000000002</v>
      </c>
      <c r="R657" s="8">
        <v>525.42750000000001</v>
      </c>
      <c r="S657" s="8">
        <v>251.40000000000003</v>
      </c>
      <c r="T657" s="8">
        <v>274.02749999999997</v>
      </c>
      <c r="U657" s="10">
        <v>0.52153246642020068</v>
      </c>
    </row>
    <row r="658" spans="2:21" ht="15.75">
      <c r="B658" s="4">
        <v>2229</v>
      </c>
      <c r="C658" s="5">
        <v>46136</v>
      </c>
      <c r="D658" s="6">
        <f>YEAR(SalesDataTable[[#This Row],[Order Date]])</f>
        <v>2026</v>
      </c>
      <c r="E658" s="6" t="str">
        <f>"Q"&amp;ROUNDUP(MONTH(SalesDataTable[[#This Row],[Order Date]])/3,0)</f>
        <v>Q2</v>
      </c>
      <c r="F658" s="6">
        <f>MONTH(SalesDataTable[[#This Row],[Order Date]])</f>
        <v>4</v>
      </c>
      <c r="G658" s="6" t="str">
        <f>TEXT(SalesDataTable[[#This Row],[Order Date]],"MMM")</f>
        <v>Apr</v>
      </c>
      <c r="H658" s="6" t="s">
        <v>18</v>
      </c>
      <c r="I658" s="6" t="s">
        <v>19</v>
      </c>
      <c r="J658" s="6" t="s">
        <v>20</v>
      </c>
      <c r="K658" s="6" t="s">
        <v>31</v>
      </c>
      <c r="L658" s="6" t="s">
        <v>27</v>
      </c>
      <c r="M658" s="6" t="s">
        <v>35</v>
      </c>
      <c r="N658" s="7">
        <v>2</v>
      </c>
      <c r="O658" s="8">
        <v>145.75</v>
      </c>
      <c r="P658" s="9">
        <v>0.1</v>
      </c>
      <c r="Q658" s="8">
        <v>78.900000000000006</v>
      </c>
      <c r="R658" s="8">
        <v>262.35000000000002</v>
      </c>
      <c r="S658" s="8">
        <v>157.80000000000001</v>
      </c>
      <c r="T658" s="8">
        <v>104.55000000000001</v>
      </c>
      <c r="U658" s="10">
        <v>0.39851343624928531</v>
      </c>
    </row>
    <row r="659" spans="2:21" ht="15.75">
      <c r="B659" s="4">
        <v>3458</v>
      </c>
      <c r="C659" s="5">
        <v>46136</v>
      </c>
      <c r="D659" s="6">
        <f>YEAR(SalesDataTable[[#This Row],[Order Date]])</f>
        <v>2026</v>
      </c>
      <c r="E659" s="6" t="str">
        <f>"Q"&amp;ROUNDUP(MONTH(SalesDataTable[[#This Row],[Order Date]])/3,0)</f>
        <v>Q2</v>
      </c>
      <c r="F659" s="6">
        <f>MONTH(SalesDataTable[[#This Row],[Order Date]])</f>
        <v>4</v>
      </c>
      <c r="G659" s="6" t="str">
        <f>TEXT(SalesDataTable[[#This Row],[Order Date]],"MMM")</f>
        <v>Apr</v>
      </c>
      <c r="H659" s="6" t="s">
        <v>29</v>
      </c>
      <c r="I659" s="6" t="s">
        <v>36</v>
      </c>
      <c r="J659" s="6" t="s">
        <v>20</v>
      </c>
      <c r="K659" s="6" t="s">
        <v>31</v>
      </c>
      <c r="L659" s="6" t="s">
        <v>32</v>
      </c>
      <c r="M659" s="6" t="s">
        <v>62</v>
      </c>
      <c r="N659" s="7">
        <v>1</v>
      </c>
      <c r="O659" s="8">
        <v>134.86000000000001</v>
      </c>
      <c r="P659" s="9">
        <v>0</v>
      </c>
      <c r="Q659" s="8">
        <v>66.040000000000006</v>
      </c>
      <c r="R659" s="8">
        <v>134.86000000000001</v>
      </c>
      <c r="S659" s="8">
        <v>66.040000000000006</v>
      </c>
      <c r="T659" s="8">
        <v>68.820000000000007</v>
      </c>
      <c r="U659" s="10">
        <v>0.51030698502150373</v>
      </c>
    </row>
    <row r="660" spans="2:21" ht="15.75">
      <c r="B660" s="4">
        <v>4637</v>
      </c>
      <c r="C660" s="5">
        <v>46136</v>
      </c>
      <c r="D660" s="6">
        <f>YEAR(SalesDataTable[[#This Row],[Order Date]])</f>
        <v>2026</v>
      </c>
      <c r="E660" s="6" t="str">
        <f>"Q"&amp;ROUNDUP(MONTH(SalesDataTable[[#This Row],[Order Date]])/3,0)</f>
        <v>Q2</v>
      </c>
      <c r="F660" s="6">
        <f>MONTH(SalesDataTable[[#This Row],[Order Date]])</f>
        <v>4</v>
      </c>
      <c r="G660" s="6" t="str">
        <f>TEXT(SalesDataTable[[#This Row],[Order Date]],"MMM")</f>
        <v>Apr</v>
      </c>
      <c r="H660" s="6" t="s">
        <v>38</v>
      </c>
      <c r="I660" s="6" t="s">
        <v>65</v>
      </c>
      <c r="J660" s="6" t="s">
        <v>37</v>
      </c>
      <c r="K660" s="6" t="s">
        <v>31</v>
      </c>
      <c r="L660" s="6" t="s">
        <v>32</v>
      </c>
      <c r="M660" s="6" t="s">
        <v>62</v>
      </c>
      <c r="N660" s="7">
        <v>1</v>
      </c>
      <c r="O660" s="8">
        <v>136.07</v>
      </c>
      <c r="P660" s="9">
        <v>0</v>
      </c>
      <c r="Q660" s="8">
        <v>65.17</v>
      </c>
      <c r="R660" s="8">
        <v>136.07</v>
      </c>
      <c r="S660" s="8">
        <v>65.17</v>
      </c>
      <c r="T660" s="8">
        <v>70.899999999999991</v>
      </c>
      <c r="U660" s="10">
        <v>0.52105533916366575</v>
      </c>
    </row>
    <row r="661" spans="2:21" ht="15.75">
      <c r="B661" s="4">
        <v>4726</v>
      </c>
      <c r="C661" s="5">
        <v>46136</v>
      </c>
      <c r="D661" s="6">
        <f>YEAR(SalesDataTable[[#This Row],[Order Date]])</f>
        <v>2026</v>
      </c>
      <c r="E661" s="6" t="str">
        <f>"Q"&amp;ROUNDUP(MONTH(SalesDataTable[[#This Row],[Order Date]])/3,0)</f>
        <v>Q2</v>
      </c>
      <c r="F661" s="6">
        <f>MONTH(SalesDataTable[[#This Row],[Order Date]])</f>
        <v>4</v>
      </c>
      <c r="G661" s="6" t="str">
        <f>TEXT(SalesDataTable[[#This Row],[Order Date]],"MMM")</f>
        <v>Apr</v>
      </c>
      <c r="H661" s="6" t="s">
        <v>18</v>
      </c>
      <c r="I661" s="6" t="s">
        <v>68</v>
      </c>
      <c r="J661" s="6" t="s">
        <v>37</v>
      </c>
      <c r="K661" s="6" t="s">
        <v>34</v>
      </c>
      <c r="L661" s="6" t="s">
        <v>32</v>
      </c>
      <c r="M661" s="6" t="s">
        <v>50</v>
      </c>
      <c r="N661" s="7">
        <v>1</v>
      </c>
      <c r="O661" s="8">
        <v>47.25</v>
      </c>
      <c r="P661" s="9">
        <v>0.1</v>
      </c>
      <c r="Q661" s="8">
        <v>18.25</v>
      </c>
      <c r="R661" s="8">
        <v>42.524999999999999</v>
      </c>
      <c r="S661" s="8">
        <v>18.25</v>
      </c>
      <c r="T661" s="8">
        <v>24.274999999999999</v>
      </c>
      <c r="U661" s="10">
        <v>0.57084068195179305</v>
      </c>
    </row>
    <row r="662" spans="2:21" ht="15.75">
      <c r="B662" s="4">
        <v>4838</v>
      </c>
      <c r="C662" s="5">
        <v>46136</v>
      </c>
      <c r="D662" s="6">
        <f>YEAR(SalesDataTable[[#This Row],[Order Date]])</f>
        <v>2026</v>
      </c>
      <c r="E662" s="6" t="str">
        <f>"Q"&amp;ROUNDUP(MONTH(SalesDataTable[[#This Row],[Order Date]])/3,0)</f>
        <v>Q2</v>
      </c>
      <c r="F662" s="6">
        <f>MONTH(SalesDataTable[[#This Row],[Order Date]])</f>
        <v>4</v>
      </c>
      <c r="G662" s="6" t="str">
        <f>TEXT(SalesDataTable[[#This Row],[Order Date]],"MMM")</f>
        <v>Apr</v>
      </c>
      <c r="H662" s="6" t="s">
        <v>18</v>
      </c>
      <c r="I662" s="6" t="s">
        <v>19</v>
      </c>
      <c r="J662" s="6" t="s">
        <v>20</v>
      </c>
      <c r="K662" s="6" t="s">
        <v>34</v>
      </c>
      <c r="L662" s="6" t="s">
        <v>22</v>
      </c>
      <c r="M662" s="6" t="s">
        <v>44</v>
      </c>
      <c r="N662" s="7">
        <v>2</v>
      </c>
      <c r="O662" s="8">
        <v>41.32</v>
      </c>
      <c r="P662" s="9">
        <v>0.1</v>
      </c>
      <c r="Q662" s="8">
        <v>16.66</v>
      </c>
      <c r="R662" s="8">
        <v>74.376000000000005</v>
      </c>
      <c r="S662" s="8">
        <v>33.32</v>
      </c>
      <c r="T662" s="8">
        <v>41.056000000000004</v>
      </c>
      <c r="U662" s="10">
        <v>0.5520060234484242</v>
      </c>
    </row>
    <row r="663" spans="2:21" ht="15.75">
      <c r="B663" s="4">
        <v>5075</v>
      </c>
      <c r="C663" s="5">
        <v>46136</v>
      </c>
      <c r="D663" s="6">
        <f>YEAR(SalesDataTable[[#This Row],[Order Date]])</f>
        <v>2026</v>
      </c>
      <c r="E663" s="6" t="str">
        <f>"Q"&amp;ROUNDUP(MONTH(SalesDataTable[[#This Row],[Order Date]])/3,0)</f>
        <v>Q2</v>
      </c>
      <c r="F663" s="6">
        <f>MONTH(SalesDataTable[[#This Row],[Order Date]])</f>
        <v>4</v>
      </c>
      <c r="G663" s="6" t="str">
        <f>TEXT(SalesDataTable[[#This Row],[Order Date]],"MMM")</f>
        <v>Apr</v>
      </c>
      <c r="H663" s="6" t="s">
        <v>18</v>
      </c>
      <c r="I663" s="6" t="s">
        <v>68</v>
      </c>
      <c r="J663" s="6" t="s">
        <v>46</v>
      </c>
      <c r="K663" s="6" t="s">
        <v>31</v>
      </c>
      <c r="L663" s="6" t="s">
        <v>22</v>
      </c>
      <c r="M663" s="6" t="s">
        <v>23</v>
      </c>
      <c r="N663" s="7">
        <v>2</v>
      </c>
      <c r="O663" s="8">
        <v>81.75</v>
      </c>
      <c r="P663" s="9">
        <v>0</v>
      </c>
      <c r="Q663" s="8">
        <v>41.92</v>
      </c>
      <c r="R663" s="8">
        <v>163.5</v>
      </c>
      <c r="S663" s="8">
        <v>83.84</v>
      </c>
      <c r="T663" s="8">
        <v>79.66</v>
      </c>
      <c r="U663" s="10">
        <v>0.48721712538226297</v>
      </c>
    </row>
    <row r="664" spans="2:21" ht="15.75">
      <c r="B664" s="4">
        <v>149</v>
      </c>
      <c r="C664" s="5">
        <v>46137</v>
      </c>
      <c r="D664" s="6">
        <f>YEAR(SalesDataTable[[#This Row],[Order Date]])</f>
        <v>2026</v>
      </c>
      <c r="E664" s="6" t="str">
        <f>"Q"&amp;ROUNDUP(MONTH(SalesDataTable[[#This Row],[Order Date]])/3,0)</f>
        <v>Q2</v>
      </c>
      <c r="F664" s="6">
        <f>MONTH(SalesDataTable[[#This Row],[Order Date]])</f>
        <v>4</v>
      </c>
      <c r="G664" s="6" t="str">
        <f>TEXT(SalesDataTable[[#This Row],[Order Date]],"MMM")</f>
        <v>Apr</v>
      </c>
      <c r="H664" s="6" t="s">
        <v>24</v>
      </c>
      <c r="I664" s="6" t="s">
        <v>61</v>
      </c>
      <c r="J664" s="6" t="s">
        <v>20</v>
      </c>
      <c r="K664" s="6" t="s">
        <v>21</v>
      </c>
      <c r="L664" s="6" t="s">
        <v>32</v>
      </c>
      <c r="M664" s="6" t="s">
        <v>33</v>
      </c>
      <c r="N664" s="7">
        <v>1</v>
      </c>
      <c r="O664" s="8">
        <v>36.020000000000003</v>
      </c>
      <c r="P664" s="9">
        <v>0.05</v>
      </c>
      <c r="Q664" s="8">
        <v>13.72</v>
      </c>
      <c r="R664" s="8">
        <v>34.219000000000001</v>
      </c>
      <c r="S664" s="8">
        <v>13.72</v>
      </c>
      <c r="T664" s="8">
        <v>20.499000000000002</v>
      </c>
      <c r="U664" s="10">
        <v>0.59905315760250155</v>
      </c>
    </row>
    <row r="665" spans="2:21" ht="15.75">
      <c r="B665" s="4">
        <v>449</v>
      </c>
      <c r="C665" s="5">
        <v>46137</v>
      </c>
      <c r="D665" s="6">
        <f>YEAR(SalesDataTable[[#This Row],[Order Date]])</f>
        <v>2026</v>
      </c>
      <c r="E665" s="6" t="str">
        <f>"Q"&amp;ROUNDUP(MONTH(SalesDataTable[[#This Row],[Order Date]])/3,0)</f>
        <v>Q2</v>
      </c>
      <c r="F665" s="6">
        <f>MONTH(SalesDataTable[[#This Row],[Order Date]])</f>
        <v>4</v>
      </c>
      <c r="G665" s="6" t="str">
        <f>TEXT(SalesDataTable[[#This Row],[Order Date]],"MMM")</f>
        <v>Apr</v>
      </c>
      <c r="H665" s="6" t="s">
        <v>29</v>
      </c>
      <c r="I665" s="6" t="s">
        <v>43</v>
      </c>
      <c r="J665" s="6" t="s">
        <v>20</v>
      </c>
      <c r="K665" s="6" t="s">
        <v>34</v>
      </c>
      <c r="L665" s="6" t="s">
        <v>32</v>
      </c>
      <c r="M665" s="6" t="s">
        <v>33</v>
      </c>
      <c r="N665" s="7">
        <v>1</v>
      </c>
      <c r="O665" s="8">
        <v>36.68</v>
      </c>
      <c r="P665" s="9">
        <v>0</v>
      </c>
      <c r="Q665" s="8">
        <v>13.27</v>
      </c>
      <c r="R665" s="8">
        <v>36.68</v>
      </c>
      <c r="S665" s="8">
        <v>13.27</v>
      </c>
      <c r="T665" s="8">
        <v>23.41</v>
      </c>
      <c r="U665" s="10">
        <v>0.63822246455834242</v>
      </c>
    </row>
    <row r="666" spans="2:21" ht="15.75">
      <c r="B666" s="4">
        <v>1422</v>
      </c>
      <c r="C666" s="5">
        <v>46137</v>
      </c>
      <c r="D666" s="6">
        <f>YEAR(SalesDataTable[[#This Row],[Order Date]])</f>
        <v>2026</v>
      </c>
      <c r="E666" s="6" t="str">
        <f>"Q"&amp;ROUNDUP(MONTH(SalesDataTable[[#This Row],[Order Date]])/3,0)</f>
        <v>Q2</v>
      </c>
      <c r="F666" s="6">
        <f>MONTH(SalesDataTable[[#This Row],[Order Date]])</f>
        <v>4</v>
      </c>
      <c r="G666" s="6" t="str">
        <f>TEXT(SalesDataTable[[#This Row],[Order Date]],"MMM")</f>
        <v>Apr</v>
      </c>
      <c r="H666" s="6" t="s">
        <v>38</v>
      </c>
      <c r="I666" s="6" t="s">
        <v>51</v>
      </c>
      <c r="J666" s="6" t="s">
        <v>26</v>
      </c>
      <c r="K666" s="6" t="s">
        <v>34</v>
      </c>
      <c r="L666" s="6" t="s">
        <v>41</v>
      </c>
      <c r="M666" s="6" t="s">
        <v>42</v>
      </c>
      <c r="N666" s="7">
        <v>6</v>
      </c>
      <c r="O666" s="8">
        <v>348.16</v>
      </c>
      <c r="P666" s="9">
        <v>0.1</v>
      </c>
      <c r="Q666" s="8">
        <v>198.24</v>
      </c>
      <c r="R666" s="8">
        <v>1880.0640000000001</v>
      </c>
      <c r="S666" s="8">
        <v>1189.44</v>
      </c>
      <c r="T666" s="8">
        <v>690.62400000000002</v>
      </c>
      <c r="U666" s="10">
        <v>0.36734068627450978</v>
      </c>
    </row>
    <row r="667" spans="2:21" ht="15.75">
      <c r="B667" s="4">
        <v>3248</v>
      </c>
      <c r="C667" s="5">
        <v>46137</v>
      </c>
      <c r="D667" s="6">
        <f>YEAR(SalesDataTable[[#This Row],[Order Date]])</f>
        <v>2026</v>
      </c>
      <c r="E667" s="6" t="str">
        <f>"Q"&amp;ROUNDUP(MONTH(SalesDataTable[[#This Row],[Order Date]])/3,0)</f>
        <v>Q2</v>
      </c>
      <c r="F667" s="6">
        <f>MONTH(SalesDataTable[[#This Row],[Order Date]])</f>
        <v>4</v>
      </c>
      <c r="G667" s="6" t="str">
        <f>TEXT(SalesDataTable[[#This Row],[Order Date]],"MMM")</f>
        <v>Apr</v>
      </c>
      <c r="H667" s="6" t="s">
        <v>29</v>
      </c>
      <c r="I667" s="6" t="s">
        <v>70</v>
      </c>
      <c r="J667" s="6" t="s">
        <v>20</v>
      </c>
      <c r="K667" s="6" t="s">
        <v>21</v>
      </c>
      <c r="L667" s="6" t="s">
        <v>22</v>
      </c>
      <c r="M667" s="6" t="s">
        <v>44</v>
      </c>
      <c r="N667" s="7">
        <v>2</v>
      </c>
      <c r="O667" s="8">
        <v>39.799999999999997</v>
      </c>
      <c r="P667" s="9">
        <v>0.05</v>
      </c>
      <c r="Q667" s="8">
        <v>16.23</v>
      </c>
      <c r="R667" s="8">
        <v>75.61999999999999</v>
      </c>
      <c r="S667" s="8">
        <v>32.46</v>
      </c>
      <c r="T667" s="8">
        <v>43.159999999999989</v>
      </c>
      <c r="U667" s="10">
        <v>0.57074847923829664</v>
      </c>
    </row>
    <row r="668" spans="2:21" ht="15.75">
      <c r="B668" s="4">
        <v>3445</v>
      </c>
      <c r="C668" s="5">
        <v>46137</v>
      </c>
      <c r="D668" s="6">
        <f>YEAR(SalesDataTable[[#This Row],[Order Date]])</f>
        <v>2026</v>
      </c>
      <c r="E668" s="6" t="str">
        <f>"Q"&amp;ROUNDUP(MONTH(SalesDataTable[[#This Row],[Order Date]])/3,0)</f>
        <v>Q2</v>
      </c>
      <c r="F668" s="6">
        <f>MONTH(SalesDataTable[[#This Row],[Order Date]])</f>
        <v>4</v>
      </c>
      <c r="G668" s="6" t="str">
        <f>TEXT(SalesDataTable[[#This Row],[Order Date]],"MMM")</f>
        <v>Apr</v>
      </c>
      <c r="H668" s="6" t="s">
        <v>18</v>
      </c>
      <c r="I668" s="6" t="s">
        <v>68</v>
      </c>
      <c r="J668" s="6" t="s">
        <v>20</v>
      </c>
      <c r="K668" s="6" t="s">
        <v>21</v>
      </c>
      <c r="L668" s="6" t="s">
        <v>22</v>
      </c>
      <c r="M668" s="6" t="s">
        <v>44</v>
      </c>
      <c r="N668" s="7">
        <v>5</v>
      </c>
      <c r="O668" s="8">
        <v>39.369999999999997</v>
      </c>
      <c r="P668" s="9">
        <v>0.05</v>
      </c>
      <c r="Q668" s="8">
        <v>16.760000000000002</v>
      </c>
      <c r="R668" s="8">
        <v>187.00749999999999</v>
      </c>
      <c r="S668" s="8">
        <v>83.800000000000011</v>
      </c>
      <c r="T668" s="8">
        <v>103.20749999999998</v>
      </c>
      <c r="U668" s="10">
        <v>0.55188963009504954</v>
      </c>
    </row>
    <row r="669" spans="2:21" ht="15.75">
      <c r="B669" s="4">
        <v>3930</v>
      </c>
      <c r="C669" s="5">
        <v>46137</v>
      </c>
      <c r="D669" s="6">
        <f>YEAR(SalesDataTable[[#This Row],[Order Date]])</f>
        <v>2026</v>
      </c>
      <c r="E669" s="6" t="str">
        <f>"Q"&amp;ROUNDUP(MONTH(SalesDataTable[[#This Row],[Order Date]])/3,0)</f>
        <v>Q2</v>
      </c>
      <c r="F669" s="6">
        <f>MONTH(SalesDataTable[[#This Row],[Order Date]])</f>
        <v>4</v>
      </c>
      <c r="G669" s="6" t="str">
        <f>TEXT(SalesDataTable[[#This Row],[Order Date]],"MMM")</f>
        <v>Apr</v>
      </c>
      <c r="H669" s="6" t="s">
        <v>24</v>
      </c>
      <c r="I669" s="6" t="s">
        <v>61</v>
      </c>
      <c r="J669" s="6" t="s">
        <v>46</v>
      </c>
      <c r="K669" s="6" t="s">
        <v>21</v>
      </c>
      <c r="L669" s="6" t="s">
        <v>52</v>
      </c>
      <c r="M669" s="6" t="s">
        <v>53</v>
      </c>
      <c r="N669" s="7">
        <v>2</v>
      </c>
      <c r="O669" s="8">
        <v>40.85</v>
      </c>
      <c r="P669" s="9">
        <v>0</v>
      </c>
      <c r="Q669" s="8">
        <v>14.99</v>
      </c>
      <c r="R669" s="8">
        <v>81.7</v>
      </c>
      <c r="S669" s="8">
        <v>29.98</v>
      </c>
      <c r="T669" s="8">
        <v>51.72</v>
      </c>
      <c r="U669" s="10">
        <v>0.633047735618115</v>
      </c>
    </row>
    <row r="670" spans="2:21" ht="15.75">
      <c r="B670" s="4">
        <v>3969</v>
      </c>
      <c r="C670" s="5">
        <v>46137</v>
      </c>
      <c r="D670" s="6">
        <f>YEAR(SalesDataTable[[#This Row],[Order Date]])</f>
        <v>2026</v>
      </c>
      <c r="E670" s="6" t="str">
        <f>"Q"&amp;ROUNDUP(MONTH(SalesDataTable[[#This Row],[Order Date]])/3,0)</f>
        <v>Q2</v>
      </c>
      <c r="F670" s="6">
        <f>MONTH(SalesDataTable[[#This Row],[Order Date]])</f>
        <v>4</v>
      </c>
      <c r="G670" s="6" t="str">
        <f>TEXT(SalesDataTable[[#This Row],[Order Date]],"MMM")</f>
        <v>Apr</v>
      </c>
      <c r="H670" s="6" t="s">
        <v>38</v>
      </c>
      <c r="I670" s="6" t="s">
        <v>51</v>
      </c>
      <c r="J670" s="6" t="s">
        <v>46</v>
      </c>
      <c r="K670" s="6" t="s">
        <v>21</v>
      </c>
      <c r="L670" s="6" t="s">
        <v>27</v>
      </c>
      <c r="M670" s="6" t="s">
        <v>28</v>
      </c>
      <c r="N670" s="7">
        <v>1</v>
      </c>
      <c r="O670" s="8">
        <v>92.91</v>
      </c>
      <c r="P670" s="9">
        <v>0.05</v>
      </c>
      <c r="Q670" s="8">
        <v>46</v>
      </c>
      <c r="R670" s="8">
        <v>88.264499999999998</v>
      </c>
      <c r="S670" s="8">
        <v>46</v>
      </c>
      <c r="T670" s="8">
        <v>42.264499999999998</v>
      </c>
      <c r="U670" s="10">
        <v>0.4788391709010984</v>
      </c>
    </row>
    <row r="671" spans="2:21" ht="15.75">
      <c r="B671" s="4">
        <v>4190</v>
      </c>
      <c r="C671" s="5">
        <v>46137</v>
      </c>
      <c r="D671" s="6">
        <f>YEAR(SalesDataTable[[#This Row],[Order Date]])</f>
        <v>2026</v>
      </c>
      <c r="E671" s="6" t="str">
        <f>"Q"&amp;ROUNDUP(MONTH(SalesDataTable[[#This Row],[Order Date]])/3,0)</f>
        <v>Q2</v>
      </c>
      <c r="F671" s="6">
        <f>MONTH(SalesDataTable[[#This Row],[Order Date]])</f>
        <v>4</v>
      </c>
      <c r="G671" s="6" t="str">
        <f>TEXT(SalesDataTable[[#This Row],[Order Date]],"MMM")</f>
        <v>Apr</v>
      </c>
      <c r="H671" s="6" t="s">
        <v>38</v>
      </c>
      <c r="I671" s="6" t="s">
        <v>65</v>
      </c>
      <c r="J671" s="6" t="s">
        <v>20</v>
      </c>
      <c r="K671" s="6" t="s">
        <v>31</v>
      </c>
      <c r="L671" s="6" t="s">
        <v>27</v>
      </c>
      <c r="M671" s="6" t="s">
        <v>55</v>
      </c>
      <c r="N671" s="7">
        <v>1</v>
      </c>
      <c r="O671" s="8">
        <v>152.01</v>
      </c>
      <c r="P671" s="9">
        <v>0</v>
      </c>
      <c r="Q671" s="8">
        <v>80.33</v>
      </c>
      <c r="R671" s="8">
        <v>152.01</v>
      </c>
      <c r="S671" s="8">
        <v>80.33</v>
      </c>
      <c r="T671" s="8">
        <v>71.679999999999993</v>
      </c>
      <c r="U671" s="10">
        <v>0.47154792447865268</v>
      </c>
    </row>
    <row r="672" spans="2:21" ht="15.75">
      <c r="B672" s="4">
        <v>4442</v>
      </c>
      <c r="C672" s="5">
        <v>46137</v>
      </c>
      <c r="D672" s="6">
        <f>YEAR(SalesDataTable[[#This Row],[Order Date]])</f>
        <v>2026</v>
      </c>
      <c r="E672" s="6" t="str">
        <f>"Q"&amp;ROUNDUP(MONTH(SalesDataTable[[#This Row],[Order Date]])/3,0)</f>
        <v>Q2</v>
      </c>
      <c r="F672" s="6">
        <f>MONTH(SalesDataTable[[#This Row],[Order Date]])</f>
        <v>4</v>
      </c>
      <c r="G672" s="6" t="str">
        <f>TEXT(SalesDataTable[[#This Row],[Order Date]],"MMM")</f>
        <v>Apr</v>
      </c>
      <c r="H672" s="6" t="s">
        <v>24</v>
      </c>
      <c r="I672" s="6" t="s">
        <v>45</v>
      </c>
      <c r="J672" s="6" t="s">
        <v>46</v>
      </c>
      <c r="K672" s="6" t="s">
        <v>31</v>
      </c>
      <c r="L672" s="6" t="s">
        <v>32</v>
      </c>
      <c r="M672" s="6" t="s">
        <v>33</v>
      </c>
      <c r="N672" s="7">
        <v>1</v>
      </c>
      <c r="O672" s="8">
        <v>36.65</v>
      </c>
      <c r="P672" s="9">
        <v>0</v>
      </c>
      <c r="Q672" s="8">
        <v>13.28</v>
      </c>
      <c r="R672" s="8">
        <v>36.65</v>
      </c>
      <c r="S672" s="8">
        <v>13.28</v>
      </c>
      <c r="T672" s="8">
        <v>23.369999999999997</v>
      </c>
      <c r="U672" s="10">
        <v>0.63765347885402446</v>
      </c>
    </row>
    <row r="673" spans="2:21" ht="15.75">
      <c r="B673" s="4">
        <v>228</v>
      </c>
      <c r="C673" s="5">
        <v>46138</v>
      </c>
      <c r="D673" s="6">
        <f>YEAR(SalesDataTable[[#This Row],[Order Date]])</f>
        <v>2026</v>
      </c>
      <c r="E673" s="6" t="str">
        <f>"Q"&amp;ROUNDUP(MONTH(SalesDataTable[[#This Row],[Order Date]])/3,0)</f>
        <v>Q2</v>
      </c>
      <c r="F673" s="6">
        <f>MONTH(SalesDataTable[[#This Row],[Order Date]])</f>
        <v>4</v>
      </c>
      <c r="G673" s="6" t="str">
        <f>TEXT(SalesDataTable[[#This Row],[Order Date]],"MMM")</f>
        <v>Apr</v>
      </c>
      <c r="H673" s="6" t="s">
        <v>38</v>
      </c>
      <c r="I673" s="6" t="s">
        <v>51</v>
      </c>
      <c r="J673" s="6" t="s">
        <v>20</v>
      </c>
      <c r="K673" s="6" t="s">
        <v>21</v>
      </c>
      <c r="L673" s="6" t="s">
        <v>41</v>
      </c>
      <c r="M673" s="6" t="s">
        <v>58</v>
      </c>
      <c r="N673" s="7">
        <v>5</v>
      </c>
      <c r="O673" s="8">
        <v>80.819999999999993</v>
      </c>
      <c r="P673" s="9">
        <v>0</v>
      </c>
      <c r="Q673" s="8">
        <v>40.47</v>
      </c>
      <c r="R673" s="8">
        <v>404.09999999999997</v>
      </c>
      <c r="S673" s="8">
        <v>202.35</v>
      </c>
      <c r="T673" s="8">
        <v>201.74999999999997</v>
      </c>
      <c r="U673" s="10">
        <v>0.49925760950259834</v>
      </c>
    </row>
    <row r="674" spans="2:21" ht="15.75">
      <c r="B674" s="4">
        <v>2101</v>
      </c>
      <c r="C674" s="5">
        <v>46138</v>
      </c>
      <c r="D674" s="6">
        <f>YEAR(SalesDataTable[[#This Row],[Order Date]])</f>
        <v>2026</v>
      </c>
      <c r="E674" s="6" t="str">
        <f>"Q"&amp;ROUNDUP(MONTH(SalesDataTable[[#This Row],[Order Date]])/3,0)</f>
        <v>Q2</v>
      </c>
      <c r="F674" s="6">
        <f>MONTH(SalesDataTable[[#This Row],[Order Date]])</f>
        <v>4</v>
      </c>
      <c r="G674" s="6" t="str">
        <f>TEXT(SalesDataTable[[#This Row],[Order Date]],"MMM")</f>
        <v>Apr</v>
      </c>
      <c r="H674" s="6" t="s">
        <v>38</v>
      </c>
      <c r="I674" s="6" t="s">
        <v>39</v>
      </c>
      <c r="J674" s="6" t="s">
        <v>20</v>
      </c>
      <c r="K674" s="6" t="s">
        <v>31</v>
      </c>
      <c r="L674" s="6" t="s">
        <v>27</v>
      </c>
      <c r="M674" s="6" t="s">
        <v>35</v>
      </c>
      <c r="N674" s="7">
        <v>4</v>
      </c>
      <c r="O674" s="8">
        <v>144.69999999999999</v>
      </c>
      <c r="P674" s="9">
        <v>0</v>
      </c>
      <c r="Q674" s="8">
        <v>79.41</v>
      </c>
      <c r="R674" s="8">
        <v>578.79999999999995</v>
      </c>
      <c r="S674" s="8">
        <v>317.64</v>
      </c>
      <c r="T674" s="8">
        <v>261.15999999999997</v>
      </c>
      <c r="U674" s="10">
        <v>0.45120939875604699</v>
      </c>
    </row>
    <row r="675" spans="2:21" ht="15.75">
      <c r="B675" s="4">
        <v>2590</v>
      </c>
      <c r="C675" s="5">
        <v>46138</v>
      </c>
      <c r="D675" s="6">
        <f>YEAR(SalesDataTable[[#This Row],[Order Date]])</f>
        <v>2026</v>
      </c>
      <c r="E675" s="6" t="str">
        <f>"Q"&amp;ROUNDUP(MONTH(SalesDataTable[[#This Row],[Order Date]])/3,0)</f>
        <v>Q2</v>
      </c>
      <c r="F675" s="6">
        <f>MONTH(SalesDataTable[[#This Row],[Order Date]])</f>
        <v>4</v>
      </c>
      <c r="G675" s="6" t="str">
        <f>TEXT(SalesDataTable[[#This Row],[Order Date]],"MMM")</f>
        <v>Apr</v>
      </c>
      <c r="H675" s="6" t="s">
        <v>24</v>
      </c>
      <c r="I675" s="6" t="s">
        <v>45</v>
      </c>
      <c r="J675" s="6" t="s">
        <v>37</v>
      </c>
      <c r="K675" s="6" t="s">
        <v>31</v>
      </c>
      <c r="L675" s="6" t="s">
        <v>52</v>
      </c>
      <c r="M675" s="6" t="s">
        <v>60</v>
      </c>
      <c r="N675" s="7">
        <v>2</v>
      </c>
      <c r="O675" s="8">
        <v>36.51</v>
      </c>
      <c r="P675" s="9">
        <v>0.1</v>
      </c>
      <c r="Q675" s="8">
        <v>14.18</v>
      </c>
      <c r="R675" s="8">
        <v>65.718000000000004</v>
      </c>
      <c r="S675" s="8">
        <v>28.36</v>
      </c>
      <c r="T675" s="8">
        <v>37.358000000000004</v>
      </c>
      <c r="U675" s="10">
        <v>0.56845917404668433</v>
      </c>
    </row>
    <row r="676" spans="2:21" ht="15.75">
      <c r="B676" s="4">
        <v>2957</v>
      </c>
      <c r="C676" s="5">
        <v>46138</v>
      </c>
      <c r="D676" s="6">
        <f>YEAR(SalesDataTable[[#This Row],[Order Date]])</f>
        <v>2026</v>
      </c>
      <c r="E676" s="6" t="str">
        <f>"Q"&amp;ROUNDUP(MONTH(SalesDataTable[[#This Row],[Order Date]])/3,0)</f>
        <v>Q2</v>
      </c>
      <c r="F676" s="6">
        <f>MONTH(SalesDataTable[[#This Row],[Order Date]])</f>
        <v>4</v>
      </c>
      <c r="G676" s="6" t="str">
        <f>TEXT(SalesDataTable[[#This Row],[Order Date]],"MMM")</f>
        <v>Apr</v>
      </c>
      <c r="H676" s="6" t="s">
        <v>38</v>
      </c>
      <c r="I676" s="6" t="s">
        <v>49</v>
      </c>
      <c r="J676" s="6" t="s">
        <v>46</v>
      </c>
      <c r="K676" s="6" t="s">
        <v>31</v>
      </c>
      <c r="L676" s="6" t="s">
        <v>32</v>
      </c>
      <c r="M676" s="6" t="s">
        <v>33</v>
      </c>
      <c r="N676" s="7">
        <v>3</v>
      </c>
      <c r="O676" s="8">
        <v>36.58</v>
      </c>
      <c r="P676" s="9">
        <v>0.05</v>
      </c>
      <c r="Q676" s="8">
        <v>13.71</v>
      </c>
      <c r="R676" s="8">
        <v>104.25299999999999</v>
      </c>
      <c r="S676" s="8">
        <v>41.13</v>
      </c>
      <c r="T676" s="8">
        <v>63.122999999999983</v>
      </c>
      <c r="U676" s="10">
        <v>0.60547897902218628</v>
      </c>
    </row>
    <row r="677" spans="2:21" ht="15.75">
      <c r="B677" s="4">
        <v>4270</v>
      </c>
      <c r="C677" s="5">
        <v>46138</v>
      </c>
      <c r="D677" s="6">
        <f>YEAR(SalesDataTable[[#This Row],[Order Date]])</f>
        <v>2026</v>
      </c>
      <c r="E677" s="6" t="str">
        <f>"Q"&amp;ROUNDUP(MONTH(SalesDataTable[[#This Row],[Order Date]])/3,0)</f>
        <v>Q2</v>
      </c>
      <c r="F677" s="6">
        <f>MONTH(SalesDataTable[[#This Row],[Order Date]])</f>
        <v>4</v>
      </c>
      <c r="G677" s="6" t="str">
        <f>TEXT(SalesDataTable[[#This Row],[Order Date]],"MMM")</f>
        <v>Apr</v>
      </c>
      <c r="H677" s="6" t="s">
        <v>38</v>
      </c>
      <c r="I677" s="6" t="s">
        <v>49</v>
      </c>
      <c r="J677" s="6" t="s">
        <v>37</v>
      </c>
      <c r="K677" s="6" t="s">
        <v>34</v>
      </c>
      <c r="L677" s="6" t="s">
        <v>41</v>
      </c>
      <c r="M677" s="6" t="s">
        <v>47</v>
      </c>
      <c r="N677" s="7">
        <v>2</v>
      </c>
      <c r="O677" s="8">
        <v>191.59</v>
      </c>
      <c r="P677" s="9">
        <v>0</v>
      </c>
      <c r="Q677" s="8">
        <v>102.52</v>
      </c>
      <c r="R677" s="8">
        <v>383.18</v>
      </c>
      <c r="S677" s="8">
        <v>205.04</v>
      </c>
      <c r="T677" s="8">
        <v>178.14000000000001</v>
      </c>
      <c r="U677" s="10">
        <v>0.46489900307949272</v>
      </c>
    </row>
    <row r="678" spans="2:21" ht="15.75">
      <c r="B678" s="4">
        <v>4324</v>
      </c>
      <c r="C678" s="5">
        <v>46138</v>
      </c>
      <c r="D678" s="6">
        <f>YEAR(SalesDataTable[[#This Row],[Order Date]])</f>
        <v>2026</v>
      </c>
      <c r="E678" s="6" t="str">
        <f>"Q"&amp;ROUNDUP(MONTH(SalesDataTable[[#This Row],[Order Date]])/3,0)</f>
        <v>Q2</v>
      </c>
      <c r="F678" s="6">
        <f>MONTH(SalesDataTable[[#This Row],[Order Date]])</f>
        <v>4</v>
      </c>
      <c r="G678" s="6" t="str">
        <f>TEXT(SalesDataTable[[#This Row],[Order Date]],"MMM")</f>
        <v>Apr</v>
      </c>
      <c r="H678" s="6" t="s">
        <v>38</v>
      </c>
      <c r="I678" s="6" t="s">
        <v>51</v>
      </c>
      <c r="J678" s="6" t="s">
        <v>26</v>
      </c>
      <c r="K678" s="6" t="s">
        <v>34</v>
      </c>
      <c r="L678" s="6" t="s">
        <v>41</v>
      </c>
      <c r="M678" s="6" t="s">
        <v>42</v>
      </c>
      <c r="N678" s="7">
        <v>6</v>
      </c>
      <c r="O678" s="8">
        <v>337.24</v>
      </c>
      <c r="P678" s="9">
        <v>0.05</v>
      </c>
      <c r="Q678" s="8">
        <v>198.63</v>
      </c>
      <c r="R678" s="8">
        <v>1922.268</v>
      </c>
      <c r="S678" s="8">
        <v>1191.78</v>
      </c>
      <c r="T678" s="8">
        <v>730.48800000000006</v>
      </c>
      <c r="U678" s="10">
        <v>0.38001360892445801</v>
      </c>
    </row>
    <row r="679" spans="2:21" ht="15.75">
      <c r="B679" s="4">
        <v>5010</v>
      </c>
      <c r="C679" s="5">
        <v>46138</v>
      </c>
      <c r="D679" s="6">
        <f>YEAR(SalesDataTable[[#This Row],[Order Date]])</f>
        <v>2026</v>
      </c>
      <c r="E679" s="6" t="str">
        <f>"Q"&amp;ROUNDUP(MONTH(SalesDataTable[[#This Row],[Order Date]])/3,0)</f>
        <v>Q2</v>
      </c>
      <c r="F679" s="6">
        <f>MONTH(SalesDataTable[[#This Row],[Order Date]])</f>
        <v>4</v>
      </c>
      <c r="G679" s="6" t="str">
        <f>TEXT(SalesDataTable[[#This Row],[Order Date]],"MMM")</f>
        <v>Apr</v>
      </c>
      <c r="H679" s="6" t="s">
        <v>38</v>
      </c>
      <c r="I679" s="6" t="s">
        <v>49</v>
      </c>
      <c r="J679" s="6" t="s">
        <v>26</v>
      </c>
      <c r="K679" s="6" t="s">
        <v>34</v>
      </c>
      <c r="L679" s="6" t="s">
        <v>32</v>
      </c>
      <c r="M679" s="6" t="s">
        <v>50</v>
      </c>
      <c r="N679" s="7">
        <v>3</v>
      </c>
      <c r="O679" s="8">
        <v>46.2</v>
      </c>
      <c r="P679" s="9">
        <v>0.1</v>
      </c>
      <c r="Q679" s="8">
        <v>18.149999999999999</v>
      </c>
      <c r="R679" s="8">
        <v>124.74000000000002</v>
      </c>
      <c r="S679" s="8">
        <v>54.449999999999996</v>
      </c>
      <c r="T679" s="8">
        <v>70.29000000000002</v>
      </c>
      <c r="U679" s="10">
        <v>0.5634920634920636</v>
      </c>
    </row>
    <row r="680" spans="2:21" ht="15.75">
      <c r="B680" s="4">
        <v>5092</v>
      </c>
      <c r="C680" s="5">
        <v>46138</v>
      </c>
      <c r="D680" s="6">
        <f>YEAR(SalesDataTable[[#This Row],[Order Date]])</f>
        <v>2026</v>
      </c>
      <c r="E680" s="6" t="str">
        <f>"Q"&amp;ROUNDUP(MONTH(SalesDataTable[[#This Row],[Order Date]])/3,0)</f>
        <v>Q2</v>
      </c>
      <c r="F680" s="6">
        <f>MONTH(SalesDataTable[[#This Row],[Order Date]])</f>
        <v>4</v>
      </c>
      <c r="G680" s="6" t="str">
        <f>TEXT(SalesDataTable[[#This Row],[Order Date]],"MMM")</f>
        <v>Apr</v>
      </c>
      <c r="H680" s="6" t="s">
        <v>24</v>
      </c>
      <c r="I680" s="6" t="s">
        <v>25</v>
      </c>
      <c r="J680" s="6" t="s">
        <v>46</v>
      </c>
      <c r="K680" s="6" t="s">
        <v>34</v>
      </c>
      <c r="L680" s="6" t="s">
        <v>52</v>
      </c>
      <c r="M680" s="6" t="s">
        <v>63</v>
      </c>
      <c r="N680" s="7">
        <v>4</v>
      </c>
      <c r="O680" s="8">
        <v>50.84</v>
      </c>
      <c r="P680" s="9">
        <v>0.05</v>
      </c>
      <c r="Q680" s="8">
        <v>22.63</v>
      </c>
      <c r="R680" s="8">
        <v>193.19200000000001</v>
      </c>
      <c r="S680" s="8">
        <v>90.52</v>
      </c>
      <c r="T680" s="8">
        <v>102.67200000000001</v>
      </c>
      <c r="U680" s="10">
        <v>0.53145057766367143</v>
      </c>
    </row>
    <row r="681" spans="2:21" ht="15.75">
      <c r="B681" s="4">
        <v>1061</v>
      </c>
      <c r="C681" s="5">
        <v>46139</v>
      </c>
      <c r="D681" s="6">
        <f>YEAR(SalesDataTable[[#This Row],[Order Date]])</f>
        <v>2026</v>
      </c>
      <c r="E681" s="6" t="str">
        <f>"Q"&amp;ROUNDUP(MONTH(SalesDataTable[[#This Row],[Order Date]])/3,0)</f>
        <v>Q2</v>
      </c>
      <c r="F681" s="6">
        <f>MONTH(SalesDataTable[[#This Row],[Order Date]])</f>
        <v>4</v>
      </c>
      <c r="G681" s="6" t="str">
        <f>TEXT(SalesDataTable[[#This Row],[Order Date]],"MMM")</f>
        <v>Apr</v>
      </c>
      <c r="H681" s="6" t="s">
        <v>38</v>
      </c>
      <c r="I681" s="6" t="s">
        <v>65</v>
      </c>
      <c r="J681" s="6" t="s">
        <v>20</v>
      </c>
      <c r="K681" s="6" t="s">
        <v>21</v>
      </c>
      <c r="L681" s="6" t="s">
        <v>32</v>
      </c>
      <c r="M681" s="6" t="s">
        <v>66</v>
      </c>
      <c r="N681" s="7">
        <v>1</v>
      </c>
      <c r="O681" s="8">
        <v>166.5</v>
      </c>
      <c r="P681" s="9">
        <v>0</v>
      </c>
      <c r="Q681" s="8">
        <v>85.55</v>
      </c>
      <c r="R681" s="8">
        <v>166.5</v>
      </c>
      <c r="S681" s="8">
        <v>85.55</v>
      </c>
      <c r="T681" s="8">
        <v>80.95</v>
      </c>
      <c r="U681" s="10">
        <v>0.4861861861861862</v>
      </c>
    </row>
    <row r="682" spans="2:21" ht="15.75">
      <c r="B682" s="4">
        <v>1099</v>
      </c>
      <c r="C682" s="5">
        <v>46139</v>
      </c>
      <c r="D682" s="6">
        <f>YEAR(SalesDataTable[[#This Row],[Order Date]])</f>
        <v>2026</v>
      </c>
      <c r="E682" s="6" t="str">
        <f>"Q"&amp;ROUNDUP(MONTH(SalesDataTable[[#This Row],[Order Date]])/3,0)</f>
        <v>Q2</v>
      </c>
      <c r="F682" s="6">
        <f>MONTH(SalesDataTable[[#This Row],[Order Date]])</f>
        <v>4</v>
      </c>
      <c r="G682" s="6" t="str">
        <f>TEXT(SalesDataTable[[#This Row],[Order Date]],"MMM")</f>
        <v>Apr</v>
      </c>
      <c r="H682" s="6" t="s">
        <v>38</v>
      </c>
      <c r="I682" s="6" t="s">
        <v>39</v>
      </c>
      <c r="J682" s="6" t="s">
        <v>46</v>
      </c>
      <c r="K682" s="6" t="s">
        <v>31</v>
      </c>
      <c r="L682" s="6" t="s">
        <v>27</v>
      </c>
      <c r="M682" s="6" t="s">
        <v>64</v>
      </c>
      <c r="N682" s="7">
        <v>1</v>
      </c>
      <c r="O682" s="8">
        <v>70.2</v>
      </c>
      <c r="P682" s="9">
        <v>0</v>
      </c>
      <c r="Q682" s="8">
        <v>32.06</v>
      </c>
      <c r="R682" s="8">
        <v>70.2</v>
      </c>
      <c r="S682" s="8">
        <v>32.06</v>
      </c>
      <c r="T682" s="8">
        <v>38.14</v>
      </c>
      <c r="U682" s="10">
        <v>0.5433048433048433</v>
      </c>
    </row>
    <row r="683" spans="2:21" ht="15.75">
      <c r="B683" s="4">
        <v>3500</v>
      </c>
      <c r="C683" s="5">
        <v>46139</v>
      </c>
      <c r="D683" s="6">
        <f>YEAR(SalesDataTable[[#This Row],[Order Date]])</f>
        <v>2026</v>
      </c>
      <c r="E683" s="6" t="str">
        <f>"Q"&amp;ROUNDUP(MONTH(SalesDataTable[[#This Row],[Order Date]])/3,0)</f>
        <v>Q2</v>
      </c>
      <c r="F683" s="6">
        <f>MONTH(SalesDataTable[[#This Row],[Order Date]])</f>
        <v>4</v>
      </c>
      <c r="G683" s="6" t="str">
        <f>TEXT(SalesDataTable[[#This Row],[Order Date]],"MMM")</f>
        <v>Apr</v>
      </c>
      <c r="H683" s="6" t="s">
        <v>24</v>
      </c>
      <c r="I683" s="6" t="s">
        <v>61</v>
      </c>
      <c r="J683" s="6" t="s">
        <v>20</v>
      </c>
      <c r="K683" s="6" t="s">
        <v>31</v>
      </c>
      <c r="L683" s="6" t="s">
        <v>52</v>
      </c>
      <c r="M683" s="6" t="s">
        <v>63</v>
      </c>
      <c r="N683" s="7">
        <v>4</v>
      </c>
      <c r="O683" s="8">
        <v>50.67</v>
      </c>
      <c r="P683" s="9">
        <v>0</v>
      </c>
      <c r="Q683" s="8">
        <v>22.62</v>
      </c>
      <c r="R683" s="8">
        <v>202.68</v>
      </c>
      <c r="S683" s="8">
        <v>90.48</v>
      </c>
      <c r="T683" s="8">
        <v>112.2</v>
      </c>
      <c r="U683" s="10">
        <v>0.55358200118413259</v>
      </c>
    </row>
    <row r="684" spans="2:21" ht="15.75">
      <c r="B684" s="4">
        <v>3856</v>
      </c>
      <c r="C684" s="5">
        <v>46139</v>
      </c>
      <c r="D684" s="6">
        <f>YEAR(SalesDataTable[[#This Row],[Order Date]])</f>
        <v>2026</v>
      </c>
      <c r="E684" s="6" t="str">
        <f>"Q"&amp;ROUNDUP(MONTH(SalesDataTable[[#This Row],[Order Date]])/3,0)</f>
        <v>Q2</v>
      </c>
      <c r="F684" s="6">
        <f>MONTH(SalesDataTable[[#This Row],[Order Date]])</f>
        <v>4</v>
      </c>
      <c r="G684" s="6" t="str">
        <f>TEXT(SalesDataTable[[#This Row],[Order Date]],"MMM")</f>
        <v>Apr</v>
      </c>
      <c r="H684" s="6" t="s">
        <v>24</v>
      </c>
      <c r="I684" s="6" t="s">
        <v>59</v>
      </c>
      <c r="J684" s="6" t="s">
        <v>37</v>
      </c>
      <c r="K684" s="6" t="s">
        <v>31</v>
      </c>
      <c r="L684" s="6" t="s">
        <v>32</v>
      </c>
      <c r="M684" s="6" t="s">
        <v>66</v>
      </c>
      <c r="N684" s="7">
        <v>3</v>
      </c>
      <c r="O684" s="8">
        <v>161.05000000000001</v>
      </c>
      <c r="P684" s="9">
        <v>0.05</v>
      </c>
      <c r="Q684" s="8">
        <v>87.43</v>
      </c>
      <c r="R684" s="8">
        <v>458.99250000000001</v>
      </c>
      <c r="S684" s="8">
        <v>262.29000000000002</v>
      </c>
      <c r="T684" s="8">
        <v>196.70249999999999</v>
      </c>
      <c r="U684" s="10">
        <v>0.4285527541299694</v>
      </c>
    </row>
    <row r="685" spans="2:21" ht="15.75">
      <c r="B685" s="4">
        <v>4044</v>
      </c>
      <c r="C685" s="5">
        <v>46139</v>
      </c>
      <c r="D685" s="6">
        <f>YEAR(SalesDataTable[[#This Row],[Order Date]])</f>
        <v>2026</v>
      </c>
      <c r="E685" s="6" t="str">
        <f>"Q"&amp;ROUNDUP(MONTH(SalesDataTable[[#This Row],[Order Date]])/3,0)</f>
        <v>Q2</v>
      </c>
      <c r="F685" s="6">
        <f>MONTH(SalesDataTable[[#This Row],[Order Date]])</f>
        <v>4</v>
      </c>
      <c r="G685" s="6" t="str">
        <f>TEXT(SalesDataTable[[#This Row],[Order Date]],"MMM")</f>
        <v>Apr</v>
      </c>
      <c r="H685" s="6" t="s">
        <v>24</v>
      </c>
      <c r="I685" s="6" t="s">
        <v>45</v>
      </c>
      <c r="J685" s="6" t="s">
        <v>26</v>
      </c>
      <c r="K685" s="6" t="s">
        <v>31</v>
      </c>
      <c r="L685" s="6" t="s">
        <v>52</v>
      </c>
      <c r="M685" s="6" t="s">
        <v>56</v>
      </c>
      <c r="N685" s="7">
        <v>10</v>
      </c>
      <c r="O685" s="8">
        <v>124.59</v>
      </c>
      <c r="P685" s="9">
        <v>0.15</v>
      </c>
      <c r="Q685" s="8">
        <v>67.14</v>
      </c>
      <c r="R685" s="8">
        <v>1059.0150000000001</v>
      </c>
      <c r="S685" s="8">
        <v>671.4</v>
      </c>
      <c r="T685" s="8">
        <v>387.61500000000012</v>
      </c>
      <c r="U685" s="10">
        <v>0.36601464568490538</v>
      </c>
    </row>
    <row r="686" spans="2:21" ht="15.75">
      <c r="B686" s="4">
        <v>4235</v>
      </c>
      <c r="C686" s="5">
        <v>46139</v>
      </c>
      <c r="D686" s="6">
        <f>YEAR(SalesDataTable[[#This Row],[Order Date]])</f>
        <v>2026</v>
      </c>
      <c r="E686" s="6" t="str">
        <f>"Q"&amp;ROUNDUP(MONTH(SalesDataTable[[#This Row],[Order Date]])/3,0)</f>
        <v>Q2</v>
      </c>
      <c r="F686" s="6">
        <f>MONTH(SalesDataTable[[#This Row],[Order Date]])</f>
        <v>4</v>
      </c>
      <c r="G686" s="6" t="str">
        <f>TEXT(SalesDataTable[[#This Row],[Order Date]],"MMM")</f>
        <v>Apr</v>
      </c>
      <c r="H686" s="6" t="s">
        <v>29</v>
      </c>
      <c r="I686" s="6" t="s">
        <v>70</v>
      </c>
      <c r="J686" s="6" t="s">
        <v>20</v>
      </c>
      <c r="K686" s="6" t="s">
        <v>34</v>
      </c>
      <c r="L686" s="6" t="s">
        <v>52</v>
      </c>
      <c r="M686" s="6" t="s">
        <v>63</v>
      </c>
      <c r="N686" s="7">
        <v>1</v>
      </c>
      <c r="O686" s="8">
        <v>50.18</v>
      </c>
      <c r="P686" s="9">
        <v>0</v>
      </c>
      <c r="Q686" s="8">
        <v>22.05</v>
      </c>
      <c r="R686" s="8">
        <v>50.18</v>
      </c>
      <c r="S686" s="8">
        <v>22.05</v>
      </c>
      <c r="T686" s="8">
        <v>28.13</v>
      </c>
      <c r="U686" s="10">
        <v>0.56058190514149064</v>
      </c>
    </row>
    <row r="687" spans="2:21" ht="15.75">
      <c r="B687" s="4">
        <v>122</v>
      </c>
      <c r="C687" s="5">
        <v>46140</v>
      </c>
      <c r="D687" s="6">
        <f>YEAR(SalesDataTable[[#This Row],[Order Date]])</f>
        <v>2026</v>
      </c>
      <c r="E687" s="6" t="str">
        <f>"Q"&amp;ROUNDUP(MONTH(SalesDataTable[[#This Row],[Order Date]])/3,0)</f>
        <v>Q2</v>
      </c>
      <c r="F687" s="6">
        <f>MONTH(SalesDataTable[[#This Row],[Order Date]])</f>
        <v>4</v>
      </c>
      <c r="G687" s="6" t="str">
        <f>TEXT(SalesDataTable[[#This Row],[Order Date]],"MMM")</f>
        <v>Apr</v>
      </c>
      <c r="H687" s="6" t="s">
        <v>24</v>
      </c>
      <c r="I687" s="6" t="s">
        <v>59</v>
      </c>
      <c r="J687" s="6" t="s">
        <v>20</v>
      </c>
      <c r="K687" s="6" t="s">
        <v>31</v>
      </c>
      <c r="L687" s="6" t="s">
        <v>41</v>
      </c>
      <c r="M687" s="6" t="s">
        <v>58</v>
      </c>
      <c r="N687" s="7">
        <v>1</v>
      </c>
      <c r="O687" s="8">
        <v>83.38</v>
      </c>
      <c r="P687" s="9">
        <v>0</v>
      </c>
      <c r="Q687" s="8">
        <v>38.979999999999997</v>
      </c>
      <c r="R687" s="8">
        <v>83.38</v>
      </c>
      <c r="S687" s="8">
        <v>38.979999999999997</v>
      </c>
      <c r="T687" s="8">
        <v>44.4</v>
      </c>
      <c r="U687" s="10">
        <v>0.53250179899256422</v>
      </c>
    </row>
    <row r="688" spans="2:21" ht="15.75">
      <c r="B688" s="4">
        <v>239</v>
      </c>
      <c r="C688" s="5">
        <v>46140</v>
      </c>
      <c r="D688" s="6">
        <f>YEAR(SalesDataTable[[#This Row],[Order Date]])</f>
        <v>2026</v>
      </c>
      <c r="E688" s="6" t="str">
        <f>"Q"&amp;ROUNDUP(MONTH(SalesDataTable[[#This Row],[Order Date]])/3,0)</f>
        <v>Q2</v>
      </c>
      <c r="F688" s="6">
        <f>MONTH(SalesDataTable[[#This Row],[Order Date]])</f>
        <v>4</v>
      </c>
      <c r="G688" s="6" t="str">
        <f>TEXT(SalesDataTable[[#This Row],[Order Date]],"MMM")</f>
        <v>Apr</v>
      </c>
      <c r="H688" s="6" t="s">
        <v>38</v>
      </c>
      <c r="I688" s="6" t="s">
        <v>49</v>
      </c>
      <c r="J688" s="6" t="s">
        <v>20</v>
      </c>
      <c r="K688" s="6" t="s">
        <v>21</v>
      </c>
      <c r="L688" s="6" t="s">
        <v>32</v>
      </c>
      <c r="M688" s="6" t="s">
        <v>33</v>
      </c>
      <c r="N688" s="7">
        <v>1</v>
      </c>
      <c r="O688" s="8">
        <v>35.549999999999997</v>
      </c>
      <c r="P688" s="9">
        <v>0.05</v>
      </c>
      <c r="Q688" s="8">
        <v>13.25</v>
      </c>
      <c r="R688" s="8">
        <v>33.772499999999994</v>
      </c>
      <c r="S688" s="8">
        <v>13.25</v>
      </c>
      <c r="T688" s="8">
        <v>20.522499999999994</v>
      </c>
      <c r="U688" s="10">
        <v>0.60766896143311855</v>
      </c>
    </row>
    <row r="689" spans="2:21" ht="15.75">
      <c r="B689" s="4">
        <v>356</v>
      </c>
      <c r="C689" s="5">
        <v>46140</v>
      </c>
      <c r="D689" s="6">
        <f>YEAR(SalesDataTable[[#This Row],[Order Date]])</f>
        <v>2026</v>
      </c>
      <c r="E689" s="6" t="str">
        <f>"Q"&amp;ROUNDUP(MONTH(SalesDataTable[[#This Row],[Order Date]])/3,0)</f>
        <v>Q2</v>
      </c>
      <c r="F689" s="6">
        <f>MONTH(SalesDataTable[[#This Row],[Order Date]])</f>
        <v>4</v>
      </c>
      <c r="G689" s="6" t="str">
        <f>TEXT(SalesDataTable[[#This Row],[Order Date]],"MMM")</f>
        <v>Apr</v>
      </c>
      <c r="H689" s="6" t="s">
        <v>38</v>
      </c>
      <c r="I689" s="6" t="s">
        <v>51</v>
      </c>
      <c r="J689" s="6" t="s">
        <v>37</v>
      </c>
      <c r="K689" s="6" t="s">
        <v>31</v>
      </c>
      <c r="L689" s="6" t="s">
        <v>27</v>
      </c>
      <c r="M689" s="6" t="s">
        <v>55</v>
      </c>
      <c r="N689" s="7">
        <v>1</v>
      </c>
      <c r="O689" s="8">
        <v>154.36000000000001</v>
      </c>
      <c r="P689" s="9">
        <v>0</v>
      </c>
      <c r="Q689" s="8">
        <v>77.760000000000005</v>
      </c>
      <c r="R689" s="8">
        <v>154.36000000000001</v>
      </c>
      <c r="S689" s="8">
        <v>77.760000000000005</v>
      </c>
      <c r="T689" s="8">
        <v>76.600000000000009</v>
      </c>
      <c r="U689" s="10">
        <v>0.49624254988338951</v>
      </c>
    </row>
    <row r="690" spans="2:21" ht="15.75">
      <c r="B690" s="4">
        <v>785</v>
      </c>
      <c r="C690" s="5">
        <v>46140</v>
      </c>
      <c r="D690" s="6">
        <f>YEAR(SalesDataTable[[#This Row],[Order Date]])</f>
        <v>2026</v>
      </c>
      <c r="E690" s="6" t="str">
        <f>"Q"&amp;ROUNDUP(MONTH(SalesDataTable[[#This Row],[Order Date]])/3,0)</f>
        <v>Q2</v>
      </c>
      <c r="F690" s="6">
        <f>MONTH(SalesDataTable[[#This Row],[Order Date]])</f>
        <v>4</v>
      </c>
      <c r="G690" s="6" t="str">
        <f>TEXT(SalesDataTable[[#This Row],[Order Date]],"MMM")</f>
        <v>Apr</v>
      </c>
      <c r="H690" s="6" t="s">
        <v>18</v>
      </c>
      <c r="I690" s="6" t="s">
        <v>54</v>
      </c>
      <c r="J690" s="6" t="s">
        <v>46</v>
      </c>
      <c r="K690" s="6" t="s">
        <v>31</v>
      </c>
      <c r="L690" s="6" t="s">
        <v>27</v>
      </c>
      <c r="M690" s="6" t="s">
        <v>55</v>
      </c>
      <c r="N690" s="7">
        <v>1</v>
      </c>
      <c r="O690" s="8">
        <v>155.68</v>
      </c>
      <c r="P690" s="9">
        <v>0</v>
      </c>
      <c r="Q690" s="8">
        <v>77.97</v>
      </c>
      <c r="R690" s="8">
        <v>155.68</v>
      </c>
      <c r="S690" s="8">
        <v>77.97</v>
      </c>
      <c r="T690" s="8">
        <v>77.710000000000008</v>
      </c>
      <c r="U690" s="10">
        <v>0.49916495375128472</v>
      </c>
    </row>
    <row r="691" spans="2:21" ht="15.75">
      <c r="B691" s="4">
        <v>2325</v>
      </c>
      <c r="C691" s="5">
        <v>46140</v>
      </c>
      <c r="D691" s="6">
        <f>YEAR(SalesDataTable[[#This Row],[Order Date]])</f>
        <v>2026</v>
      </c>
      <c r="E691" s="6" t="str">
        <f>"Q"&amp;ROUNDUP(MONTH(SalesDataTable[[#This Row],[Order Date]])/3,0)</f>
        <v>Q2</v>
      </c>
      <c r="F691" s="6">
        <f>MONTH(SalesDataTable[[#This Row],[Order Date]])</f>
        <v>4</v>
      </c>
      <c r="G691" s="6" t="str">
        <f>TEXT(SalesDataTable[[#This Row],[Order Date]],"MMM")</f>
        <v>Apr</v>
      </c>
      <c r="H691" s="6" t="s">
        <v>18</v>
      </c>
      <c r="I691" s="6" t="s">
        <v>19</v>
      </c>
      <c r="J691" s="6" t="s">
        <v>20</v>
      </c>
      <c r="K691" s="6" t="s">
        <v>21</v>
      </c>
      <c r="L691" s="6" t="s">
        <v>52</v>
      </c>
      <c r="M691" s="6" t="s">
        <v>53</v>
      </c>
      <c r="N691" s="7">
        <v>1</v>
      </c>
      <c r="O691" s="8">
        <v>40.950000000000003</v>
      </c>
      <c r="P691" s="9">
        <v>0.15</v>
      </c>
      <c r="Q691" s="8">
        <v>14.89</v>
      </c>
      <c r="R691" s="8">
        <v>34.807500000000005</v>
      </c>
      <c r="S691" s="8">
        <v>14.89</v>
      </c>
      <c r="T691" s="8">
        <v>19.917500000000004</v>
      </c>
      <c r="U691" s="10">
        <v>0.57221863104216053</v>
      </c>
    </row>
    <row r="692" spans="2:21" ht="15.75">
      <c r="B692" s="4">
        <v>2566</v>
      </c>
      <c r="C692" s="5">
        <v>46140</v>
      </c>
      <c r="D692" s="6">
        <f>YEAR(SalesDataTable[[#This Row],[Order Date]])</f>
        <v>2026</v>
      </c>
      <c r="E692" s="6" t="str">
        <f>"Q"&amp;ROUNDUP(MONTH(SalesDataTable[[#This Row],[Order Date]])/3,0)</f>
        <v>Q2</v>
      </c>
      <c r="F692" s="6">
        <f>MONTH(SalesDataTable[[#This Row],[Order Date]])</f>
        <v>4</v>
      </c>
      <c r="G692" s="6" t="str">
        <f>TEXT(SalesDataTable[[#This Row],[Order Date]],"MMM")</f>
        <v>Apr</v>
      </c>
      <c r="H692" s="6" t="s">
        <v>38</v>
      </c>
      <c r="I692" s="6" t="s">
        <v>65</v>
      </c>
      <c r="J692" s="6" t="s">
        <v>46</v>
      </c>
      <c r="K692" s="6" t="s">
        <v>21</v>
      </c>
      <c r="L692" s="6" t="s">
        <v>32</v>
      </c>
      <c r="M692" s="6" t="s">
        <v>50</v>
      </c>
      <c r="N692" s="7">
        <v>3</v>
      </c>
      <c r="O692" s="8">
        <v>47.28</v>
      </c>
      <c r="P692" s="9">
        <v>0.05</v>
      </c>
      <c r="Q692" s="8">
        <v>18.52</v>
      </c>
      <c r="R692" s="8">
        <v>134.74799999999999</v>
      </c>
      <c r="S692" s="8">
        <v>55.56</v>
      </c>
      <c r="T692" s="8">
        <v>79.187999999999988</v>
      </c>
      <c r="U692" s="10">
        <v>0.58767477068305274</v>
      </c>
    </row>
    <row r="693" spans="2:21" ht="15.75">
      <c r="B693" s="4">
        <v>3105</v>
      </c>
      <c r="C693" s="5">
        <v>46140</v>
      </c>
      <c r="D693" s="6">
        <f>YEAR(SalesDataTable[[#This Row],[Order Date]])</f>
        <v>2026</v>
      </c>
      <c r="E693" s="6" t="str">
        <f>"Q"&amp;ROUNDUP(MONTH(SalesDataTable[[#This Row],[Order Date]])/3,0)</f>
        <v>Q2</v>
      </c>
      <c r="F693" s="6">
        <f>MONTH(SalesDataTable[[#This Row],[Order Date]])</f>
        <v>4</v>
      </c>
      <c r="G693" s="6" t="str">
        <f>TEXT(SalesDataTable[[#This Row],[Order Date]],"MMM")</f>
        <v>Apr</v>
      </c>
      <c r="H693" s="6" t="s">
        <v>38</v>
      </c>
      <c r="I693" s="6" t="s">
        <v>49</v>
      </c>
      <c r="J693" s="6" t="s">
        <v>20</v>
      </c>
      <c r="K693" s="6" t="s">
        <v>21</v>
      </c>
      <c r="L693" s="6" t="s">
        <v>52</v>
      </c>
      <c r="M693" s="6" t="s">
        <v>63</v>
      </c>
      <c r="N693" s="7">
        <v>4</v>
      </c>
      <c r="O693" s="8">
        <v>51.57</v>
      </c>
      <c r="P693" s="9">
        <v>0.1</v>
      </c>
      <c r="Q693" s="8">
        <v>22.58</v>
      </c>
      <c r="R693" s="8">
        <v>185.65200000000002</v>
      </c>
      <c r="S693" s="8">
        <v>90.32</v>
      </c>
      <c r="T693" s="8">
        <v>95.332000000000022</v>
      </c>
      <c r="U693" s="10">
        <v>0.51349837330058401</v>
      </c>
    </row>
    <row r="694" spans="2:21" ht="15.75">
      <c r="B694" s="4">
        <v>3167</v>
      </c>
      <c r="C694" s="5">
        <v>46140</v>
      </c>
      <c r="D694" s="6">
        <f>YEAR(SalesDataTable[[#This Row],[Order Date]])</f>
        <v>2026</v>
      </c>
      <c r="E694" s="6" t="str">
        <f>"Q"&amp;ROUNDUP(MONTH(SalesDataTable[[#This Row],[Order Date]])/3,0)</f>
        <v>Q2</v>
      </c>
      <c r="F694" s="6">
        <f>MONTH(SalesDataTable[[#This Row],[Order Date]])</f>
        <v>4</v>
      </c>
      <c r="G694" s="6" t="str">
        <f>TEXT(SalesDataTable[[#This Row],[Order Date]],"MMM")</f>
        <v>Apr</v>
      </c>
      <c r="H694" s="6" t="s">
        <v>38</v>
      </c>
      <c r="I694" s="6" t="s">
        <v>51</v>
      </c>
      <c r="J694" s="6" t="s">
        <v>20</v>
      </c>
      <c r="K694" s="6" t="s">
        <v>34</v>
      </c>
      <c r="L694" s="6" t="s">
        <v>22</v>
      </c>
      <c r="M694" s="6" t="s">
        <v>40</v>
      </c>
      <c r="N694" s="7">
        <v>1</v>
      </c>
      <c r="O694" s="8">
        <v>51.61</v>
      </c>
      <c r="P694" s="9">
        <v>0</v>
      </c>
      <c r="Q694" s="8">
        <v>23</v>
      </c>
      <c r="R694" s="8">
        <v>51.61</v>
      </c>
      <c r="S694" s="8">
        <v>23</v>
      </c>
      <c r="T694" s="8">
        <v>28.61</v>
      </c>
      <c r="U694" s="10">
        <v>0.55434993218368533</v>
      </c>
    </row>
    <row r="695" spans="2:21" ht="15.75">
      <c r="B695" s="4">
        <v>4396</v>
      </c>
      <c r="C695" s="5">
        <v>46140</v>
      </c>
      <c r="D695" s="6">
        <f>YEAR(SalesDataTable[[#This Row],[Order Date]])</f>
        <v>2026</v>
      </c>
      <c r="E695" s="6" t="str">
        <f>"Q"&amp;ROUNDUP(MONTH(SalesDataTable[[#This Row],[Order Date]])/3,0)</f>
        <v>Q2</v>
      </c>
      <c r="F695" s="6">
        <f>MONTH(SalesDataTable[[#This Row],[Order Date]])</f>
        <v>4</v>
      </c>
      <c r="G695" s="6" t="str">
        <f>TEXT(SalesDataTable[[#This Row],[Order Date]],"MMM")</f>
        <v>Apr</v>
      </c>
      <c r="H695" s="6" t="s">
        <v>18</v>
      </c>
      <c r="I695" s="6" t="s">
        <v>68</v>
      </c>
      <c r="J695" s="6" t="s">
        <v>37</v>
      </c>
      <c r="K695" s="6" t="s">
        <v>21</v>
      </c>
      <c r="L695" s="6" t="s">
        <v>52</v>
      </c>
      <c r="M695" s="6" t="s">
        <v>63</v>
      </c>
      <c r="N695" s="7">
        <v>1</v>
      </c>
      <c r="O695" s="8">
        <v>50.56</v>
      </c>
      <c r="P695" s="9">
        <v>0.05</v>
      </c>
      <c r="Q695" s="8">
        <v>22.06</v>
      </c>
      <c r="R695" s="8">
        <v>48.031999999999996</v>
      </c>
      <c r="S695" s="8">
        <v>22.06</v>
      </c>
      <c r="T695" s="8">
        <v>25.971999999999998</v>
      </c>
      <c r="U695" s="10">
        <v>0.54072285143237842</v>
      </c>
    </row>
    <row r="696" spans="2:21" ht="15.75">
      <c r="B696" s="4">
        <v>4475</v>
      </c>
      <c r="C696" s="5">
        <v>46140</v>
      </c>
      <c r="D696" s="6">
        <f>YEAR(SalesDataTable[[#This Row],[Order Date]])</f>
        <v>2026</v>
      </c>
      <c r="E696" s="6" t="str">
        <f>"Q"&amp;ROUNDUP(MONTH(SalesDataTable[[#This Row],[Order Date]])/3,0)</f>
        <v>Q2</v>
      </c>
      <c r="F696" s="6">
        <f>MONTH(SalesDataTable[[#This Row],[Order Date]])</f>
        <v>4</v>
      </c>
      <c r="G696" s="6" t="str">
        <f>TEXT(SalesDataTable[[#This Row],[Order Date]],"MMM")</f>
        <v>Apr</v>
      </c>
      <c r="H696" s="6" t="s">
        <v>29</v>
      </c>
      <c r="I696" s="6" t="s">
        <v>43</v>
      </c>
      <c r="J696" s="6" t="s">
        <v>46</v>
      </c>
      <c r="K696" s="6" t="s">
        <v>34</v>
      </c>
      <c r="L696" s="6" t="s">
        <v>32</v>
      </c>
      <c r="M696" s="6" t="s">
        <v>66</v>
      </c>
      <c r="N696" s="7">
        <v>2</v>
      </c>
      <c r="O696" s="8">
        <v>165.74</v>
      </c>
      <c r="P696" s="9">
        <v>0</v>
      </c>
      <c r="Q696" s="8">
        <v>87.73</v>
      </c>
      <c r="R696" s="8">
        <v>331.48</v>
      </c>
      <c r="S696" s="8">
        <v>175.46</v>
      </c>
      <c r="T696" s="8">
        <v>156.02000000000001</v>
      </c>
      <c r="U696" s="10">
        <v>0.47067696391939184</v>
      </c>
    </row>
    <row r="697" spans="2:21" ht="15.75">
      <c r="B697" s="4">
        <v>4482</v>
      </c>
      <c r="C697" s="5">
        <v>46140</v>
      </c>
      <c r="D697" s="6">
        <f>YEAR(SalesDataTable[[#This Row],[Order Date]])</f>
        <v>2026</v>
      </c>
      <c r="E697" s="6" t="str">
        <f>"Q"&amp;ROUNDUP(MONTH(SalesDataTable[[#This Row],[Order Date]])/3,0)</f>
        <v>Q2</v>
      </c>
      <c r="F697" s="6">
        <f>MONTH(SalesDataTable[[#This Row],[Order Date]])</f>
        <v>4</v>
      </c>
      <c r="G697" s="6" t="str">
        <f>TEXT(SalesDataTable[[#This Row],[Order Date]],"MMM")</f>
        <v>Apr</v>
      </c>
      <c r="H697" s="6" t="s">
        <v>29</v>
      </c>
      <c r="I697" s="6" t="s">
        <v>30</v>
      </c>
      <c r="J697" s="6" t="s">
        <v>20</v>
      </c>
      <c r="K697" s="6" t="s">
        <v>34</v>
      </c>
      <c r="L697" s="6" t="s">
        <v>52</v>
      </c>
      <c r="M697" s="6" t="s">
        <v>60</v>
      </c>
      <c r="N697" s="7">
        <v>3</v>
      </c>
      <c r="O697" s="8">
        <v>36.770000000000003</v>
      </c>
      <c r="P697" s="9">
        <v>0</v>
      </c>
      <c r="Q697" s="8">
        <v>13.63</v>
      </c>
      <c r="R697" s="8">
        <v>110.31</v>
      </c>
      <c r="S697" s="8">
        <v>40.89</v>
      </c>
      <c r="T697" s="8">
        <v>69.42</v>
      </c>
      <c r="U697" s="10">
        <v>0.62931737829752521</v>
      </c>
    </row>
    <row r="698" spans="2:21" ht="15.75">
      <c r="B698" s="4">
        <v>5022</v>
      </c>
      <c r="C698" s="5">
        <v>46140</v>
      </c>
      <c r="D698" s="6">
        <f>YEAR(SalesDataTable[[#This Row],[Order Date]])</f>
        <v>2026</v>
      </c>
      <c r="E698" s="6" t="str">
        <f>"Q"&amp;ROUNDUP(MONTH(SalesDataTable[[#This Row],[Order Date]])/3,0)</f>
        <v>Q2</v>
      </c>
      <c r="F698" s="6">
        <f>MONTH(SalesDataTable[[#This Row],[Order Date]])</f>
        <v>4</v>
      </c>
      <c r="G698" s="6" t="str">
        <f>TEXT(SalesDataTable[[#This Row],[Order Date]],"MMM")</f>
        <v>Apr</v>
      </c>
      <c r="H698" s="6" t="s">
        <v>38</v>
      </c>
      <c r="I698" s="6" t="s">
        <v>49</v>
      </c>
      <c r="J698" s="6" t="s">
        <v>20</v>
      </c>
      <c r="K698" s="6" t="s">
        <v>34</v>
      </c>
      <c r="L698" s="6" t="s">
        <v>41</v>
      </c>
      <c r="M698" s="6" t="s">
        <v>47</v>
      </c>
      <c r="N698" s="7">
        <v>2</v>
      </c>
      <c r="O698" s="8">
        <v>196.37</v>
      </c>
      <c r="P698" s="9">
        <v>0</v>
      </c>
      <c r="Q698" s="8">
        <v>101.73</v>
      </c>
      <c r="R698" s="8">
        <v>392.74</v>
      </c>
      <c r="S698" s="8">
        <v>203.46</v>
      </c>
      <c r="T698" s="8">
        <v>189.28</v>
      </c>
      <c r="U698" s="10">
        <v>0.48194734429902736</v>
      </c>
    </row>
    <row r="699" spans="2:21" ht="15.75">
      <c r="B699" s="4">
        <v>1304</v>
      </c>
      <c r="C699" s="5">
        <v>46141</v>
      </c>
      <c r="D699" s="6">
        <f>YEAR(SalesDataTable[[#This Row],[Order Date]])</f>
        <v>2026</v>
      </c>
      <c r="E699" s="6" t="str">
        <f>"Q"&amp;ROUNDUP(MONTH(SalesDataTable[[#This Row],[Order Date]])/3,0)</f>
        <v>Q2</v>
      </c>
      <c r="F699" s="6">
        <f>MONTH(SalesDataTable[[#This Row],[Order Date]])</f>
        <v>4</v>
      </c>
      <c r="G699" s="6" t="str">
        <f>TEXT(SalesDataTable[[#This Row],[Order Date]],"MMM")</f>
        <v>Apr</v>
      </c>
      <c r="H699" s="6" t="s">
        <v>18</v>
      </c>
      <c r="I699" s="6" t="s">
        <v>19</v>
      </c>
      <c r="J699" s="6" t="s">
        <v>46</v>
      </c>
      <c r="K699" s="6" t="s">
        <v>21</v>
      </c>
      <c r="L699" s="6" t="s">
        <v>32</v>
      </c>
      <c r="M699" s="6" t="s">
        <v>33</v>
      </c>
      <c r="N699" s="7">
        <v>2</v>
      </c>
      <c r="O699" s="8">
        <v>35.33</v>
      </c>
      <c r="P699" s="9">
        <v>0</v>
      </c>
      <c r="Q699" s="8">
        <v>13.69</v>
      </c>
      <c r="R699" s="8">
        <v>70.66</v>
      </c>
      <c r="S699" s="8">
        <v>27.38</v>
      </c>
      <c r="T699" s="8">
        <v>43.28</v>
      </c>
      <c r="U699" s="10">
        <v>0.61251061420888764</v>
      </c>
    </row>
    <row r="700" spans="2:21" ht="15.75">
      <c r="B700" s="4">
        <v>3008</v>
      </c>
      <c r="C700" s="5">
        <v>46141</v>
      </c>
      <c r="D700" s="6">
        <f>YEAR(SalesDataTable[[#This Row],[Order Date]])</f>
        <v>2026</v>
      </c>
      <c r="E700" s="6" t="str">
        <f>"Q"&amp;ROUNDUP(MONTH(SalesDataTable[[#This Row],[Order Date]])/3,0)</f>
        <v>Q2</v>
      </c>
      <c r="F700" s="6">
        <f>MONTH(SalesDataTable[[#This Row],[Order Date]])</f>
        <v>4</v>
      </c>
      <c r="G700" s="6" t="str">
        <f>TEXT(SalesDataTable[[#This Row],[Order Date]],"MMM")</f>
        <v>Apr</v>
      </c>
      <c r="H700" s="6" t="s">
        <v>29</v>
      </c>
      <c r="I700" s="6" t="s">
        <v>30</v>
      </c>
      <c r="J700" s="6" t="s">
        <v>26</v>
      </c>
      <c r="K700" s="6" t="s">
        <v>34</v>
      </c>
      <c r="L700" s="6" t="s">
        <v>32</v>
      </c>
      <c r="M700" s="6" t="s">
        <v>50</v>
      </c>
      <c r="N700" s="7">
        <v>4</v>
      </c>
      <c r="O700" s="8">
        <v>46.43</v>
      </c>
      <c r="P700" s="9">
        <v>0.1</v>
      </c>
      <c r="Q700" s="8">
        <v>18.04</v>
      </c>
      <c r="R700" s="8">
        <v>167.148</v>
      </c>
      <c r="S700" s="8">
        <v>72.16</v>
      </c>
      <c r="T700" s="8">
        <v>94.988</v>
      </c>
      <c r="U700" s="10">
        <v>0.56828678775695796</v>
      </c>
    </row>
    <row r="701" spans="2:21" ht="15.75">
      <c r="B701" s="4">
        <v>4140</v>
      </c>
      <c r="C701" s="5">
        <v>46141</v>
      </c>
      <c r="D701" s="6">
        <f>YEAR(SalesDataTable[[#This Row],[Order Date]])</f>
        <v>2026</v>
      </c>
      <c r="E701" s="6" t="str">
        <f>"Q"&amp;ROUNDUP(MONTH(SalesDataTable[[#This Row],[Order Date]])/3,0)</f>
        <v>Q2</v>
      </c>
      <c r="F701" s="6">
        <f>MONTH(SalesDataTable[[#This Row],[Order Date]])</f>
        <v>4</v>
      </c>
      <c r="G701" s="6" t="str">
        <f>TEXT(SalesDataTable[[#This Row],[Order Date]],"MMM")</f>
        <v>Apr</v>
      </c>
      <c r="H701" s="6" t="s">
        <v>38</v>
      </c>
      <c r="I701" s="6" t="s">
        <v>49</v>
      </c>
      <c r="J701" s="6" t="s">
        <v>46</v>
      </c>
      <c r="K701" s="6" t="s">
        <v>31</v>
      </c>
      <c r="L701" s="6" t="s">
        <v>52</v>
      </c>
      <c r="M701" s="6" t="s">
        <v>56</v>
      </c>
      <c r="N701" s="7">
        <v>1</v>
      </c>
      <c r="O701" s="8">
        <v>125.25</v>
      </c>
      <c r="P701" s="9">
        <v>0</v>
      </c>
      <c r="Q701" s="8">
        <v>70.88</v>
      </c>
      <c r="R701" s="8">
        <v>125.25</v>
      </c>
      <c r="S701" s="8">
        <v>70.88</v>
      </c>
      <c r="T701" s="8">
        <v>54.370000000000005</v>
      </c>
      <c r="U701" s="10">
        <v>0.43409181636726552</v>
      </c>
    </row>
    <row r="702" spans="2:21" ht="15.75">
      <c r="B702" s="4">
        <v>4151</v>
      </c>
      <c r="C702" s="5">
        <v>46141</v>
      </c>
      <c r="D702" s="6">
        <f>YEAR(SalesDataTable[[#This Row],[Order Date]])</f>
        <v>2026</v>
      </c>
      <c r="E702" s="6" t="str">
        <f>"Q"&amp;ROUNDUP(MONTH(SalesDataTable[[#This Row],[Order Date]])/3,0)</f>
        <v>Q2</v>
      </c>
      <c r="F702" s="6">
        <f>MONTH(SalesDataTable[[#This Row],[Order Date]])</f>
        <v>4</v>
      </c>
      <c r="G702" s="6" t="str">
        <f>TEXT(SalesDataTable[[#This Row],[Order Date]],"MMM")</f>
        <v>Apr</v>
      </c>
      <c r="H702" s="6" t="s">
        <v>24</v>
      </c>
      <c r="I702" s="6" t="s">
        <v>67</v>
      </c>
      <c r="J702" s="6" t="s">
        <v>20</v>
      </c>
      <c r="K702" s="6" t="s">
        <v>21</v>
      </c>
      <c r="L702" s="6" t="s">
        <v>41</v>
      </c>
      <c r="M702" s="6" t="s">
        <v>42</v>
      </c>
      <c r="N702" s="7">
        <v>1</v>
      </c>
      <c r="O702" s="8">
        <v>341.98</v>
      </c>
      <c r="P702" s="9">
        <v>0</v>
      </c>
      <c r="Q702" s="8">
        <v>192.43</v>
      </c>
      <c r="R702" s="8">
        <v>341.98</v>
      </c>
      <c r="S702" s="8">
        <v>192.43</v>
      </c>
      <c r="T702" s="8">
        <v>149.55000000000001</v>
      </c>
      <c r="U702" s="10">
        <v>0.43730627522077314</v>
      </c>
    </row>
    <row r="703" spans="2:21" ht="15.75">
      <c r="B703" s="4">
        <v>4650</v>
      </c>
      <c r="C703" s="5">
        <v>46141</v>
      </c>
      <c r="D703" s="6">
        <f>YEAR(SalesDataTable[[#This Row],[Order Date]])</f>
        <v>2026</v>
      </c>
      <c r="E703" s="6" t="str">
        <f>"Q"&amp;ROUNDUP(MONTH(SalesDataTable[[#This Row],[Order Date]])/3,0)</f>
        <v>Q2</v>
      </c>
      <c r="F703" s="6">
        <f>MONTH(SalesDataTable[[#This Row],[Order Date]])</f>
        <v>4</v>
      </c>
      <c r="G703" s="6" t="str">
        <f>TEXT(SalesDataTable[[#This Row],[Order Date]],"MMM")</f>
        <v>Apr</v>
      </c>
      <c r="H703" s="6" t="s">
        <v>24</v>
      </c>
      <c r="I703" s="6" t="s">
        <v>45</v>
      </c>
      <c r="J703" s="6" t="s">
        <v>46</v>
      </c>
      <c r="K703" s="6" t="s">
        <v>34</v>
      </c>
      <c r="L703" s="6" t="s">
        <v>52</v>
      </c>
      <c r="M703" s="6" t="s">
        <v>53</v>
      </c>
      <c r="N703" s="7">
        <v>1</v>
      </c>
      <c r="O703" s="8">
        <v>40.04</v>
      </c>
      <c r="P703" s="9">
        <v>0</v>
      </c>
      <c r="Q703" s="8">
        <v>14.72</v>
      </c>
      <c r="R703" s="8">
        <v>40.04</v>
      </c>
      <c r="S703" s="8">
        <v>14.72</v>
      </c>
      <c r="T703" s="8">
        <v>25.32</v>
      </c>
      <c r="U703" s="10">
        <v>0.63236763236763238</v>
      </c>
    </row>
    <row r="704" spans="2:21" ht="15.75">
      <c r="B704" s="4">
        <v>4897</v>
      </c>
      <c r="C704" s="5">
        <v>46141</v>
      </c>
      <c r="D704" s="6">
        <f>YEAR(SalesDataTable[[#This Row],[Order Date]])</f>
        <v>2026</v>
      </c>
      <c r="E704" s="6" t="str">
        <f>"Q"&amp;ROUNDUP(MONTH(SalesDataTable[[#This Row],[Order Date]])/3,0)</f>
        <v>Q2</v>
      </c>
      <c r="F704" s="6">
        <f>MONTH(SalesDataTable[[#This Row],[Order Date]])</f>
        <v>4</v>
      </c>
      <c r="G704" s="6" t="str">
        <f>TEXT(SalesDataTable[[#This Row],[Order Date]],"MMM")</f>
        <v>Apr</v>
      </c>
      <c r="H704" s="6" t="s">
        <v>38</v>
      </c>
      <c r="I704" s="6" t="s">
        <v>65</v>
      </c>
      <c r="J704" s="6" t="s">
        <v>20</v>
      </c>
      <c r="K704" s="6" t="s">
        <v>21</v>
      </c>
      <c r="L704" s="6" t="s">
        <v>22</v>
      </c>
      <c r="M704" s="6" t="s">
        <v>44</v>
      </c>
      <c r="N704" s="7">
        <v>3</v>
      </c>
      <c r="O704" s="8">
        <v>40.47</v>
      </c>
      <c r="P704" s="9">
        <v>0.05</v>
      </c>
      <c r="Q704" s="8">
        <v>17.14</v>
      </c>
      <c r="R704" s="8">
        <v>115.33949999999999</v>
      </c>
      <c r="S704" s="8">
        <v>51.42</v>
      </c>
      <c r="T704" s="8">
        <v>63.919499999999985</v>
      </c>
      <c r="U704" s="10">
        <v>0.5541856866034619</v>
      </c>
    </row>
    <row r="705" spans="2:21" ht="15.75">
      <c r="B705" s="4">
        <v>792</v>
      </c>
      <c r="C705" s="5">
        <v>46142</v>
      </c>
      <c r="D705" s="6">
        <f>YEAR(SalesDataTable[[#This Row],[Order Date]])</f>
        <v>2026</v>
      </c>
      <c r="E705" s="6" t="str">
        <f>"Q"&amp;ROUNDUP(MONTH(SalesDataTable[[#This Row],[Order Date]])/3,0)</f>
        <v>Q2</v>
      </c>
      <c r="F705" s="6">
        <f>MONTH(SalesDataTable[[#This Row],[Order Date]])</f>
        <v>4</v>
      </c>
      <c r="G705" s="6" t="str">
        <f>TEXT(SalesDataTable[[#This Row],[Order Date]],"MMM")</f>
        <v>Apr</v>
      </c>
      <c r="H705" s="6" t="s">
        <v>38</v>
      </c>
      <c r="I705" s="6" t="s">
        <v>51</v>
      </c>
      <c r="J705" s="6" t="s">
        <v>26</v>
      </c>
      <c r="K705" s="6" t="s">
        <v>21</v>
      </c>
      <c r="L705" s="6" t="s">
        <v>41</v>
      </c>
      <c r="M705" s="6" t="s">
        <v>58</v>
      </c>
      <c r="N705" s="7">
        <v>6</v>
      </c>
      <c r="O705" s="8">
        <v>83.7</v>
      </c>
      <c r="P705" s="9">
        <v>0.2</v>
      </c>
      <c r="Q705" s="8">
        <v>38.58</v>
      </c>
      <c r="R705" s="8">
        <v>401.76000000000005</v>
      </c>
      <c r="S705" s="8">
        <v>231.48</v>
      </c>
      <c r="T705" s="8">
        <v>170.28000000000006</v>
      </c>
      <c r="U705" s="10">
        <v>0.42383512544802876</v>
      </c>
    </row>
    <row r="706" spans="2:21" ht="15.75">
      <c r="B706" s="4">
        <v>1796</v>
      </c>
      <c r="C706" s="5">
        <v>46142</v>
      </c>
      <c r="D706" s="6">
        <f>YEAR(SalesDataTable[[#This Row],[Order Date]])</f>
        <v>2026</v>
      </c>
      <c r="E706" s="6" t="str">
        <f>"Q"&amp;ROUNDUP(MONTH(SalesDataTable[[#This Row],[Order Date]])/3,0)</f>
        <v>Q2</v>
      </c>
      <c r="F706" s="6">
        <f>MONTH(SalesDataTable[[#This Row],[Order Date]])</f>
        <v>4</v>
      </c>
      <c r="G706" s="6" t="str">
        <f>TEXT(SalesDataTable[[#This Row],[Order Date]],"MMM")</f>
        <v>Apr</v>
      </c>
      <c r="H706" s="6" t="s">
        <v>18</v>
      </c>
      <c r="I706" s="6" t="s">
        <v>68</v>
      </c>
      <c r="J706" s="6" t="s">
        <v>20</v>
      </c>
      <c r="K706" s="6" t="s">
        <v>21</v>
      </c>
      <c r="L706" s="6" t="s">
        <v>41</v>
      </c>
      <c r="M706" s="6" t="s">
        <v>58</v>
      </c>
      <c r="N706" s="7">
        <v>4</v>
      </c>
      <c r="O706" s="8">
        <v>83.27</v>
      </c>
      <c r="P706" s="9">
        <v>0</v>
      </c>
      <c r="Q706" s="8">
        <v>39.979999999999997</v>
      </c>
      <c r="R706" s="8">
        <v>333.08</v>
      </c>
      <c r="S706" s="8">
        <v>159.91999999999999</v>
      </c>
      <c r="T706" s="8">
        <v>173.16</v>
      </c>
      <c r="U706" s="10">
        <v>0.51987510507986068</v>
      </c>
    </row>
    <row r="707" spans="2:21" ht="15.75">
      <c r="B707" s="4">
        <v>3222</v>
      </c>
      <c r="C707" s="5">
        <v>46142</v>
      </c>
      <c r="D707" s="6">
        <f>YEAR(SalesDataTable[[#This Row],[Order Date]])</f>
        <v>2026</v>
      </c>
      <c r="E707" s="6" t="str">
        <f>"Q"&amp;ROUNDUP(MONTH(SalesDataTable[[#This Row],[Order Date]])/3,0)</f>
        <v>Q2</v>
      </c>
      <c r="F707" s="6">
        <f>MONTH(SalesDataTable[[#This Row],[Order Date]])</f>
        <v>4</v>
      </c>
      <c r="G707" s="6" t="str">
        <f>TEXT(SalesDataTable[[#This Row],[Order Date]],"MMM")</f>
        <v>Apr</v>
      </c>
      <c r="H707" s="6" t="s">
        <v>29</v>
      </c>
      <c r="I707" s="6" t="s">
        <v>70</v>
      </c>
      <c r="J707" s="6" t="s">
        <v>26</v>
      </c>
      <c r="K707" s="6" t="s">
        <v>34</v>
      </c>
      <c r="L707" s="6" t="s">
        <v>41</v>
      </c>
      <c r="M707" s="6" t="s">
        <v>69</v>
      </c>
      <c r="N707" s="7">
        <v>3</v>
      </c>
      <c r="O707" s="8">
        <v>126.03</v>
      </c>
      <c r="P707" s="9">
        <v>0.1</v>
      </c>
      <c r="Q707" s="8">
        <v>61.75</v>
      </c>
      <c r="R707" s="8">
        <v>340.28100000000006</v>
      </c>
      <c r="S707" s="8">
        <v>185.25</v>
      </c>
      <c r="T707" s="8">
        <v>155.03100000000006</v>
      </c>
      <c r="U707" s="10">
        <v>0.45559699189787273</v>
      </c>
    </row>
    <row r="708" spans="2:21" ht="15.75">
      <c r="B708" s="4">
        <v>3237</v>
      </c>
      <c r="C708" s="5">
        <v>46142</v>
      </c>
      <c r="D708" s="6">
        <f>YEAR(SalesDataTable[[#This Row],[Order Date]])</f>
        <v>2026</v>
      </c>
      <c r="E708" s="6" t="str">
        <f>"Q"&amp;ROUNDUP(MONTH(SalesDataTable[[#This Row],[Order Date]])/3,0)</f>
        <v>Q2</v>
      </c>
      <c r="F708" s="6">
        <f>MONTH(SalesDataTable[[#This Row],[Order Date]])</f>
        <v>4</v>
      </c>
      <c r="G708" s="6" t="str">
        <f>TEXT(SalesDataTable[[#This Row],[Order Date]],"MMM")</f>
        <v>Apr</v>
      </c>
      <c r="H708" s="6" t="s">
        <v>24</v>
      </c>
      <c r="I708" s="6" t="s">
        <v>67</v>
      </c>
      <c r="J708" s="6" t="s">
        <v>20</v>
      </c>
      <c r="K708" s="6" t="s">
        <v>31</v>
      </c>
      <c r="L708" s="6" t="s">
        <v>41</v>
      </c>
      <c r="M708" s="6" t="s">
        <v>69</v>
      </c>
      <c r="N708" s="7">
        <v>1</v>
      </c>
      <c r="O708" s="8">
        <v>122.86</v>
      </c>
      <c r="P708" s="9">
        <v>0.05</v>
      </c>
      <c r="Q708" s="8">
        <v>59.22</v>
      </c>
      <c r="R708" s="8">
        <v>116.717</v>
      </c>
      <c r="S708" s="8">
        <v>59.22</v>
      </c>
      <c r="T708" s="8">
        <v>57.497</v>
      </c>
      <c r="U708" s="10">
        <v>0.49261889870370212</v>
      </c>
    </row>
    <row r="709" spans="2:21" ht="15.75">
      <c r="B709" s="4">
        <v>3695</v>
      </c>
      <c r="C709" s="5">
        <v>46142</v>
      </c>
      <c r="D709" s="6">
        <f>YEAR(SalesDataTable[[#This Row],[Order Date]])</f>
        <v>2026</v>
      </c>
      <c r="E709" s="6" t="str">
        <f>"Q"&amp;ROUNDUP(MONTH(SalesDataTable[[#This Row],[Order Date]])/3,0)</f>
        <v>Q2</v>
      </c>
      <c r="F709" s="6">
        <f>MONTH(SalesDataTable[[#This Row],[Order Date]])</f>
        <v>4</v>
      </c>
      <c r="G709" s="6" t="str">
        <f>TEXT(SalesDataTable[[#This Row],[Order Date]],"MMM")</f>
        <v>Apr</v>
      </c>
      <c r="H709" s="6" t="s">
        <v>29</v>
      </c>
      <c r="I709" s="6" t="s">
        <v>30</v>
      </c>
      <c r="J709" s="6" t="s">
        <v>20</v>
      </c>
      <c r="K709" s="6" t="s">
        <v>31</v>
      </c>
      <c r="L709" s="6" t="s">
        <v>22</v>
      </c>
      <c r="M709" s="6" t="s">
        <v>44</v>
      </c>
      <c r="N709" s="7">
        <v>1</v>
      </c>
      <c r="O709" s="8">
        <v>39.44</v>
      </c>
      <c r="P709" s="9">
        <v>0.1</v>
      </c>
      <c r="Q709" s="8">
        <v>16.63</v>
      </c>
      <c r="R709" s="8">
        <v>35.496000000000002</v>
      </c>
      <c r="S709" s="8">
        <v>16.63</v>
      </c>
      <c r="T709" s="8">
        <v>18.866000000000003</v>
      </c>
      <c r="U709" s="10">
        <v>0.53149650664863657</v>
      </c>
    </row>
    <row r="710" spans="2:21" ht="15.75">
      <c r="B710" s="4">
        <v>5148</v>
      </c>
      <c r="C710" s="5">
        <v>46142</v>
      </c>
      <c r="D710" s="6">
        <f>YEAR(SalesDataTable[[#This Row],[Order Date]])</f>
        <v>2026</v>
      </c>
      <c r="E710" s="6" t="str">
        <f>"Q"&amp;ROUNDUP(MONTH(SalesDataTable[[#This Row],[Order Date]])/3,0)</f>
        <v>Q2</v>
      </c>
      <c r="F710" s="6">
        <f>MONTH(SalesDataTable[[#This Row],[Order Date]])</f>
        <v>4</v>
      </c>
      <c r="G710" s="6" t="str">
        <f>TEXT(SalesDataTable[[#This Row],[Order Date]],"MMM")</f>
        <v>Apr</v>
      </c>
      <c r="H710" s="6" t="s">
        <v>29</v>
      </c>
      <c r="I710" s="6" t="s">
        <v>57</v>
      </c>
      <c r="J710" s="6" t="s">
        <v>20</v>
      </c>
      <c r="K710" s="6" t="s">
        <v>21</v>
      </c>
      <c r="L710" s="6" t="s">
        <v>32</v>
      </c>
      <c r="M710" s="6" t="s">
        <v>62</v>
      </c>
      <c r="N710" s="7">
        <v>1</v>
      </c>
      <c r="O710" s="8">
        <v>130.34</v>
      </c>
      <c r="P710" s="9">
        <v>0.1</v>
      </c>
      <c r="Q710" s="8">
        <v>66.680000000000007</v>
      </c>
      <c r="R710" s="8">
        <v>117.30600000000001</v>
      </c>
      <c r="S710" s="8">
        <v>66.680000000000007</v>
      </c>
      <c r="T710" s="8">
        <v>50.626000000000005</v>
      </c>
      <c r="U710" s="10">
        <v>0.43157212759790631</v>
      </c>
    </row>
    <row r="711" spans="2:21" ht="15.75">
      <c r="B711" s="4">
        <v>534</v>
      </c>
      <c r="C711" s="5">
        <v>46143</v>
      </c>
      <c r="D711" s="6">
        <f>YEAR(SalesDataTable[[#This Row],[Order Date]])</f>
        <v>2026</v>
      </c>
      <c r="E711" s="6" t="str">
        <f>"Q"&amp;ROUNDUP(MONTH(SalesDataTable[[#This Row],[Order Date]])/3,0)</f>
        <v>Q2</v>
      </c>
      <c r="F711" s="6">
        <f>MONTH(SalesDataTable[[#This Row],[Order Date]])</f>
        <v>5</v>
      </c>
      <c r="G711" s="6" t="str">
        <f>TEXT(SalesDataTable[[#This Row],[Order Date]],"MMM")</f>
        <v>May</v>
      </c>
      <c r="H711" s="6" t="s">
        <v>24</v>
      </c>
      <c r="I711" s="6" t="s">
        <v>61</v>
      </c>
      <c r="J711" s="6" t="s">
        <v>20</v>
      </c>
      <c r="K711" s="6" t="s">
        <v>34</v>
      </c>
      <c r="L711" s="6" t="s">
        <v>27</v>
      </c>
      <c r="M711" s="6" t="s">
        <v>55</v>
      </c>
      <c r="N711" s="7">
        <v>1</v>
      </c>
      <c r="O711" s="8">
        <v>154.86000000000001</v>
      </c>
      <c r="P711" s="9">
        <v>0</v>
      </c>
      <c r="Q711" s="8">
        <v>78.37</v>
      </c>
      <c r="R711" s="8">
        <v>154.86000000000001</v>
      </c>
      <c r="S711" s="8">
        <v>78.37</v>
      </c>
      <c r="T711" s="8">
        <v>76.490000000000009</v>
      </c>
      <c r="U711" s="10">
        <v>0.49393000129148912</v>
      </c>
    </row>
    <row r="712" spans="2:21" ht="15.75">
      <c r="B712" s="4">
        <v>551</v>
      </c>
      <c r="C712" s="5">
        <v>46143</v>
      </c>
      <c r="D712" s="6">
        <f>YEAR(SalesDataTable[[#This Row],[Order Date]])</f>
        <v>2026</v>
      </c>
      <c r="E712" s="6" t="str">
        <f>"Q"&amp;ROUNDUP(MONTH(SalesDataTable[[#This Row],[Order Date]])/3,0)</f>
        <v>Q2</v>
      </c>
      <c r="F712" s="6">
        <f>MONTH(SalesDataTable[[#This Row],[Order Date]])</f>
        <v>5</v>
      </c>
      <c r="G712" s="6" t="str">
        <f>TEXT(SalesDataTable[[#This Row],[Order Date]],"MMM")</f>
        <v>May</v>
      </c>
      <c r="H712" s="6" t="s">
        <v>38</v>
      </c>
      <c r="I712" s="6" t="s">
        <v>51</v>
      </c>
      <c r="J712" s="6" t="s">
        <v>37</v>
      </c>
      <c r="K712" s="6" t="s">
        <v>21</v>
      </c>
      <c r="L712" s="6" t="s">
        <v>22</v>
      </c>
      <c r="M712" s="6" t="s">
        <v>48</v>
      </c>
      <c r="N712" s="7">
        <v>4</v>
      </c>
      <c r="O712" s="8">
        <v>103.64</v>
      </c>
      <c r="P712" s="9">
        <v>0</v>
      </c>
      <c r="Q712" s="8">
        <v>50.59</v>
      </c>
      <c r="R712" s="8">
        <v>414.56</v>
      </c>
      <c r="S712" s="8">
        <v>202.36</v>
      </c>
      <c r="T712" s="8">
        <v>212.2</v>
      </c>
      <c r="U712" s="10">
        <v>0.51186800463141646</v>
      </c>
    </row>
    <row r="713" spans="2:21" ht="15.75">
      <c r="B713" s="4">
        <v>2110</v>
      </c>
      <c r="C713" s="5">
        <v>46143</v>
      </c>
      <c r="D713" s="6">
        <f>YEAR(SalesDataTable[[#This Row],[Order Date]])</f>
        <v>2026</v>
      </c>
      <c r="E713" s="6" t="str">
        <f>"Q"&amp;ROUNDUP(MONTH(SalesDataTable[[#This Row],[Order Date]])/3,0)</f>
        <v>Q2</v>
      </c>
      <c r="F713" s="6">
        <f>MONTH(SalesDataTable[[#This Row],[Order Date]])</f>
        <v>5</v>
      </c>
      <c r="G713" s="6" t="str">
        <f>TEXT(SalesDataTable[[#This Row],[Order Date]],"MMM")</f>
        <v>May</v>
      </c>
      <c r="H713" s="6" t="s">
        <v>18</v>
      </c>
      <c r="I713" s="6" t="s">
        <v>68</v>
      </c>
      <c r="J713" s="6" t="s">
        <v>20</v>
      </c>
      <c r="K713" s="6" t="s">
        <v>21</v>
      </c>
      <c r="L713" s="6" t="s">
        <v>32</v>
      </c>
      <c r="M713" s="6" t="s">
        <v>66</v>
      </c>
      <c r="N713" s="7">
        <v>1</v>
      </c>
      <c r="O713" s="8">
        <v>164.49</v>
      </c>
      <c r="P713" s="9">
        <v>0.05</v>
      </c>
      <c r="Q713" s="8">
        <v>87.81</v>
      </c>
      <c r="R713" s="8">
        <v>156.2655</v>
      </c>
      <c r="S713" s="8">
        <v>87.81</v>
      </c>
      <c r="T713" s="8">
        <v>68.455500000000001</v>
      </c>
      <c r="U713" s="10">
        <v>0.43807174328306631</v>
      </c>
    </row>
    <row r="714" spans="2:21" ht="15.75">
      <c r="B714" s="4">
        <v>2217</v>
      </c>
      <c r="C714" s="5">
        <v>46143</v>
      </c>
      <c r="D714" s="6">
        <f>YEAR(SalesDataTable[[#This Row],[Order Date]])</f>
        <v>2026</v>
      </c>
      <c r="E714" s="6" t="str">
        <f>"Q"&amp;ROUNDUP(MONTH(SalesDataTable[[#This Row],[Order Date]])/3,0)</f>
        <v>Q2</v>
      </c>
      <c r="F714" s="6">
        <f>MONTH(SalesDataTable[[#This Row],[Order Date]])</f>
        <v>5</v>
      </c>
      <c r="G714" s="6" t="str">
        <f>TEXT(SalesDataTable[[#This Row],[Order Date]],"MMM")</f>
        <v>May</v>
      </c>
      <c r="H714" s="6" t="s">
        <v>38</v>
      </c>
      <c r="I714" s="6" t="s">
        <v>51</v>
      </c>
      <c r="J714" s="6" t="s">
        <v>26</v>
      </c>
      <c r="K714" s="6" t="s">
        <v>21</v>
      </c>
      <c r="L714" s="6" t="s">
        <v>32</v>
      </c>
      <c r="M714" s="6" t="s">
        <v>66</v>
      </c>
      <c r="N714" s="7">
        <v>3</v>
      </c>
      <c r="O714" s="8">
        <v>163.44999999999999</v>
      </c>
      <c r="P714" s="9">
        <v>0.05</v>
      </c>
      <c r="Q714" s="8">
        <v>87.54</v>
      </c>
      <c r="R714" s="8">
        <v>465.83249999999992</v>
      </c>
      <c r="S714" s="8">
        <v>262.62</v>
      </c>
      <c r="T714" s="8">
        <v>203.21249999999992</v>
      </c>
      <c r="U714" s="10">
        <v>0.4362351274331438</v>
      </c>
    </row>
    <row r="715" spans="2:21" ht="15.75">
      <c r="B715" s="4">
        <v>2544</v>
      </c>
      <c r="C715" s="5">
        <v>46143</v>
      </c>
      <c r="D715" s="6">
        <f>YEAR(SalesDataTable[[#This Row],[Order Date]])</f>
        <v>2026</v>
      </c>
      <c r="E715" s="6" t="str">
        <f>"Q"&amp;ROUNDUP(MONTH(SalesDataTable[[#This Row],[Order Date]])/3,0)</f>
        <v>Q2</v>
      </c>
      <c r="F715" s="6">
        <f>MONTH(SalesDataTable[[#This Row],[Order Date]])</f>
        <v>5</v>
      </c>
      <c r="G715" s="6" t="str">
        <f>TEXT(SalesDataTable[[#This Row],[Order Date]],"MMM")</f>
        <v>May</v>
      </c>
      <c r="H715" s="6" t="s">
        <v>38</v>
      </c>
      <c r="I715" s="6" t="s">
        <v>39</v>
      </c>
      <c r="J715" s="6" t="s">
        <v>20</v>
      </c>
      <c r="K715" s="6" t="s">
        <v>21</v>
      </c>
      <c r="L715" s="6" t="s">
        <v>27</v>
      </c>
      <c r="M715" s="6" t="s">
        <v>64</v>
      </c>
      <c r="N715" s="7">
        <v>1</v>
      </c>
      <c r="O715" s="8">
        <v>71.87</v>
      </c>
      <c r="P715" s="9">
        <v>0.05</v>
      </c>
      <c r="Q715" s="8">
        <v>31.97</v>
      </c>
      <c r="R715" s="8">
        <v>68.276499999999999</v>
      </c>
      <c r="S715" s="8">
        <v>31.97</v>
      </c>
      <c r="T715" s="8">
        <v>36.3065</v>
      </c>
      <c r="U715" s="10">
        <v>0.53175690025118449</v>
      </c>
    </row>
    <row r="716" spans="2:21" ht="15.75">
      <c r="B716" s="4">
        <v>3678</v>
      </c>
      <c r="C716" s="5">
        <v>46143</v>
      </c>
      <c r="D716" s="6">
        <f>YEAR(SalesDataTable[[#This Row],[Order Date]])</f>
        <v>2026</v>
      </c>
      <c r="E716" s="6" t="str">
        <f>"Q"&amp;ROUNDUP(MONTH(SalesDataTable[[#This Row],[Order Date]])/3,0)</f>
        <v>Q2</v>
      </c>
      <c r="F716" s="6">
        <f>MONTH(SalesDataTable[[#This Row],[Order Date]])</f>
        <v>5</v>
      </c>
      <c r="G716" s="6" t="str">
        <f>TEXT(SalesDataTable[[#This Row],[Order Date]],"MMM")</f>
        <v>May</v>
      </c>
      <c r="H716" s="6" t="s">
        <v>24</v>
      </c>
      <c r="I716" s="6" t="s">
        <v>67</v>
      </c>
      <c r="J716" s="6" t="s">
        <v>46</v>
      </c>
      <c r="K716" s="6" t="s">
        <v>21</v>
      </c>
      <c r="L716" s="6" t="s">
        <v>41</v>
      </c>
      <c r="M716" s="6" t="s">
        <v>47</v>
      </c>
      <c r="N716" s="7">
        <v>2</v>
      </c>
      <c r="O716" s="8">
        <v>194.97</v>
      </c>
      <c r="P716" s="9">
        <v>0</v>
      </c>
      <c r="Q716" s="8">
        <v>101.14</v>
      </c>
      <c r="R716" s="8">
        <v>389.94</v>
      </c>
      <c r="S716" s="8">
        <v>202.28</v>
      </c>
      <c r="T716" s="8">
        <v>187.66</v>
      </c>
      <c r="U716" s="10">
        <v>0.48125352618351541</v>
      </c>
    </row>
    <row r="717" spans="2:21" ht="15.75">
      <c r="B717" s="4">
        <v>3726</v>
      </c>
      <c r="C717" s="5">
        <v>46143</v>
      </c>
      <c r="D717" s="6">
        <f>YEAR(SalesDataTable[[#This Row],[Order Date]])</f>
        <v>2026</v>
      </c>
      <c r="E717" s="6" t="str">
        <f>"Q"&amp;ROUNDUP(MONTH(SalesDataTable[[#This Row],[Order Date]])/3,0)</f>
        <v>Q2</v>
      </c>
      <c r="F717" s="6">
        <f>MONTH(SalesDataTable[[#This Row],[Order Date]])</f>
        <v>5</v>
      </c>
      <c r="G717" s="6" t="str">
        <f>TEXT(SalesDataTable[[#This Row],[Order Date]],"MMM")</f>
        <v>May</v>
      </c>
      <c r="H717" s="6" t="s">
        <v>38</v>
      </c>
      <c r="I717" s="6" t="s">
        <v>51</v>
      </c>
      <c r="J717" s="6" t="s">
        <v>46</v>
      </c>
      <c r="K717" s="6" t="s">
        <v>21</v>
      </c>
      <c r="L717" s="6" t="s">
        <v>22</v>
      </c>
      <c r="M717" s="6" t="s">
        <v>40</v>
      </c>
      <c r="N717" s="7">
        <v>2</v>
      </c>
      <c r="O717" s="8">
        <v>49.53</v>
      </c>
      <c r="P717" s="9">
        <v>0</v>
      </c>
      <c r="Q717" s="8">
        <v>22.91</v>
      </c>
      <c r="R717" s="8">
        <v>99.06</v>
      </c>
      <c r="S717" s="8">
        <v>45.82</v>
      </c>
      <c r="T717" s="8">
        <v>53.24</v>
      </c>
      <c r="U717" s="10">
        <v>0.53745204926307288</v>
      </c>
    </row>
    <row r="718" spans="2:21" ht="15.75">
      <c r="B718" s="4">
        <v>3897</v>
      </c>
      <c r="C718" s="5">
        <v>46143</v>
      </c>
      <c r="D718" s="6">
        <f>YEAR(SalesDataTable[[#This Row],[Order Date]])</f>
        <v>2026</v>
      </c>
      <c r="E718" s="6" t="str">
        <f>"Q"&amp;ROUNDUP(MONTH(SalesDataTable[[#This Row],[Order Date]])/3,0)</f>
        <v>Q2</v>
      </c>
      <c r="F718" s="6">
        <f>MONTH(SalesDataTable[[#This Row],[Order Date]])</f>
        <v>5</v>
      </c>
      <c r="G718" s="6" t="str">
        <f>TEXT(SalesDataTable[[#This Row],[Order Date]],"MMM")</f>
        <v>May</v>
      </c>
      <c r="H718" s="6" t="s">
        <v>38</v>
      </c>
      <c r="I718" s="6" t="s">
        <v>51</v>
      </c>
      <c r="J718" s="6" t="s">
        <v>26</v>
      </c>
      <c r="K718" s="6" t="s">
        <v>34</v>
      </c>
      <c r="L718" s="6" t="s">
        <v>52</v>
      </c>
      <c r="M718" s="6" t="s">
        <v>60</v>
      </c>
      <c r="N718" s="7">
        <v>4</v>
      </c>
      <c r="O718" s="8">
        <v>35.619999999999997</v>
      </c>
      <c r="P718" s="9">
        <v>0.15</v>
      </c>
      <c r="Q718" s="8">
        <v>13.76</v>
      </c>
      <c r="R718" s="8">
        <v>121.10799999999999</v>
      </c>
      <c r="S718" s="8">
        <v>55.04</v>
      </c>
      <c r="T718" s="8">
        <v>66.067999999999984</v>
      </c>
      <c r="U718" s="10">
        <v>0.54552960993493405</v>
      </c>
    </row>
    <row r="719" spans="2:21" ht="15.75">
      <c r="B719" s="4">
        <v>1262</v>
      </c>
      <c r="C719" s="5">
        <v>46144</v>
      </c>
      <c r="D719" s="6">
        <f>YEAR(SalesDataTable[[#This Row],[Order Date]])</f>
        <v>2026</v>
      </c>
      <c r="E719" s="6" t="str">
        <f>"Q"&amp;ROUNDUP(MONTH(SalesDataTable[[#This Row],[Order Date]])/3,0)</f>
        <v>Q2</v>
      </c>
      <c r="F719" s="6">
        <f>MONTH(SalesDataTable[[#This Row],[Order Date]])</f>
        <v>5</v>
      </c>
      <c r="G719" s="6" t="str">
        <f>TEXT(SalesDataTable[[#This Row],[Order Date]],"MMM")</f>
        <v>May</v>
      </c>
      <c r="H719" s="6" t="s">
        <v>38</v>
      </c>
      <c r="I719" s="6" t="s">
        <v>49</v>
      </c>
      <c r="J719" s="6" t="s">
        <v>37</v>
      </c>
      <c r="K719" s="6" t="s">
        <v>21</v>
      </c>
      <c r="L719" s="6" t="s">
        <v>32</v>
      </c>
      <c r="M719" s="6" t="s">
        <v>50</v>
      </c>
      <c r="N719" s="7">
        <v>2</v>
      </c>
      <c r="O719" s="8">
        <v>45.47</v>
      </c>
      <c r="P719" s="9">
        <v>0</v>
      </c>
      <c r="Q719" s="8">
        <v>18.37</v>
      </c>
      <c r="R719" s="8">
        <v>90.94</v>
      </c>
      <c r="S719" s="8">
        <v>36.74</v>
      </c>
      <c r="T719" s="8">
        <v>54.199999999999996</v>
      </c>
      <c r="U719" s="10">
        <v>0.59599736089729494</v>
      </c>
    </row>
    <row r="720" spans="2:21" ht="15.75">
      <c r="B720" s="4">
        <v>2657</v>
      </c>
      <c r="C720" s="5">
        <v>46144</v>
      </c>
      <c r="D720" s="6">
        <f>YEAR(SalesDataTable[[#This Row],[Order Date]])</f>
        <v>2026</v>
      </c>
      <c r="E720" s="6" t="str">
        <f>"Q"&amp;ROUNDUP(MONTH(SalesDataTable[[#This Row],[Order Date]])/3,0)</f>
        <v>Q2</v>
      </c>
      <c r="F720" s="6">
        <f>MONTH(SalesDataTable[[#This Row],[Order Date]])</f>
        <v>5</v>
      </c>
      <c r="G720" s="6" t="str">
        <f>TEXT(SalesDataTable[[#This Row],[Order Date]],"MMM")</f>
        <v>May</v>
      </c>
      <c r="H720" s="6" t="s">
        <v>18</v>
      </c>
      <c r="I720" s="6" t="s">
        <v>19</v>
      </c>
      <c r="J720" s="6" t="s">
        <v>37</v>
      </c>
      <c r="K720" s="6" t="s">
        <v>31</v>
      </c>
      <c r="L720" s="6" t="s">
        <v>27</v>
      </c>
      <c r="M720" s="6" t="s">
        <v>35</v>
      </c>
      <c r="N720" s="7">
        <v>1</v>
      </c>
      <c r="O720" s="8">
        <v>145.68</v>
      </c>
      <c r="P720" s="9">
        <v>0</v>
      </c>
      <c r="Q720" s="8">
        <v>77.8</v>
      </c>
      <c r="R720" s="8">
        <v>145.68</v>
      </c>
      <c r="S720" s="8">
        <v>77.8</v>
      </c>
      <c r="T720" s="8">
        <v>67.88000000000001</v>
      </c>
      <c r="U720" s="10">
        <v>0.46595277320153766</v>
      </c>
    </row>
    <row r="721" spans="2:21" ht="15.75">
      <c r="B721" s="4">
        <v>3238</v>
      </c>
      <c r="C721" s="5">
        <v>46144</v>
      </c>
      <c r="D721" s="6">
        <f>YEAR(SalesDataTable[[#This Row],[Order Date]])</f>
        <v>2026</v>
      </c>
      <c r="E721" s="6" t="str">
        <f>"Q"&amp;ROUNDUP(MONTH(SalesDataTable[[#This Row],[Order Date]])/3,0)</f>
        <v>Q2</v>
      </c>
      <c r="F721" s="6">
        <f>MONTH(SalesDataTable[[#This Row],[Order Date]])</f>
        <v>5</v>
      </c>
      <c r="G721" s="6" t="str">
        <f>TEXT(SalesDataTable[[#This Row],[Order Date]],"MMM")</f>
        <v>May</v>
      </c>
      <c r="H721" s="6" t="s">
        <v>38</v>
      </c>
      <c r="I721" s="6" t="s">
        <v>51</v>
      </c>
      <c r="J721" s="6" t="s">
        <v>46</v>
      </c>
      <c r="K721" s="6" t="s">
        <v>21</v>
      </c>
      <c r="L721" s="6" t="s">
        <v>41</v>
      </c>
      <c r="M721" s="6" t="s">
        <v>58</v>
      </c>
      <c r="N721" s="7">
        <v>2</v>
      </c>
      <c r="O721" s="8">
        <v>82.65</v>
      </c>
      <c r="P721" s="9">
        <v>0.05</v>
      </c>
      <c r="Q721" s="8">
        <v>40.46</v>
      </c>
      <c r="R721" s="8">
        <v>157.035</v>
      </c>
      <c r="S721" s="8">
        <v>80.92</v>
      </c>
      <c r="T721" s="8">
        <v>76.114999999999995</v>
      </c>
      <c r="U721" s="10">
        <v>0.48470086286496639</v>
      </c>
    </row>
    <row r="722" spans="2:21" ht="15.75">
      <c r="B722" s="4">
        <v>3607</v>
      </c>
      <c r="C722" s="5">
        <v>46144</v>
      </c>
      <c r="D722" s="6">
        <f>YEAR(SalesDataTable[[#This Row],[Order Date]])</f>
        <v>2026</v>
      </c>
      <c r="E722" s="6" t="str">
        <f>"Q"&amp;ROUNDUP(MONTH(SalesDataTable[[#This Row],[Order Date]])/3,0)</f>
        <v>Q2</v>
      </c>
      <c r="F722" s="6">
        <f>MONTH(SalesDataTable[[#This Row],[Order Date]])</f>
        <v>5</v>
      </c>
      <c r="G722" s="6" t="str">
        <f>TEXT(SalesDataTable[[#This Row],[Order Date]],"MMM")</f>
        <v>May</v>
      </c>
      <c r="H722" s="6" t="s">
        <v>24</v>
      </c>
      <c r="I722" s="6" t="s">
        <v>45</v>
      </c>
      <c r="J722" s="6" t="s">
        <v>20</v>
      </c>
      <c r="K722" s="6" t="s">
        <v>34</v>
      </c>
      <c r="L722" s="6" t="s">
        <v>32</v>
      </c>
      <c r="M722" s="6" t="s">
        <v>33</v>
      </c>
      <c r="N722" s="7">
        <v>1</v>
      </c>
      <c r="O722" s="8">
        <v>36.270000000000003</v>
      </c>
      <c r="P722" s="9">
        <v>0</v>
      </c>
      <c r="Q722" s="8">
        <v>13.8</v>
      </c>
      <c r="R722" s="8">
        <v>36.270000000000003</v>
      </c>
      <c r="S722" s="8">
        <v>13.8</v>
      </c>
      <c r="T722" s="8">
        <v>22.470000000000002</v>
      </c>
      <c r="U722" s="10">
        <v>0.61952026468155497</v>
      </c>
    </row>
    <row r="723" spans="2:21" ht="15.75">
      <c r="B723" s="4">
        <v>5070</v>
      </c>
      <c r="C723" s="5">
        <v>46144</v>
      </c>
      <c r="D723" s="6">
        <f>YEAR(SalesDataTable[[#This Row],[Order Date]])</f>
        <v>2026</v>
      </c>
      <c r="E723" s="6" t="str">
        <f>"Q"&amp;ROUNDUP(MONTH(SalesDataTable[[#This Row],[Order Date]])/3,0)</f>
        <v>Q2</v>
      </c>
      <c r="F723" s="6">
        <f>MONTH(SalesDataTable[[#This Row],[Order Date]])</f>
        <v>5</v>
      </c>
      <c r="G723" s="6" t="str">
        <f>TEXT(SalesDataTable[[#This Row],[Order Date]],"MMM")</f>
        <v>May</v>
      </c>
      <c r="H723" s="6" t="s">
        <v>29</v>
      </c>
      <c r="I723" s="6" t="s">
        <v>70</v>
      </c>
      <c r="J723" s="6" t="s">
        <v>37</v>
      </c>
      <c r="K723" s="6" t="s">
        <v>31</v>
      </c>
      <c r="L723" s="6" t="s">
        <v>41</v>
      </c>
      <c r="M723" s="6" t="s">
        <v>58</v>
      </c>
      <c r="N723" s="7">
        <v>1</v>
      </c>
      <c r="O723" s="8">
        <v>80.819999999999993</v>
      </c>
      <c r="P723" s="9">
        <v>0</v>
      </c>
      <c r="Q723" s="8">
        <v>39.950000000000003</v>
      </c>
      <c r="R723" s="8">
        <v>80.819999999999993</v>
      </c>
      <c r="S723" s="8">
        <v>39.950000000000003</v>
      </c>
      <c r="T723" s="8">
        <v>40.86999999999999</v>
      </c>
      <c r="U723" s="10">
        <v>0.50569166048007907</v>
      </c>
    </row>
    <row r="724" spans="2:21" ht="15.75">
      <c r="B724" s="4">
        <v>5171</v>
      </c>
      <c r="C724" s="5">
        <v>46144</v>
      </c>
      <c r="D724" s="6">
        <f>YEAR(SalesDataTable[[#This Row],[Order Date]])</f>
        <v>2026</v>
      </c>
      <c r="E724" s="6" t="str">
        <f>"Q"&amp;ROUNDUP(MONTH(SalesDataTable[[#This Row],[Order Date]])/3,0)</f>
        <v>Q2</v>
      </c>
      <c r="F724" s="6">
        <f>MONTH(SalesDataTable[[#This Row],[Order Date]])</f>
        <v>5</v>
      </c>
      <c r="G724" s="6" t="str">
        <f>TEXT(SalesDataTable[[#This Row],[Order Date]],"MMM")</f>
        <v>May</v>
      </c>
      <c r="H724" s="6" t="s">
        <v>24</v>
      </c>
      <c r="I724" s="6" t="s">
        <v>25</v>
      </c>
      <c r="J724" s="6" t="s">
        <v>37</v>
      </c>
      <c r="K724" s="6" t="s">
        <v>31</v>
      </c>
      <c r="L724" s="6" t="s">
        <v>27</v>
      </c>
      <c r="M724" s="6" t="s">
        <v>55</v>
      </c>
      <c r="N724" s="7">
        <v>2</v>
      </c>
      <c r="O724" s="8">
        <v>157.84</v>
      </c>
      <c r="P724" s="9">
        <v>0.1</v>
      </c>
      <c r="Q724" s="8">
        <v>79.28</v>
      </c>
      <c r="R724" s="8">
        <v>284.11200000000002</v>
      </c>
      <c r="S724" s="8">
        <v>158.56</v>
      </c>
      <c r="T724" s="8">
        <v>125.55200000000002</v>
      </c>
      <c r="U724" s="10">
        <v>0.44191023258433298</v>
      </c>
    </row>
    <row r="725" spans="2:21" ht="15.75">
      <c r="B725" s="4">
        <v>617</v>
      </c>
      <c r="C725" s="5">
        <v>46145</v>
      </c>
      <c r="D725" s="6">
        <f>YEAR(SalesDataTable[[#This Row],[Order Date]])</f>
        <v>2026</v>
      </c>
      <c r="E725" s="6" t="str">
        <f>"Q"&amp;ROUNDUP(MONTH(SalesDataTable[[#This Row],[Order Date]])/3,0)</f>
        <v>Q2</v>
      </c>
      <c r="F725" s="6">
        <f>MONTH(SalesDataTable[[#This Row],[Order Date]])</f>
        <v>5</v>
      </c>
      <c r="G725" s="6" t="str">
        <f>TEXT(SalesDataTable[[#This Row],[Order Date]],"MMM")</f>
        <v>May</v>
      </c>
      <c r="H725" s="6" t="s">
        <v>24</v>
      </c>
      <c r="I725" s="6" t="s">
        <v>67</v>
      </c>
      <c r="J725" s="6" t="s">
        <v>46</v>
      </c>
      <c r="K725" s="6" t="s">
        <v>21</v>
      </c>
      <c r="L725" s="6" t="s">
        <v>52</v>
      </c>
      <c r="M725" s="6" t="s">
        <v>60</v>
      </c>
      <c r="N725" s="7">
        <v>4</v>
      </c>
      <c r="O725" s="8">
        <v>36.909999999999997</v>
      </c>
      <c r="P725" s="9">
        <v>0.1</v>
      </c>
      <c r="Q725" s="8">
        <v>13.85</v>
      </c>
      <c r="R725" s="8">
        <v>132.876</v>
      </c>
      <c r="S725" s="8">
        <v>55.4</v>
      </c>
      <c r="T725" s="8">
        <v>77.475999999999999</v>
      </c>
      <c r="U725" s="10">
        <v>0.58306992985941775</v>
      </c>
    </row>
    <row r="726" spans="2:21" ht="15.75">
      <c r="B726" s="4">
        <v>849</v>
      </c>
      <c r="C726" s="5">
        <v>46145</v>
      </c>
      <c r="D726" s="6">
        <f>YEAR(SalesDataTable[[#This Row],[Order Date]])</f>
        <v>2026</v>
      </c>
      <c r="E726" s="6" t="str">
        <f>"Q"&amp;ROUNDUP(MONTH(SalesDataTable[[#This Row],[Order Date]])/3,0)</f>
        <v>Q2</v>
      </c>
      <c r="F726" s="6">
        <f>MONTH(SalesDataTable[[#This Row],[Order Date]])</f>
        <v>5</v>
      </c>
      <c r="G726" s="6" t="str">
        <f>TEXT(SalesDataTable[[#This Row],[Order Date]],"MMM")</f>
        <v>May</v>
      </c>
      <c r="H726" s="6" t="s">
        <v>24</v>
      </c>
      <c r="I726" s="6" t="s">
        <v>67</v>
      </c>
      <c r="J726" s="6" t="s">
        <v>26</v>
      </c>
      <c r="K726" s="6" t="s">
        <v>34</v>
      </c>
      <c r="L726" s="6" t="s">
        <v>41</v>
      </c>
      <c r="M726" s="6" t="s">
        <v>47</v>
      </c>
      <c r="N726" s="7">
        <v>3</v>
      </c>
      <c r="O726" s="8">
        <v>193.18</v>
      </c>
      <c r="P726" s="9">
        <v>0.1</v>
      </c>
      <c r="Q726" s="8">
        <v>102.31</v>
      </c>
      <c r="R726" s="8">
        <v>521.58600000000001</v>
      </c>
      <c r="S726" s="8">
        <v>306.93</v>
      </c>
      <c r="T726" s="8">
        <v>214.65600000000001</v>
      </c>
      <c r="U726" s="10">
        <v>0.41154478839539405</v>
      </c>
    </row>
    <row r="727" spans="2:21" ht="15.75">
      <c r="B727" s="4">
        <v>956</v>
      </c>
      <c r="C727" s="5">
        <v>46145</v>
      </c>
      <c r="D727" s="6">
        <f>YEAR(SalesDataTable[[#This Row],[Order Date]])</f>
        <v>2026</v>
      </c>
      <c r="E727" s="6" t="str">
        <f>"Q"&amp;ROUNDUP(MONTH(SalesDataTable[[#This Row],[Order Date]])/3,0)</f>
        <v>Q2</v>
      </c>
      <c r="F727" s="6">
        <f>MONTH(SalesDataTable[[#This Row],[Order Date]])</f>
        <v>5</v>
      </c>
      <c r="G727" s="6" t="str">
        <f>TEXT(SalesDataTable[[#This Row],[Order Date]],"MMM")</f>
        <v>May</v>
      </c>
      <c r="H727" s="6" t="s">
        <v>18</v>
      </c>
      <c r="I727" s="6" t="s">
        <v>68</v>
      </c>
      <c r="J727" s="6" t="s">
        <v>20</v>
      </c>
      <c r="K727" s="6" t="s">
        <v>34</v>
      </c>
      <c r="L727" s="6" t="s">
        <v>27</v>
      </c>
      <c r="M727" s="6" t="s">
        <v>55</v>
      </c>
      <c r="N727" s="7">
        <v>1</v>
      </c>
      <c r="O727" s="8">
        <v>157.59</v>
      </c>
      <c r="P727" s="9">
        <v>0.05</v>
      </c>
      <c r="Q727" s="8">
        <v>77.599999999999994</v>
      </c>
      <c r="R727" s="8">
        <v>149.7105</v>
      </c>
      <c r="S727" s="8">
        <v>77.599999999999994</v>
      </c>
      <c r="T727" s="8">
        <v>72.110500000000002</v>
      </c>
      <c r="U727" s="10">
        <v>0.48166628259206939</v>
      </c>
    </row>
    <row r="728" spans="2:21" ht="15.75">
      <c r="B728" s="4">
        <v>1896</v>
      </c>
      <c r="C728" s="5">
        <v>46145</v>
      </c>
      <c r="D728" s="6">
        <f>YEAR(SalesDataTable[[#This Row],[Order Date]])</f>
        <v>2026</v>
      </c>
      <c r="E728" s="6" t="str">
        <f>"Q"&amp;ROUNDUP(MONTH(SalesDataTable[[#This Row],[Order Date]])/3,0)</f>
        <v>Q2</v>
      </c>
      <c r="F728" s="6">
        <f>MONTH(SalesDataTable[[#This Row],[Order Date]])</f>
        <v>5</v>
      </c>
      <c r="G728" s="6" t="str">
        <f>TEXT(SalesDataTable[[#This Row],[Order Date]],"MMM")</f>
        <v>May</v>
      </c>
      <c r="H728" s="6" t="s">
        <v>24</v>
      </c>
      <c r="I728" s="6" t="s">
        <v>61</v>
      </c>
      <c r="J728" s="6" t="s">
        <v>46</v>
      </c>
      <c r="K728" s="6" t="s">
        <v>31</v>
      </c>
      <c r="L728" s="6" t="s">
        <v>52</v>
      </c>
      <c r="M728" s="6" t="s">
        <v>63</v>
      </c>
      <c r="N728" s="7">
        <v>2</v>
      </c>
      <c r="O728" s="8">
        <v>49.97</v>
      </c>
      <c r="P728" s="9">
        <v>0</v>
      </c>
      <c r="Q728" s="8">
        <v>22.63</v>
      </c>
      <c r="R728" s="8">
        <v>99.94</v>
      </c>
      <c r="S728" s="8">
        <v>45.26</v>
      </c>
      <c r="T728" s="8">
        <v>54.68</v>
      </c>
      <c r="U728" s="10">
        <v>0.54712827696617972</v>
      </c>
    </row>
    <row r="729" spans="2:21" ht="15.75">
      <c r="B729" s="4">
        <v>2317</v>
      </c>
      <c r="C729" s="5">
        <v>46145</v>
      </c>
      <c r="D729" s="6">
        <f>YEAR(SalesDataTable[[#This Row],[Order Date]])</f>
        <v>2026</v>
      </c>
      <c r="E729" s="6" t="str">
        <f>"Q"&amp;ROUNDUP(MONTH(SalesDataTable[[#This Row],[Order Date]])/3,0)</f>
        <v>Q2</v>
      </c>
      <c r="F729" s="6">
        <f>MONTH(SalesDataTable[[#This Row],[Order Date]])</f>
        <v>5</v>
      </c>
      <c r="G729" s="6" t="str">
        <f>TEXT(SalesDataTable[[#This Row],[Order Date]],"MMM")</f>
        <v>May</v>
      </c>
      <c r="H729" s="6" t="s">
        <v>18</v>
      </c>
      <c r="I729" s="6" t="s">
        <v>68</v>
      </c>
      <c r="J729" s="6" t="s">
        <v>26</v>
      </c>
      <c r="K729" s="6" t="s">
        <v>34</v>
      </c>
      <c r="L729" s="6" t="s">
        <v>27</v>
      </c>
      <c r="M729" s="6" t="s">
        <v>55</v>
      </c>
      <c r="N729" s="7">
        <v>5</v>
      </c>
      <c r="O729" s="8">
        <v>155.54</v>
      </c>
      <c r="P729" s="9">
        <v>0.1</v>
      </c>
      <c r="Q729" s="8">
        <v>78.02</v>
      </c>
      <c r="R729" s="8">
        <v>699.93</v>
      </c>
      <c r="S729" s="8">
        <v>390.09999999999997</v>
      </c>
      <c r="T729" s="8">
        <v>309.83</v>
      </c>
      <c r="U729" s="10">
        <v>0.44265855156944267</v>
      </c>
    </row>
    <row r="730" spans="2:21" ht="15.75">
      <c r="B730" s="4">
        <v>2542</v>
      </c>
      <c r="C730" s="5">
        <v>46145</v>
      </c>
      <c r="D730" s="6">
        <f>YEAR(SalesDataTable[[#This Row],[Order Date]])</f>
        <v>2026</v>
      </c>
      <c r="E730" s="6" t="str">
        <f>"Q"&amp;ROUNDUP(MONTH(SalesDataTable[[#This Row],[Order Date]])/3,0)</f>
        <v>Q2</v>
      </c>
      <c r="F730" s="6">
        <f>MONTH(SalesDataTable[[#This Row],[Order Date]])</f>
        <v>5</v>
      </c>
      <c r="G730" s="6" t="str">
        <f>TEXT(SalesDataTable[[#This Row],[Order Date]],"MMM")</f>
        <v>May</v>
      </c>
      <c r="H730" s="6" t="s">
        <v>38</v>
      </c>
      <c r="I730" s="6" t="s">
        <v>51</v>
      </c>
      <c r="J730" s="6" t="s">
        <v>37</v>
      </c>
      <c r="K730" s="6" t="s">
        <v>31</v>
      </c>
      <c r="L730" s="6" t="s">
        <v>32</v>
      </c>
      <c r="M730" s="6" t="s">
        <v>62</v>
      </c>
      <c r="N730" s="7">
        <v>1</v>
      </c>
      <c r="O730" s="8">
        <v>131.13</v>
      </c>
      <c r="P730" s="9">
        <v>0.05</v>
      </c>
      <c r="Q730" s="8">
        <v>67.010000000000005</v>
      </c>
      <c r="R730" s="8">
        <v>124.5735</v>
      </c>
      <c r="S730" s="8">
        <v>67.010000000000005</v>
      </c>
      <c r="T730" s="8">
        <v>57.563499999999991</v>
      </c>
      <c r="U730" s="10">
        <v>0.46208463276700096</v>
      </c>
    </row>
    <row r="731" spans="2:21" ht="15.75">
      <c r="B731" s="4">
        <v>4535</v>
      </c>
      <c r="C731" s="5">
        <v>46145</v>
      </c>
      <c r="D731" s="6">
        <f>YEAR(SalesDataTable[[#This Row],[Order Date]])</f>
        <v>2026</v>
      </c>
      <c r="E731" s="6" t="str">
        <f>"Q"&amp;ROUNDUP(MONTH(SalesDataTable[[#This Row],[Order Date]])/3,0)</f>
        <v>Q2</v>
      </c>
      <c r="F731" s="6">
        <f>MONTH(SalesDataTable[[#This Row],[Order Date]])</f>
        <v>5</v>
      </c>
      <c r="G731" s="6" t="str">
        <f>TEXT(SalesDataTable[[#This Row],[Order Date]],"MMM")</f>
        <v>May</v>
      </c>
      <c r="H731" s="6" t="s">
        <v>29</v>
      </c>
      <c r="I731" s="6" t="s">
        <v>43</v>
      </c>
      <c r="J731" s="6" t="s">
        <v>20</v>
      </c>
      <c r="K731" s="6" t="s">
        <v>31</v>
      </c>
      <c r="L731" s="6" t="s">
        <v>32</v>
      </c>
      <c r="M731" s="6" t="s">
        <v>33</v>
      </c>
      <c r="N731" s="7">
        <v>1</v>
      </c>
      <c r="O731" s="8">
        <v>36.82</v>
      </c>
      <c r="P731" s="9">
        <v>0.1</v>
      </c>
      <c r="Q731" s="8">
        <v>13.4</v>
      </c>
      <c r="R731" s="8">
        <v>33.137999999999998</v>
      </c>
      <c r="S731" s="8">
        <v>13.4</v>
      </c>
      <c r="T731" s="8">
        <v>19.738</v>
      </c>
      <c r="U731" s="10">
        <v>0.5956303941094816</v>
      </c>
    </row>
    <row r="732" spans="2:21" ht="15.75">
      <c r="B732" s="4">
        <v>4988</v>
      </c>
      <c r="C732" s="5">
        <v>46145</v>
      </c>
      <c r="D732" s="6">
        <f>YEAR(SalesDataTable[[#This Row],[Order Date]])</f>
        <v>2026</v>
      </c>
      <c r="E732" s="6" t="str">
        <f>"Q"&amp;ROUNDUP(MONTH(SalesDataTable[[#This Row],[Order Date]])/3,0)</f>
        <v>Q2</v>
      </c>
      <c r="F732" s="6">
        <f>MONTH(SalesDataTable[[#This Row],[Order Date]])</f>
        <v>5</v>
      </c>
      <c r="G732" s="6" t="str">
        <f>TEXT(SalesDataTable[[#This Row],[Order Date]],"MMM")</f>
        <v>May</v>
      </c>
      <c r="H732" s="6" t="s">
        <v>29</v>
      </c>
      <c r="I732" s="6" t="s">
        <v>57</v>
      </c>
      <c r="J732" s="6" t="s">
        <v>37</v>
      </c>
      <c r="K732" s="6" t="s">
        <v>31</v>
      </c>
      <c r="L732" s="6" t="s">
        <v>52</v>
      </c>
      <c r="M732" s="6" t="s">
        <v>56</v>
      </c>
      <c r="N732" s="7">
        <v>1</v>
      </c>
      <c r="O732" s="8">
        <v>122.28</v>
      </c>
      <c r="P732" s="9">
        <v>0</v>
      </c>
      <c r="Q732" s="8">
        <v>67.28</v>
      </c>
      <c r="R732" s="8">
        <v>122.28</v>
      </c>
      <c r="S732" s="8">
        <v>67.28</v>
      </c>
      <c r="T732" s="8">
        <v>55</v>
      </c>
      <c r="U732" s="10">
        <v>0.44978737324174028</v>
      </c>
    </row>
    <row r="733" spans="2:21" ht="15.75">
      <c r="B733" s="4">
        <v>253</v>
      </c>
      <c r="C733" s="5">
        <v>46146</v>
      </c>
      <c r="D733" s="6">
        <f>YEAR(SalesDataTable[[#This Row],[Order Date]])</f>
        <v>2026</v>
      </c>
      <c r="E733" s="6" t="str">
        <f>"Q"&amp;ROUNDUP(MONTH(SalesDataTable[[#This Row],[Order Date]])/3,0)</f>
        <v>Q2</v>
      </c>
      <c r="F733" s="6">
        <f>MONTH(SalesDataTable[[#This Row],[Order Date]])</f>
        <v>5</v>
      </c>
      <c r="G733" s="6" t="str">
        <f>TEXT(SalesDataTable[[#This Row],[Order Date]],"MMM")</f>
        <v>May</v>
      </c>
      <c r="H733" s="6" t="s">
        <v>29</v>
      </c>
      <c r="I733" s="6" t="s">
        <v>57</v>
      </c>
      <c r="J733" s="6" t="s">
        <v>37</v>
      </c>
      <c r="K733" s="6" t="s">
        <v>34</v>
      </c>
      <c r="L733" s="6" t="s">
        <v>27</v>
      </c>
      <c r="M733" s="6" t="s">
        <v>28</v>
      </c>
      <c r="N733" s="7">
        <v>1</v>
      </c>
      <c r="O733" s="8">
        <v>90.92</v>
      </c>
      <c r="P733" s="9">
        <v>0.15</v>
      </c>
      <c r="Q733" s="8">
        <v>44.93</v>
      </c>
      <c r="R733" s="8">
        <v>77.281999999999996</v>
      </c>
      <c r="S733" s="8">
        <v>44.93</v>
      </c>
      <c r="T733" s="8">
        <v>32.351999999999997</v>
      </c>
      <c r="U733" s="10">
        <v>0.41862270645169636</v>
      </c>
    </row>
    <row r="734" spans="2:21" ht="15.75">
      <c r="B734" s="4">
        <v>1743</v>
      </c>
      <c r="C734" s="5">
        <v>46146</v>
      </c>
      <c r="D734" s="6">
        <f>YEAR(SalesDataTable[[#This Row],[Order Date]])</f>
        <v>2026</v>
      </c>
      <c r="E734" s="6" t="str">
        <f>"Q"&amp;ROUNDUP(MONTH(SalesDataTable[[#This Row],[Order Date]])/3,0)</f>
        <v>Q2</v>
      </c>
      <c r="F734" s="6">
        <f>MONTH(SalesDataTable[[#This Row],[Order Date]])</f>
        <v>5</v>
      </c>
      <c r="G734" s="6" t="str">
        <f>TEXT(SalesDataTable[[#This Row],[Order Date]],"MMM")</f>
        <v>May</v>
      </c>
      <c r="H734" s="6" t="s">
        <v>24</v>
      </c>
      <c r="I734" s="6" t="s">
        <v>61</v>
      </c>
      <c r="J734" s="6" t="s">
        <v>20</v>
      </c>
      <c r="K734" s="6" t="s">
        <v>31</v>
      </c>
      <c r="L734" s="6" t="s">
        <v>52</v>
      </c>
      <c r="M734" s="6" t="s">
        <v>63</v>
      </c>
      <c r="N734" s="7">
        <v>1</v>
      </c>
      <c r="O734" s="8">
        <v>51.02</v>
      </c>
      <c r="P734" s="9">
        <v>0</v>
      </c>
      <c r="Q734" s="8">
        <v>21.83</v>
      </c>
      <c r="R734" s="8">
        <v>51.02</v>
      </c>
      <c r="S734" s="8">
        <v>21.83</v>
      </c>
      <c r="T734" s="8">
        <v>29.190000000000005</v>
      </c>
      <c r="U734" s="10">
        <v>0.5721285770286163</v>
      </c>
    </row>
    <row r="735" spans="2:21" ht="15.75">
      <c r="B735" s="4">
        <v>1801</v>
      </c>
      <c r="C735" s="5">
        <v>46146</v>
      </c>
      <c r="D735" s="6">
        <f>YEAR(SalesDataTable[[#This Row],[Order Date]])</f>
        <v>2026</v>
      </c>
      <c r="E735" s="6" t="str">
        <f>"Q"&amp;ROUNDUP(MONTH(SalesDataTable[[#This Row],[Order Date]])/3,0)</f>
        <v>Q2</v>
      </c>
      <c r="F735" s="6">
        <f>MONTH(SalesDataTable[[#This Row],[Order Date]])</f>
        <v>5</v>
      </c>
      <c r="G735" s="6" t="str">
        <f>TEXT(SalesDataTable[[#This Row],[Order Date]],"MMM")</f>
        <v>May</v>
      </c>
      <c r="H735" s="6" t="s">
        <v>29</v>
      </c>
      <c r="I735" s="6" t="s">
        <v>30</v>
      </c>
      <c r="J735" s="6" t="s">
        <v>20</v>
      </c>
      <c r="K735" s="6" t="s">
        <v>34</v>
      </c>
      <c r="L735" s="6" t="s">
        <v>32</v>
      </c>
      <c r="M735" s="6" t="s">
        <v>33</v>
      </c>
      <c r="N735" s="7">
        <v>2</v>
      </c>
      <c r="O735" s="8">
        <v>36.299999999999997</v>
      </c>
      <c r="P735" s="9">
        <v>0.05</v>
      </c>
      <c r="Q735" s="8">
        <v>13.9</v>
      </c>
      <c r="R735" s="8">
        <v>68.969999999999985</v>
      </c>
      <c r="S735" s="8">
        <v>27.8</v>
      </c>
      <c r="T735" s="8">
        <v>41.169999999999987</v>
      </c>
      <c r="U735" s="10">
        <v>0.59692619979701311</v>
      </c>
    </row>
    <row r="736" spans="2:21" ht="15.75">
      <c r="B736" s="4">
        <v>2511</v>
      </c>
      <c r="C736" s="5">
        <v>46146</v>
      </c>
      <c r="D736" s="6">
        <f>YEAR(SalesDataTable[[#This Row],[Order Date]])</f>
        <v>2026</v>
      </c>
      <c r="E736" s="6" t="str">
        <f>"Q"&amp;ROUNDUP(MONTH(SalesDataTable[[#This Row],[Order Date]])/3,0)</f>
        <v>Q2</v>
      </c>
      <c r="F736" s="6">
        <f>MONTH(SalesDataTable[[#This Row],[Order Date]])</f>
        <v>5</v>
      </c>
      <c r="G736" s="6" t="str">
        <f>TEXT(SalesDataTable[[#This Row],[Order Date]],"MMM")</f>
        <v>May</v>
      </c>
      <c r="H736" s="6" t="s">
        <v>29</v>
      </c>
      <c r="I736" s="6" t="s">
        <v>57</v>
      </c>
      <c r="J736" s="6" t="s">
        <v>26</v>
      </c>
      <c r="K736" s="6" t="s">
        <v>34</v>
      </c>
      <c r="L736" s="6" t="s">
        <v>41</v>
      </c>
      <c r="M736" s="6" t="s">
        <v>47</v>
      </c>
      <c r="N736" s="7">
        <v>8</v>
      </c>
      <c r="O736" s="8">
        <v>195.03</v>
      </c>
      <c r="P736" s="9">
        <v>0.15</v>
      </c>
      <c r="Q736" s="8">
        <v>101.13</v>
      </c>
      <c r="R736" s="8">
        <v>1326.204</v>
      </c>
      <c r="S736" s="8">
        <v>809.04</v>
      </c>
      <c r="T736" s="8">
        <v>517.16399999999999</v>
      </c>
      <c r="U736" s="10">
        <v>0.38995810599274322</v>
      </c>
    </row>
    <row r="737" spans="2:21" ht="15.75">
      <c r="B737" s="4">
        <v>3186</v>
      </c>
      <c r="C737" s="5">
        <v>46146</v>
      </c>
      <c r="D737" s="6">
        <f>YEAR(SalesDataTable[[#This Row],[Order Date]])</f>
        <v>2026</v>
      </c>
      <c r="E737" s="6" t="str">
        <f>"Q"&amp;ROUNDUP(MONTH(SalesDataTable[[#This Row],[Order Date]])/3,0)</f>
        <v>Q2</v>
      </c>
      <c r="F737" s="6">
        <f>MONTH(SalesDataTable[[#This Row],[Order Date]])</f>
        <v>5</v>
      </c>
      <c r="G737" s="6" t="str">
        <f>TEXT(SalesDataTable[[#This Row],[Order Date]],"MMM")</f>
        <v>May</v>
      </c>
      <c r="H737" s="6" t="s">
        <v>24</v>
      </c>
      <c r="I737" s="6" t="s">
        <v>45</v>
      </c>
      <c r="J737" s="6" t="s">
        <v>20</v>
      </c>
      <c r="K737" s="6" t="s">
        <v>31</v>
      </c>
      <c r="L737" s="6" t="s">
        <v>27</v>
      </c>
      <c r="M737" s="6" t="s">
        <v>35</v>
      </c>
      <c r="N737" s="7">
        <v>1</v>
      </c>
      <c r="O737" s="8">
        <v>143.66</v>
      </c>
      <c r="P737" s="9">
        <v>0.1</v>
      </c>
      <c r="Q737" s="8">
        <v>79.25</v>
      </c>
      <c r="R737" s="8">
        <v>129.29400000000001</v>
      </c>
      <c r="S737" s="8">
        <v>79.25</v>
      </c>
      <c r="T737" s="8">
        <v>50.044000000000011</v>
      </c>
      <c r="U737" s="10">
        <v>0.38705585719368268</v>
      </c>
    </row>
    <row r="738" spans="2:21" ht="15.75">
      <c r="B738" s="4">
        <v>3378</v>
      </c>
      <c r="C738" s="5">
        <v>46146</v>
      </c>
      <c r="D738" s="6">
        <f>YEAR(SalesDataTable[[#This Row],[Order Date]])</f>
        <v>2026</v>
      </c>
      <c r="E738" s="6" t="str">
        <f>"Q"&amp;ROUNDUP(MONTH(SalesDataTable[[#This Row],[Order Date]])/3,0)</f>
        <v>Q2</v>
      </c>
      <c r="F738" s="6">
        <f>MONTH(SalesDataTable[[#This Row],[Order Date]])</f>
        <v>5</v>
      </c>
      <c r="G738" s="6" t="str">
        <f>TEXT(SalesDataTable[[#This Row],[Order Date]],"MMM")</f>
        <v>May</v>
      </c>
      <c r="H738" s="6" t="s">
        <v>18</v>
      </c>
      <c r="I738" s="6" t="s">
        <v>19</v>
      </c>
      <c r="J738" s="6" t="s">
        <v>26</v>
      </c>
      <c r="K738" s="6" t="s">
        <v>34</v>
      </c>
      <c r="L738" s="6" t="s">
        <v>52</v>
      </c>
      <c r="M738" s="6" t="s">
        <v>56</v>
      </c>
      <c r="N738" s="7">
        <v>3</v>
      </c>
      <c r="O738" s="8">
        <v>120.28</v>
      </c>
      <c r="P738" s="9">
        <v>0.2</v>
      </c>
      <c r="Q738" s="8">
        <v>69.23</v>
      </c>
      <c r="R738" s="8">
        <v>288.67200000000003</v>
      </c>
      <c r="S738" s="8">
        <v>207.69</v>
      </c>
      <c r="T738" s="8">
        <v>80.982000000000028</v>
      </c>
      <c r="U738" s="10">
        <v>0.28053292317924849</v>
      </c>
    </row>
    <row r="739" spans="2:21" ht="15.75">
      <c r="B739" s="4">
        <v>4255</v>
      </c>
      <c r="C739" s="5">
        <v>46146</v>
      </c>
      <c r="D739" s="6">
        <f>YEAR(SalesDataTable[[#This Row],[Order Date]])</f>
        <v>2026</v>
      </c>
      <c r="E739" s="6" t="str">
        <f>"Q"&amp;ROUNDUP(MONTH(SalesDataTable[[#This Row],[Order Date]])/3,0)</f>
        <v>Q2</v>
      </c>
      <c r="F739" s="6">
        <f>MONTH(SalesDataTable[[#This Row],[Order Date]])</f>
        <v>5</v>
      </c>
      <c r="G739" s="6" t="str">
        <f>TEXT(SalesDataTable[[#This Row],[Order Date]],"MMM")</f>
        <v>May</v>
      </c>
      <c r="H739" s="6" t="s">
        <v>38</v>
      </c>
      <c r="I739" s="6" t="s">
        <v>49</v>
      </c>
      <c r="J739" s="6" t="s">
        <v>46</v>
      </c>
      <c r="K739" s="6" t="s">
        <v>21</v>
      </c>
      <c r="L739" s="6" t="s">
        <v>32</v>
      </c>
      <c r="M739" s="6" t="s">
        <v>33</v>
      </c>
      <c r="N739" s="7">
        <v>6</v>
      </c>
      <c r="O739" s="8">
        <v>36.04</v>
      </c>
      <c r="P739" s="9">
        <v>0</v>
      </c>
      <c r="Q739" s="8">
        <v>13.38</v>
      </c>
      <c r="R739" s="8">
        <v>216.24</v>
      </c>
      <c r="S739" s="8">
        <v>80.28</v>
      </c>
      <c r="T739" s="8">
        <v>135.96</v>
      </c>
      <c r="U739" s="10">
        <v>0.62874583795782468</v>
      </c>
    </row>
    <row r="740" spans="2:21" ht="15.75">
      <c r="B740" s="4">
        <v>4587</v>
      </c>
      <c r="C740" s="5">
        <v>46146</v>
      </c>
      <c r="D740" s="6">
        <f>YEAR(SalesDataTable[[#This Row],[Order Date]])</f>
        <v>2026</v>
      </c>
      <c r="E740" s="6" t="str">
        <f>"Q"&amp;ROUNDUP(MONTH(SalesDataTable[[#This Row],[Order Date]])/3,0)</f>
        <v>Q2</v>
      </c>
      <c r="F740" s="6">
        <f>MONTH(SalesDataTable[[#This Row],[Order Date]])</f>
        <v>5</v>
      </c>
      <c r="G740" s="6" t="str">
        <f>TEXT(SalesDataTable[[#This Row],[Order Date]],"MMM")</f>
        <v>May</v>
      </c>
      <c r="H740" s="6" t="s">
        <v>29</v>
      </c>
      <c r="I740" s="6" t="s">
        <v>30</v>
      </c>
      <c r="J740" s="6" t="s">
        <v>46</v>
      </c>
      <c r="K740" s="6" t="s">
        <v>21</v>
      </c>
      <c r="L740" s="6" t="s">
        <v>27</v>
      </c>
      <c r="M740" s="6" t="s">
        <v>28</v>
      </c>
      <c r="N740" s="7">
        <v>2</v>
      </c>
      <c r="O740" s="8">
        <v>91.72</v>
      </c>
      <c r="P740" s="9">
        <v>0</v>
      </c>
      <c r="Q740" s="8">
        <v>45.67</v>
      </c>
      <c r="R740" s="8">
        <v>183.44</v>
      </c>
      <c r="S740" s="8">
        <v>91.34</v>
      </c>
      <c r="T740" s="8">
        <v>92.1</v>
      </c>
      <c r="U740" s="10">
        <v>0.50207152202354988</v>
      </c>
    </row>
    <row r="741" spans="2:21" ht="15.75">
      <c r="B741" s="4">
        <v>830</v>
      </c>
      <c r="C741" s="5">
        <v>46147</v>
      </c>
      <c r="D741" s="6">
        <f>YEAR(SalesDataTable[[#This Row],[Order Date]])</f>
        <v>2026</v>
      </c>
      <c r="E741" s="6" t="str">
        <f>"Q"&amp;ROUNDUP(MONTH(SalesDataTable[[#This Row],[Order Date]])/3,0)</f>
        <v>Q2</v>
      </c>
      <c r="F741" s="6">
        <f>MONTH(SalesDataTable[[#This Row],[Order Date]])</f>
        <v>5</v>
      </c>
      <c r="G741" s="6" t="str">
        <f>TEXT(SalesDataTable[[#This Row],[Order Date]],"MMM")</f>
        <v>May</v>
      </c>
      <c r="H741" s="6" t="s">
        <v>38</v>
      </c>
      <c r="I741" s="6" t="s">
        <v>51</v>
      </c>
      <c r="J741" s="6" t="s">
        <v>20</v>
      </c>
      <c r="K741" s="6" t="s">
        <v>34</v>
      </c>
      <c r="L741" s="6" t="s">
        <v>22</v>
      </c>
      <c r="M741" s="6" t="s">
        <v>40</v>
      </c>
      <c r="N741" s="7">
        <v>2</v>
      </c>
      <c r="O741" s="8">
        <v>50.4</v>
      </c>
      <c r="P741" s="9">
        <v>0</v>
      </c>
      <c r="Q741" s="8">
        <v>22.21</v>
      </c>
      <c r="R741" s="8">
        <v>100.8</v>
      </c>
      <c r="S741" s="8">
        <v>44.42</v>
      </c>
      <c r="T741" s="8">
        <v>56.379999999999995</v>
      </c>
      <c r="U741" s="10">
        <v>0.55932539682539684</v>
      </c>
    </row>
    <row r="742" spans="2:21" ht="15.75">
      <c r="B742" s="4">
        <v>4320</v>
      </c>
      <c r="C742" s="5">
        <v>46147</v>
      </c>
      <c r="D742" s="6">
        <f>YEAR(SalesDataTable[[#This Row],[Order Date]])</f>
        <v>2026</v>
      </c>
      <c r="E742" s="6" t="str">
        <f>"Q"&amp;ROUNDUP(MONTH(SalesDataTable[[#This Row],[Order Date]])/3,0)</f>
        <v>Q2</v>
      </c>
      <c r="F742" s="6">
        <f>MONTH(SalesDataTable[[#This Row],[Order Date]])</f>
        <v>5</v>
      </c>
      <c r="G742" s="6" t="str">
        <f>TEXT(SalesDataTable[[#This Row],[Order Date]],"MMM")</f>
        <v>May</v>
      </c>
      <c r="H742" s="6" t="s">
        <v>24</v>
      </c>
      <c r="I742" s="6" t="s">
        <v>45</v>
      </c>
      <c r="J742" s="6" t="s">
        <v>20</v>
      </c>
      <c r="K742" s="6" t="s">
        <v>21</v>
      </c>
      <c r="L742" s="6" t="s">
        <v>32</v>
      </c>
      <c r="M742" s="6" t="s">
        <v>66</v>
      </c>
      <c r="N742" s="7">
        <v>2</v>
      </c>
      <c r="O742" s="8">
        <v>165.17</v>
      </c>
      <c r="P742" s="9">
        <v>0</v>
      </c>
      <c r="Q742" s="8">
        <v>87.78</v>
      </c>
      <c r="R742" s="8">
        <v>330.34</v>
      </c>
      <c r="S742" s="8">
        <v>175.56</v>
      </c>
      <c r="T742" s="8">
        <v>154.77999999999997</v>
      </c>
      <c r="U742" s="10">
        <v>0.46854755706242052</v>
      </c>
    </row>
    <row r="743" spans="2:21" ht="15.75">
      <c r="B743" s="4">
        <v>4386</v>
      </c>
      <c r="C743" s="5">
        <v>46147</v>
      </c>
      <c r="D743" s="6">
        <f>YEAR(SalesDataTable[[#This Row],[Order Date]])</f>
        <v>2026</v>
      </c>
      <c r="E743" s="6" t="str">
        <f>"Q"&amp;ROUNDUP(MONTH(SalesDataTable[[#This Row],[Order Date]])/3,0)</f>
        <v>Q2</v>
      </c>
      <c r="F743" s="6">
        <f>MONTH(SalesDataTable[[#This Row],[Order Date]])</f>
        <v>5</v>
      </c>
      <c r="G743" s="6" t="str">
        <f>TEXT(SalesDataTable[[#This Row],[Order Date]],"MMM")</f>
        <v>May</v>
      </c>
      <c r="H743" s="6" t="s">
        <v>18</v>
      </c>
      <c r="I743" s="6" t="s">
        <v>68</v>
      </c>
      <c r="J743" s="6" t="s">
        <v>20</v>
      </c>
      <c r="K743" s="6" t="s">
        <v>21</v>
      </c>
      <c r="L743" s="6" t="s">
        <v>27</v>
      </c>
      <c r="M743" s="6" t="s">
        <v>64</v>
      </c>
      <c r="N743" s="7">
        <v>1</v>
      </c>
      <c r="O743" s="8">
        <v>69.819999999999993</v>
      </c>
      <c r="P743" s="9">
        <v>0.05</v>
      </c>
      <c r="Q743" s="8">
        <v>33.29</v>
      </c>
      <c r="R743" s="8">
        <v>66.328999999999994</v>
      </c>
      <c r="S743" s="8">
        <v>33.29</v>
      </c>
      <c r="T743" s="8">
        <v>33.038999999999994</v>
      </c>
      <c r="U743" s="10">
        <v>0.49810791659756665</v>
      </c>
    </row>
    <row r="744" spans="2:21" ht="15.75">
      <c r="B744" s="4">
        <v>4602</v>
      </c>
      <c r="C744" s="5">
        <v>46147</v>
      </c>
      <c r="D744" s="6">
        <f>YEAR(SalesDataTable[[#This Row],[Order Date]])</f>
        <v>2026</v>
      </c>
      <c r="E744" s="6" t="str">
        <f>"Q"&amp;ROUNDUP(MONTH(SalesDataTable[[#This Row],[Order Date]])/3,0)</f>
        <v>Q2</v>
      </c>
      <c r="F744" s="6">
        <f>MONTH(SalesDataTable[[#This Row],[Order Date]])</f>
        <v>5</v>
      </c>
      <c r="G744" s="6" t="str">
        <f>TEXT(SalesDataTable[[#This Row],[Order Date]],"MMM")</f>
        <v>May</v>
      </c>
      <c r="H744" s="6" t="s">
        <v>24</v>
      </c>
      <c r="I744" s="6" t="s">
        <v>61</v>
      </c>
      <c r="J744" s="6" t="s">
        <v>46</v>
      </c>
      <c r="K744" s="6" t="s">
        <v>31</v>
      </c>
      <c r="L744" s="6" t="s">
        <v>32</v>
      </c>
      <c r="M744" s="6" t="s">
        <v>62</v>
      </c>
      <c r="N744" s="7">
        <v>2</v>
      </c>
      <c r="O744" s="8">
        <v>131.36000000000001</v>
      </c>
      <c r="P744" s="9">
        <v>0.1</v>
      </c>
      <c r="Q744" s="8">
        <v>65.3</v>
      </c>
      <c r="R744" s="8">
        <v>236.44800000000004</v>
      </c>
      <c r="S744" s="8">
        <v>130.6</v>
      </c>
      <c r="T744" s="8">
        <v>105.84800000000004</v>
      </c>
      <c r="U744" s="10">
        <v>0.4476586818243336</v>
      </c>
    </row>
    <row r="745" spans="2:21" ht="15.75">
      <c r="B745" s="4">
        <v>5190</v>
      </c>
      <c r="C745" s="5">
        <v>46147</v>
      </c>
      <c r="D745" s="6">
        <f>YEAR(SalesDataTable[[#This Row],[Order Date]])</f>
        <v>2026</v>
      </c>
      <c r="E745" s="6" t="str">
        <f>"Q"&amp;ROUNDUP(MONTH(SalesDataTable[[#This Row],[Order Date]])/3,0)</f>
        <v>Q2</v>
      </c>
      <c r="F745" s="6">
        <f>MONTH(SalesDataTable[[#This Row],[Order Date]])</f>
        <v>5</v>
      </c>
      <c r="G745" s="6" t="str">
        <f>TEXT(SalesDataTable[[#This Row],[Order Date]],"MMM")</f>
        <v>May</v>
      </c>
      <c r="H745" s="6" t="s">
        <v>38</v>
      </c>
      <c r="I745" s="6" t="s">
        <v>51</v>
      </c>
      <c r="J745" s="6" t="s">
        <v>26</v>
      </c>
      <c r="K745" s="6" t="s">
        <v>21</v>
      </c>
      <c r="L745" s="6" t="s">
        <v>27</v>
      </c>
      <c r="M745" s="6" t="s">
        <v>28</v>
      </c>
      <c r="N745" s="7">
        <v>15</v>
      </c>
      <c r="O745" s="8">
        <v>93.65</v>
      </c>
      <c r="P745" s="9">
        <v>0.1</v>
      </c>
      <c r="Q745" s="8">
        <v>44.89</v>
      </c>
      <c r="R745" s="8">
        <v>1264.2750000000001</v>
      </c>
      <c r="S745" s="8">
        <v>673.35</v>
      </c>
      <c r="T745" s="8">
        <v>590.92500000000007</v>
      </c>
      <c r="U745" s="10">
        <v>0.46740226612089936</v>
      </c>
    </row>
    <row r="746" spans="2:21" ht="15.75">
      <c r="B746" s="4">
        <v>393</v>
      </c>
      <c r="C746" s="5">
        <v>46148</v>
      </c>
      <c r="D746" s="6">
        <f>YEAR(SalesDataTable[[#This Row],[Order Date]])</f>
        <v>2026</v>
      </c>
      <c r="E746" s="6" t="str">
        <f>"Q"&amp;ROUNDUP(MONTH(SalesDataTable[[#This Row],[Order Date]])/3,0)</f>
        <v>Q2</v>
      </c>
      <c r="F746" s="6">
        <f>MONTH(SalesDataTable[[#This Row],[Order Date]])</f>
        <v>5</v>
      </c>
      <c r="G746" s="6" t="str">
        <f>TEXT(SalesDataTable[[#This Row],[Order Date]],"MMM")</f>
        <v>May</v>
      </c>
      <c r="H746" s="6" t="s">
        <v>24</v>
      </c>
      <c r="I746" s="6" t="s">
        <v>61</v>
      </c>
      <c r="J746" s="6" t="s">
        <v>46</v>
      </c>
      <c r="K746" s="6" t="s">
        <v>31</v>
      </c>
      <c r="L746" s="6" t="s">
        <v>41</v>
      </c>
      <c r="M746" s="6" t="s">
        <v>47</v>
      </c>
      <c r="N746" s="7">
        <v>3</v>
      </c>
      <c r="O746" s="8">
        <v>199.93</v>
      </c>
      <c r="P746" s="9">
        <v>0</v>
      </c>
      <c r="Q746" s="8">
        <v>104.86</v>
      </c>
      <c r="R746" s="8">
        <v>599.79</v>
      </c>
      <c r="S746" s="8">
        <v>314.58</v>
      </c>
      <c r="T746" s="8">
        <v>285.20999999999998</v>
      </c>
      <c r="U746" s="10">
        <v>0.47551643075076278</v>
      </c>
    </row>
    <row r="747" spans="2:21" ht="15.75">
      <c r="B747" s="4">
        <v>812</v>
      </c>
      <c r="C747" s="5">
        <v>46148</v>
      </c>
      <c r="D747" s="6">
        <f>YEAR(SalesDataTable[[#This Row],[Order Date]])</f>
        <v>2026</v>
      </c>
      <c r="E747" s="6" t="str">
        <f>"Q"&amp;ROUNDUP(MONTH(SalesDataTable[[#This Row],[Order Date]])/3,0)</f>
        <v>Q2</v>
      </c>
      <c r="F747" s="6">
        <f>MONTH(SalesDataTable[[#This Row],[Order Date]])</f>
        <v>5</v>
      </c>
      <c r="G747" s="6" t="str">
        <f>TEXT(SalesDataTable[[#This Row],[Order Date]],"MMM")</f>
        <v>May</v>
      </c>
      <c r="H747" s="6" t="s">
        <v>18</v>
      </c>
      <c r="I747" s="6" t="s">
        <v>19</v>
      </c>
      <c r="J747" s="6" t="s">
        <v>20</v>
      </c>
      <c r="K747" s="6" t="s">
        <v>31</v>
      </c>
      <c r="L747" s="6" t="s">
        <v>27</v>
      </c>
      <c r="M747" s="6" t="s">
        <v>64</v>
      </c>
      <c r="N747" s="7">
        <v>5</v>
      </c>
      <c r="O747" s="8">
        <v>70.150000000000006</v>
      </c>
      <c r="P747" s="9">
        <v>0</v>
      </c>
      <c r="Q747" s="8">
        <v>32.700000000000003</v>
      </c>
      <c r="R747" s="8">
        <v>350.75</v>
      </c>
      <c r="S747" s="8">
        <v>163.5</v>
      </c>
      <c r="T747" s="8">
        <v>187.25</v>
      </c>
      <c r="U747" s="10">
        <v>0.53385602280826805</v>
      </c>
    </row>
    <row r="748" spans="2:21" ht="15.75">
      <c r="B748" s="4">
        <v>1297</v>
      </c>
      <c r="C748" s="5">
        <v>46148</v>
      </c>
      <c r="D748" s="6">
        <f>YEAR(SalesDataTable[[#This Row],[Order Date]])</f>
        <v>2026</v>
      </c>
      <c r="E748" s="6" t="str">
        <f>"Q"&amp;ROUNDUP(MONTH(SalesDataTable[[#This Row],[Order Date]])/3,0)</f>
        <v>Q2</v>
      </c>
      <c r="F748" s="6">
        <f>MONTH(SalesDataTable[[#This Row],[Order Date]])</f>
        <v>5</v>
      </c>
      <c r="G748" s="6" t="str">
        <f>TEXT(SalesDataTable[[#This Row],[Order Date]],"MMM")</f>
        <v>May</v>
      </c>
      <c r="H748" s="6" t="s">
        <v>29</v>
      </c>
      <c r="I748" s="6" t="s">
        <v>30</v>
      </c>
      <c r="J748" s="6" t="s">
        <v>37</v>
      </c>
      <c r="K748" s="6" t="s">
        <v>31</v>
      </c>
      <c r="L748" s="6" t="s">
        <v>52</v>
      </c>
      <c r="M748" s="6" t="s">
        <v>60</v>
      </c>
      <c r="N748" s="7">
        <v>2</v>
      </c>
      <c r="O748" s="8">
        <v>35.86</v>
      </c>
      <c r="P748" s="9">
        <v>0</v>
      </c>
      <c r="Q748" s="8">
        <v>13.9</v>
      </c>
      <c r="R748" s="8">
        <v>71.72</v>
      </c>
      <c r="S748" s="8">
        <v>27.8</v>
      </c>
      <c r="T748" s="8">
        <v>43.92</v>
      </c>
      <c r="U748" s="10">
        <v>0.61238148354712774</v>
      </c>
    </row>
    <row r="749" spans="2:21" ht="15.75">
      <c r="B749" s="4">
        <v>1574</v>
      </c>
      <c r="C749" s="5">
        <v>46148</v>
      </c>
      <c r="D749" s="6">
        <f>YEAR(SalesDataTable[[#This Row],[Order Date]])</f>
        <v>2026</v>
      </c>
      <c r="E749" s="6" t="str">
        <f>"Q"&amp;ROUNDUP(MONTH(SalesDataTable[[#This Row],[Order Date]])/3,0)</f>
        <v>Q2</v>
      </c>
      <c r="F749" s="6">
        <f>MONTH(SalesDataTable[[#This Row],[Order Date]])</f>
        <v>5</v>
      </c>
      <c r="G749" s="6" t="str">
        <f>TEXT(SalesDataTable[[#This Row],[Order Date]],"MMM")</f>
        <v>May</v>
      </c>
      <c r="H749" s="6" t="s">
        <v>24</v>
      </c>
      <c r="I749" s="6" t="s">
        <v>45</v>
      </c>
      <c r="J749" s="6" t="s">
        <v>20</v>
      </c>
      <c r="K749" s="6" t="s">
        <v>21</v>
      </c>
      <c r="L749" s="6" t="s">
        <v>27</v>
      </c>
      <c r="M749" s="6" t="s">
        <v>28</v>
      </c>
      <c r="N749" s="7">
        <v>1</v>
      </c>
      <c r="O749" s="8">
        <v>92.27</v>
      </c>
      <c r="P749" s="9">
        <v>0</v>
      </c>
      <c r="Q749" s="8">
        <v>46.5</v>
      </c>
      <c r="R749" s="8">
        <v>92.27</v>
      </c>
      <c r="S749" s="8">
        <v>46.5</v>
      </c>
      <c r="T749" s="8">
        <v>45.769999999999996</v>
      </c>
      <c r="U749" s="10">
        <v>0.49604421805570603</v>
      </c>
    </row>
    <row r="750" spans="2:21" ht="15.75">
      <c r="B750" s="4">
        <v>3060</v>
      </c>
      <c r="C750" s="5">
        <v>46148</v>
      </c>
      <c r="D750" s="6">
        <f>YEAR(SalesDataTable[[#This Row],[Order Date]])</f>
        <v>2026</v>
      </c>
      <c r="E750" s="6" t="str">
        <f>"Q"&amp;ROUNDUP(MONTH(SalesDataTable[[#This Row],[Order Date]])/3,0)</f>
        <v>Q2</v>
      </c>
      <c r="F750" s="6">
        <f>MONTH(SalesDataTable[[#This Row],[Order Date]])</f>
        <v>5</v>
      </c>
      <c r="G750" s="6" t="str">
        <f>TEXT(SalesDataTable[[#This Row],[Order Date]],"MMM")</f>
        <v>May</v>
      </c>
      <c r="H750" s="6" t="s">
        <v>24</v>
      </c>
      <c r="I750" s="6" t="s">
        <v>45</v>
      </c>
      <c r="J750" s="6" t="s">
        <v>26</v>
      </c>
      <c r="K750" s="6" t="s">
        <v>34</v>
      </c>
      <c r="L750" s="6" t="s">
        <v>27</v>
      </c>
      <c r="M750" s="6" t="s">
        <v>55</v>
      </c>
      <c r="N750" s="7">
        <v>6</v>
      </c>
      <c r="O750" s="8">
        <v>157.31</v>
      </c>
      <c r="P750" s="9">
        <v>0.15</v>
      </c>
      <c r="Q750" s="8">
        <v>80.34</v>
      </c>
      <c r="R750" s="8">
        <v>802.28099999999995</v>
      </c>
      <c r="S750" s="8">
        <v>482.04</v>
      </c>
      <c r="T750" s="8">
        <v>320.24099999999993</v>
      </c>
      <c r="U750" s="10">
        <v>0.3991631361081715</v>
      </c>
    </row>
    <row r="751" spans="2:21" ht="15.75">
      <c r="B751" s="4">
        <v>3490</v>
      </c>
      <c r="C751" s="5">
        <v>46148</v>
      </c>
      <c r="D751" s="6">
        <f>YEAR(SalesDataTable[[#This Row],[Order Date]])</f>
        <v>2026</v>
      </c>
      <c r="E751" s="6" t="str">
        <f>"Q"&amp;ROUNDUP(MONTH(SalesDataTable[[#This Row],[Order Date]])/3,0)</f>
        <v>Q2</v>
      </c>
      <c r="F751" s="6">
        <f>MONTH(SalesDataTable[[#This Row],[Order Date]])</f>
        <v>5</v>
      </c>
      <c r="G751" s="6" t="str">
        <f>TEXT(SalesDataTable[[#This Row],[Order Date]],"MMM")</f>
        <v>May</v>
      </c>
      <c r="H751" s="6" t="s">
        <v>24</v>
      </c>
      <c r="I751" s="6" t="s">
        <v>59</v>
      </c>
      <c r="J751" s="6" t="s">
        <v>20</v>
      </c>
      <c r="K751" s="6" t="s">
        <v>31</v>
      </c>
      <c r="L751" s="6" t="s">
        <v>32</v>
      </c>
      <c r="M751" s="6" t="s">
        <v>50</v>
      </c>
      <c r="N751" s="7">
        <v>2</v>
      </c>
      <c r="O751" s="8">
        <v>46.18</v>
      </c>
      <c r="P751" s="9">
        <v>0.05</v>
      </c>
      <c r="Q751" s="8">
        <v>17.899999999999999</v>
      </c>
      <c r="R751" s="8">
        <v>87.74199999999999</v>
      </c>
      <c r="S751" s="8">
        <v>35.799999999999997</v>
      </c>
      <c r="T751" s="8">
        <v>51.941999999999993</v>
      </c>
      <c r="U751" s="10">
        <v>0.59198559412823959</v>
      </c>
    </row>
    <row r="752" spans="2:21" ht="15.75">
      <c r="B752" s="4">
        <v>3654</v>
      </c>
      <c r="C752" s="5">
        <v>46148</v>
      </c>
      <c r="D752" s="6">
        <f>YEAR(SalesDataTable[[#This Row],[Order Date]])</f>
        <v>2026</v>
      </c>
      <c r="E752" s="6" t="str">
        <f>"Q"&amp;ROUNDUP(MONTH(SalesDataTable[[#This Row],[Order Date]])/3,0)</f>
        <v>Q2</v>
      </c>
      <c r="F752" s="6">
        <f>MONTH(SalesDataTable[[#This Row],[Order Date]])</f>
        <v>5</v>
      </c>
      <c r="G752" s="6" t="str">
        <f>TEXT(SalesDataTable[[#This Row],[Order Date]],"MMM")</f>
        <v>May</v>
      </c>
      <c r="H752" s="6" t="s">
        <v>29</v>
      </c>
      <c r="I752" s="6" t="s">
        <v>57</v>
      </c>
      <c r="J752" s="6" t="s">
        <v>20</v>
      </c>
      <c r="K752" s="6" t="s">
        <v>34</v>
      </c>
      <c r="L752" s="6" t="s">
        <v>22</v>
      </c>
      <c r="M752" s="6" t="s">
        <v>40</v>
      </c>
      <c r="N752" s="7">
        <v>1</v>
      </c>
      <c r="O752" s="8">
        <v>51.44</v>
      </c>
      <c r="P752" s="9">
        <v>0.1</v>
      </c>
      <c r="Q752" s="8">
        <v>22.88</v>
      </c>
      <c r="R752" s="8">
        <v>46.295999999999999</v>
      </c>
      <c r="S752" s="8">
        <v>22.88</v>
      </c>
      <c r="T752" s="8">
        <v>23.416</v>
      </c>
      <c r="U752" s="10">
        <v>0.50578883704855715</v>
      </c>
    </row>
    <row r="753" spans="2:21" ht="15.75">
      <c r="B753" s="4">
        <v>4209</v>
      </c>
      <c r="C753" s="5">
        <v>46148</v>
      </c>
      <c r="D753" s="6">
        <f>YEAR(SalesDataTable[[#This Row],[Order Date]])</f>
        <v>2026</v>
      </c>
      <c r="E753" s="6" t="str">
        <f>"Q"&amp;ROUNDUP(MONTH(SalesDataTable[[#This Row],[Order Date]])/3,0)</f>
        <v>Q2</v>
      </c>
      <c r="F753" s="6">
        <f>MONTH(SalesDataTable[[#This Row],[Order Date]])</f>
        <v>5</v>
      </c>
      <c r="G753" s="6" t="str">
        <f>TEXT(SalesDataTable[[#This Row],[Order Date]],"MMM")</f>
        <v>May</v>
      </c>
      <c r="H753" s="6" t="s">
        <v>24</v>
      </c>
      <c r="I753" s="6" t="s">
        <v>25</v>
      </c>
      <c r="J753" s="6" t="s">
        <v>20</v>
      </c>
      <c r="K753" s="6" t="s">
        <v>31</v>
      </c>
      <c r="L753" s="6" t="s">
        <v>52</v>
      </c>
      <c r="M753" s="6" t="s">
        <v>63</v>
      </c>
      <c r="N753" s="7">
        <v>2</v>
      </c>
      <c r="O753" s="8">
        <v>50.97</v>
      </c>
      <c r="P753" s="9">
        <v>0.05</v>
      </c>
      <c r="Q753" s="8">
        <v>21.67</v>
      </c>
      <c r="R753" s="8">
        <v>96.842999999999989</v>
      </c>
      <c r="S753" s="8">
        <v>43.34</v>
      </c>
      <c r="T753" s="8">
        <v>53.502999999999986</v>
      </c>
      <c r="U753" s="10">
        <v>0.55247152607829153</v>
      </c>
    </row>
    <row r="754" spans="2:21" ht="15.75">
      <c r="B754" s="4">
        <v>4227</v>
      </c>
      <c r="C754" s="5">
        <v>46148</v>
      </c>
      <c r="D754" s="6">
        <f>YEAR(SalesDataTable[[#This Row],[Order Date]])</f>
        <v>2026</v>
      </c>
      <c r="E754" s="6" t="str">
        <f>"Q"&amp;ROUNDUP(MONTH(SalesDataTable[[#This Row],[Order Date]])/3,0)</f>
        <v>Q2</v>
      </c>
      <c r="F754" s="6">
        <f>MONTH(SalesDataTable[[#This Row],[Order Date]])</f>
        <v>5</v>
      </c>
      <c r="G754" s="6" t="str">
        <f>TEXT(SalesDataTable[[#This Row],[Order Date]],"MMM")</f>
        <v>May</v>
      </c>
      <c r="H754" s="6" t="s">
        <v>24</v>
      </c>
      <c r="I754" s="6" t="s">
        <v>25</v>
      </c>
      <c r="J754" s="6" t="s">
        <v>20</v>
      </c>
      <c r="K754" s="6" t="s">
        <v>31</v>
      </c>
      <c r="L754" s="6" t="s">
        <v>22</v>
      </c>
      <c r="M754" s="6" t="s">
        <v>44</v>
      </c>
      <c r="N754" s="7">
        <v>2</v>
      </c>
      <c r="O754" s="8">
        <v>40.549999999999997</v>
      </c>
      <c r="P754" s="9">
        <v>0</v>
      </c>
      <c r="Q754" s="8">
        <v>16.52</v>
      </c>
      <c r="R754" s="8">
        <v>81.099999999999994</v>
      </c>
      <c r="S754" s="8">
        <v>33.04</v>
      </c>
      <c r="T754" s="8">
        <v>48.059999999999995</v>
      </c>
      <c r="U754" s="10">
        <v>0.59260172626387175</v>
      </c>
    </row>
    <row r="755" spans="2:21" ht="15.75">
      <c r="B755" s="4">
        <v>4247</v>
      </c>
      <c r="C755" s="5">
        <v>46148</v>
      </c>
      <c r="D755" s="6">
        <f>YEAR(SalesDataTable[[#This Row],[Order Date]])</f>
        <v>2026</v>
      </c>
      <c r="E755" s="6" t="str">
        <f>"Q"&amp;ROUNDUP(MONTH(SalesDataTable[[#This Row],[Order Date]])/3,0)</f>
        <v>Q2</v>
      </c>
      <c r="F755" s="6">
        <f>MONTH(SalesDataTable[[#This Row],[Order Date]])</f>
        <v>5</v>
      </c>
      <c r="G755" s="6" t="str">
        <f>TEXT(SalesDataTable[[#This Row],[Order Date]],"MMM")</f>
        <v>May</v>
      </c>
      <c r="H755" s="6" t="s">
        <v>29</v>
      </c>
      <c r="I755" s="6" t="s">
        <v>70</v>
      </c>
      <c r="J755" s="6" t="s">
        <v>20</v>
      </c>
      <c r="K755" s="6" t="s">
        <v>31</v>
      </c>
      <c r="L755" s="6" t="s">
        <v>22</v>
      </c>
      <c r="M755" s="6" t="s">
        <v>40</v>
      </c>
      <c r="N755" s="7">
        <v>2</v>
      </c>
      <c r="O755" s="8">
        <v>51.3</v>
      </c>
      <c r="P755" s="9">
        <v>0</v>
      </c>
      <c r="Q755" s="8">
        <v>23.12</v>
      </c>
      <c r="R755" s="8">
        <v>102.6</v>
      </c>
      <c r="S755" s="8">
        <v>46.24</v>
      </c>
      <c r="T755" s="8">
        <v>56.359999999999992</v>
      </c>
      <c r="U755" s="10">
        <v>0.54931773879142298</v>
      </c>
    </row>
    <row r="756" spans="2:21" ht="15.75">
      <c r="B756" s="4">
        <v>5196</v>
      </c>
      <c r="C756" s="5">
        <v>46148</v>
      </c>
      <c r="D756" s="6">
        <f>YEAR(SalesDataTable[[#This Row],[Order Date]])</f>
        <v>2026</v>
      </c>
      <c r="E756" s="6" t="str">
        <f>"Q"&amp;ROUNDUP(MONTH(SalesDataTable[[#This Row],[Order Date]])/3,0)</f>
        <v>Q2</v>
      </c>
      <c r="F756" s="6">
        <f>MONTH(SalesDataTable[[#This Row],[Order Date]])</f>
        <v>5</v>
      </c>
      <c r="G756" s="6" t="str">
        <f>TEXT(SalesDataTable[[#This Row],[Order Date]],"MMM")</f>
        <v>May</v>
      </c>
      <c r="H756" s="6" t="s">
        <v>38</v>
      </c>
      <c r="I756" s="6" t="s">
        <v>51</v>
      </c>
      <c r="J756" s="6" t="s">
        <v>20</v>
      </c>
      <c r="K756" s="6" t="s">
        <v>31</v>
      </c>
      <c r="L756" s="6" t="s">
        <v>41</v>
      </c>
      <c r="M756" s="6" t="s">
        <v>58</v>
      </c>
      <c r="N756" s="7">
        <v>3</v>
      </c>
      <c r="O756" s="8">
        <v>82.56</v>
      </c>
      <c r="P756" s="9">
        <v>0</v>
      </c>
      <c r="Q756" s="8">
        <v>39.99</v>
      </c>
      <c r="R756" s="8">
        <v>247.68</v>
      </c>
      <c r="S756" s="8">
        <v>119.97</v>
      </c>
      <c r="T756" s="8">
        <v>127.71000000000001</v>
      </c>
      <c r="U756" s="10">
        <v>0.515625</v>
      </c>
    </row>
    <row r="757" spans="2:21" ht="15.75">
      <c r="B757" s="4">
        <v>400</v>
      </c>
      <c r="C757" s="5">
        <v>46149</v>
      </c>
      <c r="D757" s="6">
        <f>YEAR(SalesDataTable[[#This Row],[Order Date]])</f>
        <v>2026</v>
      </c>
      <c r="E757" s="6" t="str">
        <f>"Q"&amp;ROUNDUP(MONTH(SalesDataTable[[#This Row],[Order Date]])/3,0)</f>
        <v>Q2</v>
      </c>
      <c r="F757" s="6">
        <f>MONTH(SalesDataTable[[#This Row],[Order Date]])</f>
        <v>5</v>
      </c>
      <c r="G757" s="6" t="str">
        <f>TEXT(SalesDataTable[[#This Row],[Order Date]],"MMM")</f>
        <v>May</v>
      </c>
      <c r="H757" s="6" t="s">
        <v>24</v>
      </c>
      <c r="I757" s="6" t="s">
        <v>61</v>
      </c>
      <c r="J757" s="6" t="s">
        <v>26</v>
      </c>
      <c r="K757" s="6" t="s">
        <v>34</v>
      </c>
      <c r="L757" s="6" t="s">
        <v>27</v>
      </c>
      <c r="M757" s="6" t="s">
        <v>28</v>
      </c>
      <c r="N757" s="7">
        <v>6</v>
      </c>
      <c r="O757" s="8">
        <v>92.66</v>
      </c>
      <c r="P757" s="9">
        <v>0.15</v>
      </c>
      <c r="Q757" s="8">
        <v>44.71</v>
      </c>
      <c r="R757" s="8">
        <v>472.56600000000003</v>
      </c>
      <c r="S757" s="8">
        <v>268.26</v>
      </c>
      <c r="T757" s="8">
        <v>204.30600000000004</v>
      </c>
      <c r="U757" s="10">
        <v>0.43233326138571126</v>
      </c>
    </row>
    <row r="758" spans="2:21" ht="15.75">
      <c r="B758" s="4">
        <v>829</v>
      </c>
      <c r="C758" s="5">
        <v>46149</v>
      </c>
      <c r="D758" s="6">
        <f>YEAR(SalesDataTable[[#This Row],[Order Date]])</f>
        <v>2026</v>
      </c>
      <c r="E758" s="6" t="str">
        <f>"Q"&amp;ROUNDUP(MONTH(SalesDataTable[[#This Row],[Order Date]])/3,0)</f>
        <v>Q2</v>
      </c>
      <c r="F758" s="6">
        <f>MONTH(SalesDataTable[[#This Row],[Order Date]])</f>
        <v>5</v>
      </c>
      <c r="G758" s="6" t="str">
        <f>TEXT(SalesDataTable[[#This Row],[Order Date]],"MMM")</f>
        <v>May</v>
      </c>
      <c r="H758" s="6" t="s">
        <v>29</v>
      </c>
      <c r="I758" s="6" t="s">
        <v>70</v>
      </c>
      <c r="J758" s="6" t="s">
        <v>46</v>
      </c>
      <c r="K758" s="6" t="s">
        <v>31</v>
      </c>
      <c r="L758" s="6" t="s">
        <v>52</v>
      </c>
      <c r="M758" s="6" t="s">
        <v>53</v>
      </c>
      <c r="N758" s="7">
        <v>1</v>
      </c>
      <c r="O758" s="8">
        <v>39.42</v>
      </c>
      <c r="P758" s="9">
        <v>0</v>
      </c>
      <c r="Q758" s="8">
        <v>14.86</v>
      </c>
      <c r="R758" s="8">
        <v>39.42</v>
      </c>
      <c r="S758" s="8">
        <v>14.86</v>
      </c>
      <c r="T758" s="8">
        <v>24.560000000000002</v>
      </c>
      <c r="U758" s="10">
        <v>0.62303399289700667</v>
      </c>
    </row>
    <row r="759" spans="2:21" ht="15.75">
      <c r="B759" s="4">
        <v>1236</v>
      </c>
      <c r="C759" s="5">
        <v>46149</v>
      </c>
      <c r="D759" s="6">
        <f>YEAR(SalesDataTable[[#This Row],[Order Date]])</f>
        <v>2026</v>
      </c>
      <c r="E759" s="6" t="str">
        <f>"Q"&amp;ROUNDUP(MONTH(SalesDataTable[[#This Row],[Order Date]])/3,0)</f>
        <v>Q2</v>
      </c>
      <c r="F759" s="6">
        <f>MONTH(SalesDataTable[[#This Row],[Order Date]])</f>
        <v>5</v>
      </c>
      <c r="G759" s="6" t="str">
        <f>TEXT(SalesDataTable[[#This Row],[Order Date]],"MMM")</f>
        <v>May</v>
      </c>
      <c r="H759" s="6" t="s">
        <v>18</v>
      </c>
      <c r="I759" s="6" t="s">
        <v>54</v>
      </c>
      <c r="J759" s="6" t="s">
        <v>37</v>
      </c>
      <c r="K759" s="6" t="s">
        <v>21</v>
      </c>
      <c r="L759" s="6" t="s">
        <v>52</v>
      </c>
      <c r="M759" s="6" t="s">
        <v>56</v>
      </c>
      <c r="N759" s="7">
        <v>2</v>
      </c>
      <c r="O759" s="8">
        <v>124.25</v>
      </c>
      <c r="P759" s="9">
        <v>0</v>
      </c>
      <c r="Q759" s="8">
        <v>69.510000000000005</v>
      </c>
      <c r="R759" s="8">
        <v>248.5</v>
      </c>
      <c r="S759" s="8">
        <v>139.02000000000001</v>
      </c>
      <c r="T759" s="8">
        <v>109.47999999999999</v>
      </c>
      <c r="U759" s="10">
        <v>0.44056338028169012</v>
      </c>
    </row>
    <row r="760" spans="2:21" ht="15.75">
      <c r="B760" s="4">
        <v>1364</v>
      </c>
      <c r="C760" s="5">
        <v>46149</v>
      </c>
      <c r="D760" s="6">
        <f>YEAR(SalesDataTable[[#This Row],[Order Date]])</f>
        <v>2026</v>
      </c>
      <c r="E760" s="6" t="str">
        <f>"Q"&amp;ROUNDUP(MONTH(SalesDataTable[[#This Row],[Order Date]])/3,0)</f>
        <v>Q2</v>
      </c>
      <c r="F760" s="6">
        <f>MONTH(SalesDataTable[[#This Row],[Order Date]])</f>
        <v>5</v>
      </c>
      <c r="G760" s="6" t="str">
        <f>TEXT(SalesDataTable[[#This Row],[Order Date]],"MMM")</f>
        <v>May</v>
      </c>
      <c r="H760" s="6" t="s">
        <v>24</v>
      </c>
      <c r="I760" s="6" t="s">
        <v>67</v>
      </c>
      <c r="J760" s="6" t="s">
        <v>20</v>
      </c>
      <c r="K760" s="6" t="s">
        <v>31</v>
      </c>
      <c r="L760" s="6" t="s">
        <v>27</v>
      </c>
      <c r="M760" s="6" t="s">
        <v>55</v>
      </c>
      <c r="N760" s="7">
        <v>2</v>
      </c>
      <c r="O760" s="8">
        <v>156.43</v>
      </c>
      <c r="P760" s="9">
        <v>0</v>
      </c>
      <c r="Q760" s="8">
        <v>78.569999999999993</v>
      </c>
      <c r="R760" s="8">
        <v>312.86</v>
      </c>
      <c r="S760" s="8">
        <v>157.13999999999999</v>
      </c>
      <c r="T760" s="8">
        <v>155.72000000000003</v>
      </c>
      <c r="U760" s="10">
        <v>0.49773061433228927</v>
      </c>
    </row>
    <row r="761" spans="2:21" ht="15.75">
      <c r="B761" s="4">
        <v>2105</v>
      </c>
      <c r="C761" s="5">
        <v>46149</v>
      </c>
      <c r="D761" s="6">
        <f>YEAR(SalesDataTable[[#This Row],[Order Date]])</f>
        <v>2026</v>
      </c>
      <c r="E761" s="6" t="str">
        <f>"Q"&amp;ROUNDUP(MONTH(SalesDataTable[[#This Row],[Order Date]])/3,0)</f>
        <v>Q2</v>
      </c>
      <c r="F761" s="6">
        <f>MONTH(SalesDataTable[[#This Row],[Order Date]])</f>
        <v>5</v>
      </c>
      <c r="G761" s="6" t="str">
        <f>TEXT(SalesDataTable[[#This Row],[Order Date]],"MMM")</f>
        <v>May</v>
      </c>
      <c r="H761" s="6" t="s">
        <v>24</v>
      </c>
      <c r="I761" s="6" t="s">
        <v>67</v>
      </c>
      <c r="J761" s="6" t="s">
        <v>37</v>
      </c>
      <c r="K761" s="6" t="s">
        <v>31</v>
      </c>
      <c r="L761" s="6" t="s">
        <v>41</v>
      </c>
      <c r="M761" s="6" t="s">
        <v>58</v>
      </c>
      <c r="N761" s="7">
        <v>1</v>
      </c>
      <c r="O761" s="8">
        <v>80.3</v>
      </c>
      <c r="P761" s="9">
        <v>0</v>
      </c>
      <c r="Q761" s="8">
        <v>40.020000000000003</v>
      </c>
      <c r="R761" s="8">
        <v>80.3</v>
      </c>
      <c r="S761" s="8">
        <v>40.020000000000003</v>
      </c>
      <c r="T761" s="8">
        <v>40.279999999999994</v>
      </c>
      <c r="U761" s="10">
        <v>0.50161892901618921</v>
      </c>
    </row>
    <row r="762" spans="2:21" ht="15.75">
      <c r="B762" s="4">
        <v>4706</v>
      </c>
      <c r="C762" s="5">
        <v>46149</v>
      </c>
      <c r="D762" s="6">
        <f>YEAR(SalesDataTable[[#This Row],[Order Date]])</f>
        <v>2026</v>
      </c>
      <c r="E762" s="6" t="str">
        <f>"Q"&amp;ROUNDUP(MONTH(SalesDataTable[[#This Row],[Order Date]])/3,0)</f>
        <v>Q2</v>
      </c>
      <c r="F762" s="6">
        <f>MONTH(SalesDataTable[[#This Row],[Order Date]])</f>
        <v>5</v>
      </c>
      <c r="G762" s="6" t="str">
        <f>TEXT(SalesDataTable[[#This Row],[Order Date]],"MMM")</f>
        <v>May</v>
      </c>
      <c r="H762" s="6" t="s">
        <v>38</v>
      </c>
      <c r="I762" s="6" t="s">
        <v>65</v>
      </c>
      <c r="J762" s="6" t="s">
        <v>37</v>
      </c>
      <c r="K762" s="6" t="s">
        <v>31</v>
      </c>
      <c r="L762" s="6" t="s">
        <v>41</v>
      </c>
      <c r="M762" s="6" t="s">
        <v>58</v>
      </c>
      <c r="N762" s="7">
        <v>1</v>
      </c>
      <c r="O762" s="8">
        <v>79.89</v>
      </c>
      <c r="P762" s="9">
        <v>0</v>
      </c>
      <c r="Q762" s="8">
        <v>39.549999999999997</v>
      </c>
      <c r="R762" s="8">
        <v>79.89</v>
      </c>
      <c r="S762" s="8">
        <v>39.549999999999997</v>
      </c>
      <c r="T762" s="8">
        <v>40.340000000000003</v>
      </c>
      <c r="U762" s="10">
        <v>0.50494429841031419</v>
      </c>
    </row>
    <row r="763" spans="2:21" ht="15.75">
      <c r="B763" s="4">
        <v>68</v>
      </c>
      <c r="C763" s="5">
        <v>46150</v>
      </c>
      <c r="D763" s="6">
        <f>YEAR(SalesDataTable[[#This Row],[Order Date]])</f>
        <v>2026</v>
      </c>
      <c r="E763" s="6" t="str">
        <f>"Q"&amp;ROUNDUP(MONTH(SalesDataTable[[#This Row],[Order Date]])/3,0)</f>
        <v>Q2</v>
      </c>
      <c r="F763" s="6">
        <f>MONTH(SalesDataTable[[#This Row],[Order Date]])</f>
        <v>5</v>
      </c>
      <c r="G763" s="6" t="str">
        <f>TEXT(SalesDataTable[[#This Row],[Order Date]],"MMM")</f>
        <v>May</v>
      </c>
      <c r="H763" s="6" t="s">
        <v>38</v>
      </c>
      <c r="I763" s="6" t="s">
        <v>49</v>
      </c>
      <c r="J763" s="6" t="s">
        <v>37</v>
      </c>
      <c r="K763" s="6" t="s">
        <v>31</v>
      </c>
      <c r="L763" s="6" t="s">
        <v>52</v>
      </c>
      <c r="M763" s="6" t="s">
        <v>53</v>
      </c>
      <c r="N763" s="7">
        <v>1</v>
      </c>
      <c r="O763" s="8">
        <v>39.5</v>
      </c>
      <c r="P763" s="9">
        <v>0</v>
      </c>
      <c r="Q763" s="8">
        <v>14.68</v>
      </c>
      <c r="R763" s="8">
        <v>39.5</v>
      </c>
      <c r="S763" s="8">
        <v>14.68</v>
      </c>
      <c r="T763" s="8">
        <v>24.82</v>
      </c>
      <c r="U763" s="10">
        <v>0.62835443037974681</v>
      </c>
    </row>
    <row r="764" spans="2:21" ht="15.75">
      <c r="B764" s="4">
        <v>1352</v>
      </c>
      <c r="C764" s="5">
        <v>46150</v>
      </c>
      <c r="D764" s="6">
        <f>YEAR(SalesDataTable[[#This Row],[Order Date]])</f>
        <v>2026</v>
      </c>
      <c r="E764" s="6" t="str">
        <f>"Q"&amp;ROUNDUP(MONTH(SalesDataTable[[#This Row],[Order Date]])/3,0)</f>
        <v>Q2</v>
      </c>
      <c r="F764" s="6">
        <f>MONTH(SalesDataTable[[#This Row],[Order Date]])</f>
        <v>5</v>
      </c>
      <c r="G764" s="6" t="str">
        <f>TEXT(SalesDataTable[[#This Row],[Order Date]],"MMM")</f>
        <v>May</v>
      </c>
      <c r="H764" s="6" t="s">
        <v>38</v>
      </c>
      <c r="I764" s="6" t="s">
        <v>49</v>
      </c>
      <c r="J764" s="6" t="s">
        <v>20</v>
      </c>
      <c r="K764" s="6" t="s">
        <v>21</v>
      </c>
      <c r="L764" s="6" t="s">
        <v>22</v>
      </c>
      <c r="M764" s="6" t="s">
        <v>23</v>
      </c>
      <c r="N764" s="7">
        <v>1</v>
      </c>
      <c r="O764" s="8">
        <v>80.7</v>
      </c>
      <c r="P764" s="9">
        <v>0</v>
      </c>
      <c r="Q764" s="8">
        <v>41.88</v>
      </c>
      <c r="R764" s="8">
        <v>80.7</v>
      </c>
      <c r="S764" s="8">
        <v>41.88</v>
      </c>
      <c r="T764" s="8">
        <v>38.82</v>
      </c>
      <c r="U764" s="10">
        <v>0.48104089219330853</v>
      </c>
    </row>
    <row r="765" spans="2:21" ht="15.75">
      <c r="B765" s="4">
        <v>2526</v>
      </c>
      <c r="C765" s="5">
        <v>46150</v>
      </c>
      <c r="D765" s="6">
        <f>YEAR(SalesDataTable[[#This Row],[Order Date]])</f>
        <v>2026</v>
      </c>
      <c r="E765" s="6" t="str">
        <f>"Q"&amp;ROUNDUP(MONTH(SalesDataTable[[#This Row],[Order Date]])/3,0)</f>
        <v>Q2</v>
      </c>
      <c r="F765" s="6">
        <f>MONTH(SalesDataTable[[#This Row],[Order Date]])</f>
        <v>5</v>
      </c>
      <c r="G765" s="6" t="str">
        <f>TEXT(SalesDataTable[[#This Row],[Order Date]],"MMM")</f>
        <v>May</v>
      </c>
      <c r="H765" s="6" t="s">
        <v>24</v>
      </c>
      <c r="I765" s="6" t="s">
        <v>67</v>
      </c>
      <c r="J765" s="6" t="s">
        <v>20</v>
      </c>
      <c r="K765" s="6" t="s">
        <v>31</v>
      </c>
      <c r="L765" s="6" t="s">
        <v>41</v>
      </c>
      <c r="M765" s="6" t="s">
        <v>58</v>
      </c>
      <c r="N765" s="7">
        <v>1</v>
      </c>
      <c r="O765" s="8">
        <v>80.86</v>
      </c>
      <c r="P765" s="9">
        <v>0</v>
      </c>
      <c r="Q765" s="8">
        <v>38.44</v>
      </c>
      <c r="R765" s="8">
        <v>80.86</v>
      </c>
      <c r="S765" s="8">
        <v>38.44</v>
      </c>
      <c r="T765" s="8">
        <v>42.42</v>
      </c>
      <c r="U765" s="10">
        <v>0.52461043779371752</v>
      </c>
    </row>
    <row r="766" spans="2:21" ht="15.75">
      <c r="B766" s="4">
        <v>3298</v>
      </c>
      <c r="C766" s="5">
        <v>46150</v>
      </c>
      <c r="D766" s="6">
        <f>YEAR(SalesDataTable[[#This Row],[Order Date]])</f>
        <v>2026</v>
      </c>
      <c r="E766" s="6" t="str">
        <f>"Q"&amp;ROUNDUP(MONTH(SalesDataTable[[#This Row],[Order Date]])/3,0)</f>
        <v>Q2</v>
      </c>
      <c r="F766" s="6">
        <f>MONTH(SalesDataTable[[#This Row],[Order Date]])</f>
        <v>5</v>
      </c>
      <c r="G766" s="6" t="str">
        <f>TEXT(SalesDataTable[[#This Row],[Order Date]],"MMM")</f>
        <v>May</v>
      </c>
      <c r="H766" s="6" t="s">
        <v>24</v>
      </c>
      <c r="I766" s="6" t="s">
        <v>67</v>
      </c>
      <c r="J766" s="6" t="s">
        <v>46</v>
      </c>
      <c r="K766" s="6" t="s">
        <v>31</v>
      </c>
      <c r="L766" s="6" t="s">
        <v>41</v>
      </c>
      <c r="M766" s="6" t="s">
        <v>42</v>
      </c>
      <c r="N766" s="7">
        <v>2</v>
      </c>
      <c r="O766" s="8">
        <v>337.7</v>
      </c>
      <c r="P766" s="9">
        <v>0.1</v>
      </c>
      <c r="Q766" s="8">
        <v>192.16</v>
      </c>
      <c r="R766" s="8">
        <v>607.86</v>
      </c>
      <c r="S766" s="8">
        <v>384.32</v>
      </c>
      <c r="T766" s="8">
        <v>223.54000000000002</v>
      </c>
      <c r="U766" s="10">
        <v>0.36774915276543946</v>
      </c>
    </row>
    <row r="767" spans="2:21" ht="15.75">
      <c r="B767" s="4">
        <v>3510</v>
      </c>
      <c r="C767" s="5">
        <v>46150</v>
      </c>
      <c r="D767" s="6">
        <f>YEAR(SalesDataTable[[#This Row],[Order Date]])</f>
        <v>2026</v>
      </c>
      <c r="E767" s="6" t="str">
        <f>"Q"&amp;ROUNDUP(MONTH(SalesDataTable[[#This Row],[Order Date]])/3,0)</f>
        <v>Q2</v>
      </c>
      <c r="F767" s="6">
        <f>MONTH(SalesDataTable[[#This Row],[Order Date]])</f>
        <v>5</v>
      </c>
      <c r="G767" s="6" t="str">
        <f>TEXT(SalesDataTable[[#This Row],[Order Date]],"MMM")</f>
        <v>May</v>
      </c>
      <c r="H767" s="6" t="s">
        <v>29</v>
      </c>
      <c r="I767" s="6" t="s">
        <v>30</v>
      </c>
      <c r="J767" s="6" t="s">
        <v>20</v>
      </c>
      <c r="K767" s="6" t="s">
        <v>21</v>
      </c>
      <c r="L767" s="6" t="s">
        <v>41</v>
      </c>
      <c r="M767" s="6" t="s">
        <v>69</v>
      </c>
      <c r="N767" s="7">
        <v>4</v>
      </c>
      <c r="O767" s="8">
        <v>121.81</v>
      </c>
      <c r="P767" s="9">
        <v>0</v>
      </c>
      <c r="Q767" s="8">
        <v>58.95</v>
      </c>
      <c r="R767" s="8">
        <v>487.24</v>
      </c>
      <c r="S767" s="8">
        <v>235.8</v>
      </c>
      <c r="T767" s="8">
        <v>251.44</v>
      </c>
      <c r="U767" s="10">
        <v>0.5160495854199163</v>
      </c>
    </row>
    <row r="768" spans="2:21" ht="15.75">
      <c r="B768" s="4">
        <v>3638</v>
      </c>
      <c r="C768" s="5">
        <v>46150</v>
      </c>
      <c r="D768" s="6">
        <f>YEAR(SalesDataTable[[#This Row],[Order Date]])</f>
        <v>2026</v>
      </c>
      <c r="E768" s="6" t="str">
        <f>"Q"&amp;ROUNDUP(MONTH(SalesDataTable[[#This Row],[Order Date]])/3,0)</f>
        <v>Q2</v>
      </c>
      <c r="F768" s="6">
        <f>MONTH(SalesDataTable[[#This Row],[Order Date]])</f>
        <v>5</v>
      </c>
      <c r="G768" s="6" t="str">
        <f>TEXT(SalesDataTable[[#This Row],[Order Date]],"MMM")</f>
        <v>May</v>
      </c>
      <c r="H768" s="6" t="s">
        <v>38</v>
      </c>
      <c r="I768" s="6" t="s">
        <v>49</v>
      </c>
      <c r="J768" s="6" t="s">
        <v>26</v>
      </c>
      <c r="K768" s="6" t="s">
        <v>34</v>
      </c>
      <c r="L768" s="6" t="s">
        <v>32</v>
      </c>
      <c r="M768" s="6" t="s">
        <v>66</v>
      </c>
      <c r="N768" s="7">
        <v>10</v>
      </c>
      <c r="O768" s="8">
        <v>168.55</v>
      </c>
      <c r="P768" s="9">
        <v>0.1</v>
      </c>
      <c r="Q768" s="8">
        <v>88.85</v>
      </c>
      <c r="R768" s="8">
        <v>1516.95</v>
      </c>
      <c r="S768" s="8">
        <v>888.5</v>
      </c>
      <c r="T768" s="8">
        <v>628.45000000000005</v>
      </c>
      <c r="U768" s="10">
        <v>0.41428524341606515</v>
      </c>
    </row>
    <row r="769" spans="2:21" ht="15.75">
      <c r="B769" s="4">
        <v>3754</v>
      </c>
      <c r="C769" s="5">
        <v>46150</v>
      </c>
      <c r="D769" s="6">
        <f>YEAR(SalesDataTable[[#This Row],[Order Date]])</f>
        <v>2026</v>
      </c>
      <c r="E769" s="6" t="str">
        <f>"Q"&amp;ROUNDUP(MONTH(SalesDataTable[[#This Row],[Order Date]])/3,0)</f>
        <v>Q2</v>
      </c>
      <c r="F769" s="6">
        <f>MONTH(SalesDataTable[[#This Row],[Order Date]])</f>
        <v>5</v>
      </c>
      <c r="G769" s="6" t="str">
        <f>TEXT(SalesDataTable[[#This Row],[Order Date]],"MMM")</f>
        <v>May</v>
      </c>
      <c r="H769" s="6" t="s">
        <v>24</v>
      </c>
      <c r="I769" s="6" t="s">
        <v>61</v>
      </c>
      <c r="J769" s="6" t="s">
        <v>20</v>
      </c>
      <c r="K769" s="6" t="s">
        <v>21</v>
      </c>
      <c r="L769" s="6" t="s">
        <v>22</v>
      </c>
      <c r="M769" s="6" t="s">
        <v>44</v>
      </c>
      <c r="N769" s="7">
        <v>1</v>
      </c>
      <c r="O769" s="8">
        <v>39.42</v>
      </c>
      <c r="P769" s="9">
        <v>0.05</v>
      </c>
      <c r="Q769" s="8">
        <v>16.77</v>
      </c>
      <c r="R769" s="8">
        <v>37.448999999999998</v>
      </c>
      <c r="S769" s="8">
        <v>16.77</v>
      </c>
      <c r="T769" s="8">
        <v>20.678999999999998</v>
      </c>
      <c r="U769" s="10">
        <v>0.55219097973243614</v>
      </c>
    </row>
    <row r="770" spans="2:21" ht="15.75">
      <c r="B770" s="4">
        <v>4029</v>
      </c>
      <c r="C770" s="5">
        <v>46150</v>
      </c>
      <c r="D770" s="6">
        <f>YEAR(SalesDataTable[[#This Row],[Order Date]])</f>
        <v>2026</v>
      </c>
      <c r="E770" s="6" t="str">
        <f>"Q"&amp;ROUNDUP(MONTH(SalesDataTable[[#This Row],[Order Date]])/3,0)</f>
        <v>Q2</v>
      </c>
      <c r="F770" s="6">
        <f>MONTH(SalesDataTable[[#This Row],[Order Date]])</f>
        <v>5</v>
      </c>
      <c r="G770" s="6" t="str">
        <f>TEXT(SalesDataTable[[#This Row],[Order Date]],"MMM")</f>
        <v>May</v>
      </c>
      <c r="H770" s="6" t="s">
        <v>38</v>
      </c>
      <c r="I770" s="6" t="s">
        <v>65</v>
      </c>
      <c r="J770" s="6" t="s">
        <v>37</v>
      </c>
      <c r="K770" s="6" t="s">
        <v>31</v>
      </c>
      <c r="L770" s="6" t="s">
        <v>32</v>
      </c>
      <c r="M770" s="6" t="s">
        <v>66</v>
      </c>
      <c r="N770" s="7">
        <v>1</v>
      </c>
      <c r="O770" s="8">
        <v>161.36000000000001</v>
      </c>
      <c r="P770" s="9">
        <v>0</v>
      </c>
      <c r="Q770" s="8">
        <v>87</v>
      </c>
      <c r="R770" s="8">
        <v>161.36000000000001</v>
      </c>
      <c r="S770" s="8">
        <v>87</v>
      </c>
      <c r="T770" s="8">
        <v>74.360000000000014</v>
      </c>
      <c r="U770" s="10">
        <v>0.46083292017848293</v>
      </c>
    </row>
    <row r="771" spans="2:21" ht="15.75">
      <c r="B771" s="4">
        <v>4651</v>
      </c>
      <c r="C771" s="5">
        <v>46150</v>
      </c>
      <c r="D771" s="6">
        <f>YEAR(SalesDataTable[[#This Row],[Order Date]])</f>
        <v>2026</v>
      </c>
      <c r="E771" s="6" t="str">
        <f>"Q"&amp;ROUNDUP(MONTH(SalesDataTable[[#This Row],[Order Date]])/3,0)</f>
        <v>Q2</v>
      </c>
      <c r="F771" s="6">
        <f>MONTH(SalesDataTable[[#This Row],[Order Date]])</f>
        <v>5</v>
      </c>
      <c r="G771" s="6" t="str">
        <f>TEXT(SalesDataTable[[#This Row],[Order Date]],"MMM")</f>
        <v>May</v>
      </c>
      <c r="H771" s="6" t="s">
        <v>24</v>
      </c>
      <c r="I771" s="6" t="s">
        <v>59</v>
      </c>
      <c r="J771" s="6" t="s">
        <v>20</v>
      </c>
      <c r="K771" s="6" t="s">
        <v>34</v>
      </c>
      <c r="L771" s="6" t="s">
        <v>41</v>
      </c>
      <c r="M771" s="6" t="s">
        <v>69</v>
      </c>
      <c r="N771" s="7">
        <v>1</v>
      </c>
      <c r="O771" s="8">
        <v>123.68</v>
      </c>
      <c r="P771" s="9">
        <v>0</v>
      </c>
      <c r="Q771" s="8">
        <v>59.26</v>
      </c>
      <c r="R771" s="8">
        <v>123.68</v>
      </c>
      <c r="S771" s="8">
        <v>59.26</v>
      </c>
      <c r="T771" s="8">
        <v>64.420000000000016</v>
      </c>
      <c r="U771" s="10">
        <v>0.52086028460543343</v>
      </c>
    </row>
    <row r="772" spans="2:21" ht="15.75">
      <c r="B772" s="4">
        <v>4886</v>
      </c>
      <c r="C772" s="5">
        <v>46150</v>
      </c>
      <c r="D772" s="6">
        <f>YEAR(SalesDataTable[[#This Row],[Order Date]])</f>
        <v>2026</v>
      </c>
      <c r="E772" s="6" t="str">
        <f>"Q"&amp;ROUNDUP(MONTH(SalesDataTable[[#This Row],[Order Date]])/3,0)</f>
        <v>Q2</v>
      </c>
      <c r="F772" s="6">
        <f>MONTH(SalesDataTable[[#This Row],[Order Date]])</f>
        <v>5</v>
      </c>
      <c r="G772" s="6" t="str">
        <f>TEXT(SalesDataTable[[#This Row],[Order Date]],"MMM")</f>
        <v>May</v>
      </c>
      <c r="H772" s="6" t="s">
        <v>38</v>
      </c>
      <c r="I772" s="6" t="s">
        <v>51</v>
      </c>
      <c r="J772" s="6" t="s">
        <v>46</v>
      </c>
      <c r="K772" s="6" t="s">
        <v>21</v>
      </c>
      <c r="L772" s="6" t="s">
        <v>27</v>
      </c>
      <c r="M772" s="6" t="s">
        <v>35</v>
      </c>
      <c r="N772" s="7">
        <v>1</v>
      </c>
      <c r="O772" s="8">
        <v>146.29</v>
      </c>
      <c r="P772" s="9">
        <v>0</v>
      </c>
      <c r="Q772" s="8">
        <v>81.16</v>
      </c>
      <c r="R772" s="8">
        <v>146.29</v>
      </c>
      <c r="S772" s="8">
        <v>81.16</v>
      </c>
      <c r="T772" s="8">
        <v>65.13</v>
      </c>
      <c r="U772" s="10">
        <v>0.44521156606740037</v>
      </c>
    </row>
    <row r="773" spans="2:21" ht="15.75">
      <c r="B773" s="4">
        <v>162</v>
      </c>
      <c r="C773" s="5">
        <v>46151</v>
      </c>
      <c r="D773" s="6">
        <f>YEAR(SalesDataTable[[#This Row],[Order Date]])</f>
        <v>2026</v>
      </c>
      <c r="E773" s="6" t="str">
        <f>"Q"&amp;ROUNDUP(MONTH(SalesDataTable[[#This Row],[Order Date]])/3,0)</f>
        <v>Q2</v>
      </c>
      <c r="F773" s="6">
        <f>MONTH(SalesDataTable[[#This Row],[Order Date]])</f>
        <v>5</v>
      </c>
      <c r="G773" s="6" t="str">
        <f>TEXT(SalesDataTable[[#This Row],[Order Date]],"MMM")</f>
        <v>May</v>
      </c>
      <c r="H773" s="6" t="s">
        <v>18</v>
      </c>
      <c r="I773" s="6" t="s">
        <v>19</v>
      </c>
      <c r="J773" s="6" t="s">
        <v>20</v>
      </c>
      <c r="K773" s="6" t="s">
        <v>31</v>
      </c>
      <c r="L773" s="6" t="s">
        <v>32</v>
      </c>
      <c r="M773" s="6" t="s">
        <v>66</v>
      </c>
      <c r="N773" s="7">
        <v>2</v>
      </c>
      <c r="O773" s="8">
        <v>164.95</v>
      </c>
      <c r="P773" s="9">
        <v>0.1</v>
      </c>
      <c r="Q773" s="8">
        <v>86.27</v>
      </c>
      <c r="R773" s="8">
        <v>296.90999999999997</v>
      </c>
      <c r="S773" s="8">
        <v>172.54</v>
      </c>
      <c r="T773" s="8">
        <v>124.36999999999998</v>
      </c>
      <c r="U773" s="10">
        <v>0.41888114243373409</v>
      </c>
    </row>
    <row r="774" spans="2:21" ht="15.75">
      <c r="B774" s="4">
        <v>184</v>
      </c>
      <c r="C774" s="5">
        <v>46151</v>
      </c>
      <c r="D774" s="6">
        <f>YEAR(SalesDataTable[[#This Row],[Order Date]])</f>
        <v>2026</v>
      </c>
      <c r="E774" s="6" t="str">
        <f>"Q"&amp;ROUNDUP(MONTH(SalesDataTable[[#This Row],[Order Date]])/3,0)</f>
        <v>Q2</v>
      </c>
      <c r="F774" s="6">
        <f>MONTH(SalesDataTable[[#This Row],[Order Date]])</f>
        <v>5</v>
      </c>
      <c r="G774" s="6" t="str">
        <f>TEXT(SalesDataTable[[#This Row],[Order Date]],"MMM")</f>
        <v>May</v>
      </c>
      <c r="H774" s="6" t="s">
        <v>18</v>
      </c>
      <c r="I774" s="6" t="s">
        <v>68</v>
      </c>
      <c r="J774" s="6" t="s">
        <v>37</v>
      </c>
      <c r="K774" s="6" t="s">
        <v>34</v>
      </c>
      <c r="L774" s="6" t="s">
        <v>27</v>
      </c>
      <c r="M774" s="6" t="s">
        <v>28</v>
      </c>
      <c r="N774" s="7">
        <v>2</v>
      </c>
      <c r="O774" s="8">
        <v>91.59</v>
      </c>
      <c r="P774" s="9">
        <v>0</v>
      </c>
      <c r="Q774" s="8">
        <v>44.97</v>
      </c>
      <c r="R774" s="8">
        <v>183.18</v>
      </c>
      <c r="S774" s="8">
        <v>89.94</v>
      </c>
      <c r="T774" s="8">
        <v>93.240000000000009</v>
      </c>
      <c r="U774" s="10">
        <v>0.50900753357353423</v>
      </c>
    </row>
    <row r="775" spans="2:21" ht="15.75">
      <c r="B775" s="4">
        <v>328</v>
      </c>
      <c r="C775" s="5">
        <v>46151</v>
      </c>
      <c r="D775" s="6">
        <f>YEAR(SalesDataTable[[#This Row],[Order Date]])</f>
        <v>2026</v>
      </c>
      <c r="E775" s="6" t="str">
        <f>"Q"&amp;ROUNDUP(MONTH(SalesDataTable[[#This Row],[Order Date]])/3,0)</f>
        <v>Q2</v>
      </c>
      <c r="F775" s="6">
        <f>MONTH(SalesDataTable[[#This Row],[Order Date]])</f>
        <v>5</v>
      </c>
      <c r="G775" s="6" t="str">
        <f>TEXT(SalesDataTable[[#This Row],[Order Date]],"MMM")</f>
        <v>May</v>
      </c>
      <c r="H775" s="6" t="s">
        <v>38</v>
      </c>
      <c r="I775" s="6" t="s">
        <v>65</v>
      </c>
      <c r="J775" s="6" t="s">
        <v>20</v>
      </c>
      <c r="K775" s="6" t="s">
        <v>21</v>
      </c>
      <c r="L775" s="6" t="s">
        <v>52</v>
      </c>
      <c r="M775" s="6" t="s">
        <v>63</v>
      </c>
      <c r="N775" s="7">
        <v>1</v>
      </c>
      <c r="O775" s="8">
        <v>51.78</v>
      </c>
      <c r="P775" s="9">
        <v>0.1</v>
      </c>
      <c r="Q775" s="8">
        <v>21.63</v>
      </c>
      <c r="R775" s="8">
        <v>46.602000000000004</v>
      </c>
      <c r="S775" s="8">
        <v>21.63</v>
      </c>
      <c r="T775" s="8">
        <v>24.972000000000005</v>
      </c>
      <c r="U775" s="10">
        <v>0.53585683017896235</v>
      </c>
    </row>
    <row r="776" spans="2:21" ht="15.75">
      <c r="B776" s="4">
        <v>908</v>
      </c>
      <c r="C776" s="5">
        <v>46151</v>
      </c>
      <c r="D776" s="6">
        <f>YEAR(SalesDataTable[[#This Row],[Order Date]])</f>
        <v>2026</v>
      </c>
      <c r="E776" s="6" t="str">
        <f>"Q"&amp;ROUNDUP(MONTH(SalesDataTable[[#This Row],[Order Date]])/3,0)</f>
        <v>Q2</v>
      </c>
      <c r="F776" s="6">
        <f>MONTH(SalesDataTable[[#This Row],[Order Date]])</f>
        <v>5</v>
      </c>
      <c r="G776" s="6" t="str">
        <f>TEXT(SalesDataTable[[#This Row],[Order Date]],"MMM")</f>
        <v>May</v>
      </c>
      <c r="H776" s="6" t="s">
        <v>38</v>
      </c>
      <c r="I776" s="6" t="s">
        <v>51</v>
      </c>
      <c r="J776" s="6" t="s">
        <v>37</v>
      </c>
      <c r="K776" s="6" t="s">
        <v>21</v>
      </c>
      <c r="L776" s="6" t="s">
        <v>32</v>
      </c>
      <c r="M776" s="6" t="s">
        <v>50</v>
      </c>
      <c r="N776" s="7">
        <v>2</v>
      </c>
      <c r="O776" s="8">
        <v>46.25</v>
      </c>
      <c r="P776" s="9">
        <v>0</v>
      </c>
      <c r="Q776" s="8">
        <v>18.12</v>
      </c>
      <c r="R776" s="8">
        <v>92.5</v>
      </c>
      <c r="S776" s="8">
        <v>36.24</v>
      </c>
      <c r="T776" s="8">
        <v>56.26</v>
      </c>
      <c r="U776" s="10">
        <v>0.60821621621621624</v>
      </c>
    </row>
    <row r="777" spans="2:21" ht="15.75">
      <c r="B777" s="4">
        <v>3159</v>
      </c>
      <c r="C777" s="5">
        <v>46151</v>
      </c>
      <c r="D777" s="6">
        <f>YEAR(SalesDataTable[[#This Row],[Order Date]])</f>
        <v>2026</v>
      </c>
      <c r="E777" s="6" t="str">
        <f>"Q"&amp;ROUNDUP(MONTH(SalesDataTable[[#This Row],[Order Date]])/3,0)</f>
        <v>Q2</v>
      </c>
      <c r="F777" s="6">
        <f>MONTH(SalesDataTable[[#This Row],[Order Date]])</f>
        <v>5</v>
      </c>
      <c r="G777" s="6" t="str">
        <f>TEXT(SalesDataTable[[#This Row],[Order Date]],"MMM")</f>
        <v>May</v>
      </c>
      <c r="H777" s="6" t="s">
        <v>18</v>
      </c>
      <c r="I777" s="6" t="s">
        <v>19</v>
      </c>
      <c r="J777" s="6" t="s">
        <v>20</v>
      </c>
      <c r="K777" s="6" t="s">
        <v>21</v>
      </c>
      <c r="L777" s="6" t="s">
        <v>41</v>
      </c>
      <c r="M777" s="6" t="s">
        <v>47</v>
      </c>
      <c r="N777" s="7">
        <v>3</v>
      </c>
      <c r="O777" s="8">
        <v>198.5</v>
      </c>
      <c r="P777" s="9">
        <v>0</v>
      </c>
      <c r="Q777" s="8">
        <v>102.23</v>
      </c>
      <c r="R777" s="8">
        <v>595.5</v>
      </c>
      <c r="S777" s="8">
        <v>306.69</v>
      </c>
      <c r="T777" s="8">
        <v>288.81</v>
      </c>
      <c r="U777" s="10">
        <v>0.48498740554156172</v>
      </c>
    </row>
    <row r="778" spans="2:21" ht="15.75">
      <c r="B778" s="4">
        <v>4509</v>
      </c>
      <c r="C778" s="5">
        <v>46151</v>
      </c>
      <c r="D778" s="6">
        <f>YEAR(SalesDataTable[[#This Row],[Order Date]])</f>
        <v>2026</v>
      </c>
      <c r="E778" s="6" t="str">
        <f>"Q"&amp;ROUNDUP(MONTH(SalesDataTable[[#This Row],[Order Date]])/3,0)</f>
        <v>Q2</v>
      </c>
      <c r="F778" s="6">
        <f>MONTH(SalesDataTable[[#This Row],[Order Date]])</f>
        <v>5</v>
      </c>
      <c r="G778" s="6" t="str">
        <f>TEXT(SalesDataTable[[#This Row],[Order Date]],"MMM")</f>
        <v>May</v>
      </c>
      <c r="H778" s="6" t="s">
        <v>38</v>
      </c>
      <c r="I778" s="6" t="s">
        <v>51</v>
      </c>
      <c r="J778" s="6" t="s">
        <v>20</v>
      </c>
      <c r="K778" s="6" t="s">
        <v>31</v>
      </c>
      <c r="L778" s="6" t="s">
        <v>27</v>
      </c>
      <c r="M778" s="6" t="s">
        <v>55</v>
      </c>
      <c r="N778" s="7">
        <v>1</v>
      </c>
      <c r="O778" s="8">
        <v>152.80000000000001</v>
      </c>
      <c r="P778" s="9">
        <v>0.1</v>
      </c>
      <c r="Q778" s="8">
        <v>77.67</v>
      </c>
      <c r="R778" s="8">
        <v>137.52000000000001</v>
      </c>
      <c r="S778" s="8">
        <v>77.67</v>
      </c>
      <c r="T778" s="8">
        <v>59.850000000000009</v>
      </c>
      <c r="U778" s="10">
        <v>0.43520942408376967</v>
      </c>
    </row>
    <row r="779" spans="2:21" ht="15.75">
      <c r="B779" s="4">
        <v>4677</v>
      </c>
      <c r="C779" s="5">
        <v>46151</v>
      </c>
      <c r="D779" s="6">
        <f>YEAR(SalesDataTable[[#This Row],[Order Date]])</f>
        <v>2026</v>
      </c>
      <c r="E779" s="6" t="str">
        <f>"Q"&amp;ROUNDUP(MONTH(SalesDataTable[[#This Row],[Order Date]])/3,0)</f>
        <v>Q2</v>
      </c>
      <c r="F779" s="6">
        <f>MONTH(SalesDataTable[[#This Row],[Order Date]])</f>
        <v>5</v>
      </c>
      <c r="G779" s="6" t="str">
        <f>TEXT(SalesDataTable[[#This Row],[Order Date]],"MMM")</f>
        <v>May</v>
      </c>
      <c r="H779" s="6" t="s">
        <v>24</v>
      </c>
      <c r="I779" s="6" t="s">
        <v>67</v>
      </c>
      <c r="J779" s="6" t="s">
        <v>20</v>
      </c>
      <c r="K779" s="6" t="s">
        <v>34</v>
      </c>
      <c r="L779" s="6" t="s">
        <v>32</v>
      </c>
      <c r="M779" s="6" t="s">
        <v>66</v>
      </c>
      <c r="N779" s="7">
        <v>2</v>
      </c>
      <c r="O779" s="8">
        <v>161.47999999999999</v>
      </c>
      <c r="P779" s="9">
        <v>0</v>
      </c>
      <c r="Q779" s="8">
        <v>85.03</v>
      </c>
      <c r="R779" s="8">
        <v>322.95999999999998</v>
      </c>
      <c r="S779" s="8">
        <v>170.06</v>
      </c>
      <c r="T779" s="8">
        <v>152.89999999999998</v>
      </c>
      <c r="U779" s="10">
        <v>0.47343324250681196</v>
      </c>
    </row>
    <row r="780" spans="2:21" ht="15.75">
      <c r="B780" s="4">
        <v>4867</v>
      </c>
      <c r="C780" s="5">
        <v>46151</v>
      </c>
      <c r="D780" s="6">
        <f>YEAR(SalesDataTable[[#This Row],[Order Date]])</f>
        <v>2026</v>
      </c>
      <c r="E780" s="6" t="str">
        <f>"Q"&amp;ROUNDUP(MONTH(SalesDataTable[[#This Row],[Order Date]])/3,0)</f>
        <v>Q2</v>
      </c>
      <c r="F780" s="6">
        <f>MONTH(SalesDataTable[[#This Row],[Order Date]])</f>
        <v>5</v>
      </c>
      <c r="G780" s="6" t="str">
        <f>TEXT(SalesDataTable[[#This Row],[Order Date]],"MMM")</f>
        <v>May</v>
      </c>
      <c r="H780" s="6" t="s">
        <v>24</v>
      </c>
      <c r="I780" s="6" t="s">
        <v>45</v>
      </c>
      <c r="J780" s="6" t="s">
        <v>37</v>
      </c>
      <c r="K780" s="6" t="s">
        <v>21</v>
      </c>
      <c r="L780" s="6" t="s">
        <v>22</v>
      </c>
      <c r="M780" s="6" t="s">
        <v>23</v>
      </c>
      <c r="N780" s="7">
        <v>1</v>
      </c>
      <c r="O780" s="8">
        <v>82.86</v>
      </c>
      <c r="P780" s="9">
        <v>0</v>
      </c>
      <c r="Q780" s="8">
        <v>42.67</v>
      </c>
      <c r="R780" s="8">
        <v>82.86</v>
      </c>
      <c r="S780" s="8">
        <v>42.67</v>
      </c>
      <c r="T780" s="8">
        <v>40.19</v>
      </c>
      <c r="U780" s="10">
        <v>0.48503499879314504</v>
      </c>
    </row>
    <row r="781" spans="2:21" ht="15.75">
      <c r="B781" s="4">
        <v>1615</v>
      </c>
      <c r="C781" s="5">
        <v>46152</v>
      </c>
      <c r="D781" s="6">
        <f>YEAR(SalesDataTable[[#This Row],[Order Date]])</f>
        <v>2026</v>
      </c>
      <c r="E781" s="6" t="str">
        <f>"Q"&amp;ROUNDUP(MONTH(SalesDataTable[[#This Row],[Order Date]])/3,0)</f>
        <v>Q2</v>
      </c>
      <c r="F781" s="6">
        <f>MONTH(SalesDataTable[[#This Row],[Order Date]])</f>
        <v>5</v>
      </c>
      <c r="G781" s="6" t="str">
        <f>TEXT(SalesDataTable[[#This Row],[Order Date]],"MMM")</f>
        <v>May</v>
      </c>
      <c r="H781" s="6" t="s">
        <v>38</v>
      </c>
      <c r="I781" s="6" t="s">
        <v>39</v>
      </c>
      <c r="J781" s="6" t="s">
        <v>20</v>
      </c>
      <c r="K781" s="6" t="s">
        <v>31</v>
      </c>
      <c r="L781" s="6" t="s">
        <v>52</v>
      </c>
      <c r="M781" s="6" t="s">
        <v>63</v>
      </c>
      <c r="N781" s="7">
        <v>1</v>
      </c>
      <c r="O781" s="8">
        <v>51.15</v>
      </c>
      <c r="P781" s="9">
        <v>0</v>
      </c>
      <c r="Q781" s="8">
        <v>21.39</v>
      </c>
      <c r="R781" s="8">
        <v>51.15</v>
      </c>
      <c r="S781" s="8">
        <v>21.39</v>
      </c>
      <c r="T781" s="8">
        <v>29.759999999999998</v>
      </c>
      <c r="U781" s="10">
        <v>0.58181818181818179</v>
      </c>
    </row>
    <row r="782" spans="2:21" ht="15.75">
      <c r="B782" s="4">
        <v>1812</v>
      </c>
      <c r="C782" s="5">
        <v>46152</v>
      </c>
      <c r="D782" s="6">
        <f>YEAR(SalesDataTable[[#This Row],[Order Date]])</f>
        <v>2026</v>
      </c>
      <c r="E782" s="6" t="str">
        <f>"Q"&amp;ROUNDUP(MONTH(SalesDataTable[[#This Row],[Order Date]])/3,0)</f>
        <v>Q2</v>
      </c>
      <c r="F782" s="6">
        <f>MONTH(SalesDataTable[[#This Row],[Order Date]])</f>
        <v>5</v>
      </c>
      <c r="G782" s="6" t="str">
        <f>TEXT(SalesDataTable[[#This Row],[Order Date]],"MMM")</f>
        <v>May</v>
      </c>
      <c r="H782" s="6" t="s">
        <v>29</v>
      </c>
      <c r="I782" s="6" t="s">
        <v>30</v>
      </c>
      <c r="J782" s="6" t="s">
        <v>26</v>
      </c>
      <c r="K782" s="6" t="s">
        <v>34</v>
      </c>
      <c r="L782" s="6" t="s">
        <v>52</v>
      </c>
      <c r="M782" s="6" t="s">
        <v>63</v>
      </c>
      <c r="N782" s="7">
        <v>12</v>
      </c>
      <c r="O782" s="8">
        <v>50.53</v>
      </c>
      <c r="P782" s="9">
        <v>0.1</v>
      </c>
      <c r="Q782" s="8">
        <v>22.09</v>
      </c>
      <c r="R782" s="8">
        <v>545.72400000000005</v>
      </c>
      <c r="S782" s="8">
        <v>265.08</v>
      </c>
      <c r="T782" s="8">
        <v>280.64400000000006</v>
      </c>
      <c r="U782" s="10">
        <v>0.5142599555819426</v>
      </c>
    </row>
    <row r="783" spans="2:21" ht="15.75">
      <c r="B783" s="4">
        <v>3645</v>
      </c>
      <c r="C783" s="5">
        <v>46152</v>
      </c>
      <c r="D783" s="6">
        <f>YEAR(SalesDataTable[[#This Row],[Order Date]])</f>
        <v>2026</v>
      </c>
      <c r="E783" s="6" t="str">
        <f>"Q"&amp;ROUNDUP(MONTH(SalesDataTable[[#This Row],[Order Date]])/3,0)</f>
        <v>Q2</v>
      </c>
      <c r="F783" s="6">
        <f>MONTH(SalesDataTable[[#This Row],[Order Date]])</f>
        <v>5</v>
      </c>
      <c r="G783" s="6" t="str">
        <f>TEXT(SalesDataTable[[#This Row],[Order Date]],"MMM")</f>
        <v>May</v>
      </c>
      <c r="H783" s="6" t="s">
        <v>24</v>
      </c>
      <c r="I783" s="6" t="s">
        <v>25</v>
      </c>
      <c r="J783" s="6" t="s">
        <v>46</v>
      </c>
      <c r="K783" s="6" t="s">
        <v>21</v>
      </c>
      <c r="L783" s="6" t="s">
        <v>22</v>
      </c>
      <c r="M783" s="6" t="s">
        <v>40</v>
      </c>
      <c r="N783" s="7">
        <v>2</v>
      </c>
      <c r="O783" s="8">
        <v>50.93</v>
      </c>
      <c r="P783" s="9">
        <v>0</v>
      </c>
      <c r="Q783" s="8">
        <v>22.91</v>
      </c>
      <c r="R783" s="8">
        <v>101.86</v>
      </c>
      <c r="S783" s="8">
        <v>45.82</v>
      </c>
      <c r="T783" s="8">
        <v>56.04</v>
      </c>
      <c r="U783" s="10">
        <v>0.55016689573924993</v>
      </c>
    </row>
    <row r="784" spans="2:21" ht="15.75">
      <c r="B784" s="4">
        <v>3804</v>
      </c>
      <c r="C784" s="5">
        <v>46152</v>
      </c>
      <c r="D784" s="6">
        <f>YEAR(SalesDataTable[[#This Row],[Order Date]])</f>
        <v>2026</v>
      </c>
      <c r="E784" s="6" t="str">
        <f>"Q"&amp;ROUNDUP(MONTH(SalesDataTable[[#This Row],[Order Date]])/3,0)</f>
        <v>Q2</v>
      </c>
      <c r="F784" s="6">
        <f>MONTH(SalesDataTable[[#This Row],[Order Date]])</f>
        <v>5</v>
      </c>
      <c r="G784" s="6" t="str">
        <f>TEXT(SalesDataTable[[#This Row],[Order Date]],"MMM")</f>
        <v>May</v>
      </c>
      <c r="H784" s="6" t="s">
        <v>29</v>
      </c>
      <c r="I784" s="6" t="s">
        <v>43</v>
      </c>
      <c r="J784" s="6" t="s">
        <v>20</v>
      </c>
      <c r="K784" s="6" t="s">
        <v>21</v>
      </c>
      <c r="L784" s="6" t="s">
        <v>52</v>
      </c>
      <c r="M784" s="6" t="s">
        <v>63</v>
      </c>
      <c r="N784" s="7">
        <v>2</v>
      </c>
      <c r="O784" s="8">
        <v>50.79</v>
      </c>
      <c r="P784" s="9">
        <v>0.05</v>
      </c>
      <c r="Q784" s="8">
        <v>21.83</v>
      </c>
      <c r="R784" s="8">
        <v>96.500999999999991</v>
      </c>
      <c r="S784" s="8">
        <v>43.66</v>
      </c>
      <c r="T784" s="8">
        <v>52.840999999999994</v>
      </c>
      <c r="U784" s="10">
        <v>0.54756945523880585</v>
      </c>
    </row>
    <row r="785" spans="2:21" ht="15.75">
      <c r="B785" s="4">
        <v>4367</v>
      </c>
      <c r="C785" s="5">
        <v>46152</v>
      </c>
      <c r="D785" s="6">
        <f>YEAR(SalesDataTable[[#This Row],[Order Date]])</f>
        <v>2026</v>
      </c>
      <c r="E785" s="6" t="str">
        <f>"Q"&amp;ROUNDUP(MONTH(SalesDataTable[[#This Row],[Order Date]])/3,0)</f>
        <v>Q2</v>
      </c>
      <c r="F785" s="6">
        <f>MONTH(SalesDataTable[[#This Row],[Order Date]])</f>
        <v>5</v>
      </c>
      <c r="G785" s="6" t="str">
        <f>TEXT(SalesDataTable[[#This Row],[Order Date]],"MMM")</f>
        <v>May</v>
      </c>
      <c r="H785" s="6" t="s">
        <v>38</v>
      </c>
      <c r="I785" s="6" t="s">
        <v>51</v>
      </c>
      <c r="J785" s="6" t="s">
        <v>20</v>
      </c>
      <c r="K785" s="6" t="s">
        <v>34</v>
      </c>
      <c r="L785" s="6" t="s">
        <v>32</v>
      </c>
      <c r="M785" s="6" t="s">
        <v>66</v>
      </c>
      <c r="N785" s="7">
        <v>5</v>
      </c>
      <c r="O785" s="8">
        <v>160.94</v>
      </c>
      <c r="P785" s="9">
        <v>0.1</v>
      </c>
      <c r="Q785" s="8">
        <v>88.89</v>
      </c>
      <c r="R785" s="8">
        <v>724.23</v>
      </c>
      <c r="S785" s="8">
        <v>444.45</v>
      </c>
      <c r="T785" s="8">
        <v>279.78000000000003</v>
      </c>
      <c r="U785" s="10">
        <v>0.38631374011018604</v>
      </c>
    </row>
    <row r="786" spans="2:21" ht="15.75">
      <c r="B786" s="4">
        <v>4746</v>
      </c>
      <c r="C786" s="5">
        <v>46152</v>
      </c>
      <c r="D786" s="6">
        <f>YEAR(SalesDataTable[[#This Row],[Order Date]])</f>
        <v>2026</v>
      </c>
      <c r="E786" s="6" t="str">
        <f>"Q"&amp;ROUNDUP(MONTH(SalesDataTable[[#This Row],[Order Date]])/3,0)</f>
        <v>Q2</v>
      </c>
      <c r="F786" s="6">
        <f>MONTH(SalesDataTable[[#This Row],[Order Date]])</f>
        <v>5</v>
      </c>
      <c r="G786" s="6" t="str">
        <f>TEXT(SalesDataTable[[#This Row],[Order Date]],"MMM")</f>
        <v>May</v>
      </c>
      <c r="H786" s="6" t="s">
        <v>24</v>
      </c>
      <c r="I786" s="6" t="s">
        <v>25</v>
      </c>
      <c r="J786" s="6" t="s">
        <v>20</v>
      </c>
      <c r="K786" s="6" t="s">
        <v>21</v>
      </c>
      <c r="L786" s="6" t="s">
        <v>52</v>
      </c>
      <c r="M786" s="6" t="s">
        <v>60</v>
      </c>
      <c r="N786" s="7">
        <v>2</v>
      </c>
      <c r="O786" s="8">
        <v>36.409999999999997</v>
      </c>
      <c r="P786" s="9">
        <v>0</v>
      </c>
      <c r="Q786" s="8">
        <v>13.92</v>
      </c>
      <c r="R786" s="8">
        <v>72.819999999999993</v>
      </c>
      <c r="S786" s="8">
        <v>27.84</v>
      </c>
      <c r="T786" s="8">
        <v>44.97999999999999</v>
      </c>
      <c r="U786" s="10">
        <v>0.61768744850315838</v>
      </c>
    </row>
    <row r="787" spans="2:21" ht="15.75">
      <c r="B787" s="4">
        <v>4795</v>
      </c>
      <c r="C787" s="5">
        <v>46152</v>
      </c>
      <c r="D787" s="6">
        <f>YEAR(SalesDataTable[[#This Row],[Order Date]])</f>
        <v>2026</v>
      </c>
      <c r="E787" s="6" t="str">
        <f>"Q"&amp;ROUNDUP(MONTH(SalesDataTable[[#This Row],[Order Date]])/3,0)</f>
        <v>Q2</v>
      </c>
      <c r="F787" s="6">
        <f>MONTH(SalesDataTable[[#This Row],[Order Date]])</f>
        <v>5</v>
      </c>
      <c r="G787" s="6" t="str">
        <f>TEXT(SalesDataTable[[#This Row],[Order Date]],"MMM")</f>
        <v>May</v>
      </c>
      <c r="H787" s="6" t="s">
        <v>38</v>
      </c>
      <c r="I787" s="6" t="s">
        <v>39</v>
      </c>
      <c r="J787" s="6" t="s">
        <v>46</v>
      </c>
      <c r="K787" s="6" t="s">
        <v>21</v>
      </c>
      <c r="L787" s="6" t="s">
        <v>27</v>
      </c>
      <c r="M787" s="6" t="s">
        <v>64</v>
      </c>
      <c r="N787" s="7">
        <v>2</v>
      </c>
      <c r="O787" s="8">
        <v>72.25</v>
      </c>
      <c r="P787" s="9">
        <v>0</v>
      </c>
      <c r="Q787" s="8">
        <v>32.25</v>
      </c>
      <c r="R787" s="8">
        <v>144.5</v>
      </c>
      <c r="S787" s="8">
        <v>64.5</v>
      </c>
      <c r="T787" s="8">
        <v>80</v>
      </c>
      <c r="U787" s="10">
        <v>0.55363321799307963</v>
      </c>
    </row>
    <row r="788" spans="2:21" ht="15.75">
      <c r="B788" s="4">
        <v>4800</v>
      </c>
      <c r="C788" s="5">
        <v>46152</v>
      </c>
      <c r="D788" s="6">
        <f>YEAR(SalesDataTable[[#This Row],[Order Date]])</f>
        <v>2026</v>
      </c>
      <c r="E788" s="6" t="str">
        <f>"Q"&amp;ROUNDUP(MONTH(SalesDataTable[[#This Row],[Order Date]])/3,0)</f>
        <v>Q2</v>
      </c>
      <c r="F788" s="6">
        <f>MONTH(SalesDataTable[[#This Row],[Order Date]])</f>
        <v>5</v>
      </c>
      <c r="G788" s="6" t="str">
        <f>TEXT(SalesDataTable[[#This Row],[Order Date]],"MMM")</f>
        <v>May</v>
      </c>
      <c r="H788" s="6" t="s">
        <v>38</v>
      </c>
      <c r="I788" s="6" t="s">
        <v>51</v>
      </c>
      <c r="J788" s="6" t="s">
        <v>37</v>
      </c>
      <c r="K788" s="6" t="s">
        <v>31</v>
      </c>
      <c r="L788" s="6" t="s">
        <v>22</v>
      </c>
      <c r="M788" s="6" t="s">
        <v>48</v>
      </c>
      <c r="N788" s="7">
        <v>4</v>
      </c>
      <c r="O788" s="8">
        <v>103.36</v>
      </c>
      <c r="P788" s="9">
        <v>0</v>
      </c>
      <c r="Q788" s="8">
        <v>51.59</v>
      </c>
      <c r="R788" s="8">
        <v>413.44</v>
      </c>
      <c r="S788" s="8">
        <v>206.36</v>
      </c>
      <c r="T788" s="8">
        <v>207.07999999999998</v>
      </c>
      <c r="U788" s="10">
        <v>0.50087074303405565</v>
      </c>
    </row>
    <row r="789" spans="2:21" ht="15.75">
      <c r="B789" s="4">
        <v>5018</v>
      </c>
      <c r="C789" s="5">
        <v>46152</v>
      </c>
      <c r="D789" s="6">
        <f>YEAR(SalesDataTable[[#This Row],[Order Date]])</f>
        <v>2026</v>
      </c>
      <c r="E789" s="6" t="str">
        <f>"Q"&amp;ROUNDUP(MONTH(SalesDataTable[[#This Row],[Order Date]])/3,0)</f>
        <v>Q2</v>
      </c>
      <c r="F789" s="6">
        <f>MONTH(SalesDataTable[[#This Row],[Order Date]])</f>
        <v>5</v>
      </c>
      <c r="G789" s="6" t="str">
        <f>TEXT(SalesDataTable[[#This Row],[Order Date]],"MMM")</f>
        <v>May</v>
      </c>
      <c r="H789" s="6" t="s">
        <v>29</v>
      </c>
      <c r="I789" s="6" t="s">
        <v>30</v>
      </c>
      <c r="J789" s="6" t="s">
        <v>26</v>
      </c>
      <c r="K789" s="6" t="s">
        <v>34</v>
      </c>
      <c r="L789" s="6" t="s">
        <v>27</v>
      </c>
      <c r="M789" s="6" t="s">
        <v>35</v>
      </c>
      <c r="N789" s="7">
        <v>4</v>
      </c>
      <c r="O789" s="8">
        <v>145.85</v>
      </c>
      <c r="P789" s="9">
        <v>0.15</v>
      </c>
      <c r="Q789" s="8">
        <v>79.69</v>
      </c>
      <c r="R789" s="8">
        <v>495.89</v>
      </c>
      <c r="S789" s="8">
        <v>318.76</v>
      </c>
      <c r="T789" s="8">
        <v>177.13</v>
      </c>
      <c r="U789" s="10">
        <v>0.35719615237250196</v>
      </c>
    </row>
    <row r="790" spans="2:21" ht="15.75">
      <c r="B790" s="4">
        <v>474</v>
      </c>
      <c r="C790" s="5">
        <v>46153</v>
      </c>
      <c r="D790" s="6">
        <f>YEAR(SalesDataTable[[#This Row],[Order Date]])</f>
        <v>2026</v>
      </c>
      <c r="E790" s="6" t="str">
        <f>"Q"&amp;ROUNDUP(MONTH(SalesDataTable[[#This Row],[Order Date]])/3,0)</f>
        <v>Q2</v>
      </c>
      <c r="F790" s="6">
        <f>MONTH(SalesDataTable[[#This Row],[Order Date]])</f>
        <v>5</v>
      </c>
      <c r="G790" s="6" t="str">
        <f>TEXT(SalesDataTable[[#This Row],[Order Date]],"MMM")</f>
        <v>May</v>
      </c>
      <c r="H790" s="6" t="s">
        <v>24</v>
      </c>
      <c r="I790" s="6" t="s">
        <v>61</v>
      </c>
      <c r="J790" s="6" t="s">
        <v>20</v>
      </c>
      <c r="K790" s="6" t="s">
        <v>21</v>
      </c>
      <c r="L790" s="6" t="s">
        <v>22</v>
      </c>
      <c r="M790" s="6" t="s">
        <v>48</v>
      </c>
      <c r="N790" s="7">
        <v>2</v>
      </c>
      <c r="O790" s="8">
        <v>100.49</v>
      </c>
      <c r="P790" s="9">
        <v>0.1</v>
      </c>
      <c r="Q790" s="8">
        <v>50.11</v>
      </c>
      <c r="R790" s="8">
        <v>180.88200000000001</v>
      </c>
      <c r="S790" s="8">
        <v>100.22</v>
      </c>
      <c r="T790" s="8">
        <v>80.662000000000006</v>
      </c>
      <c r="U790" s="10">
        <v>0.44593713028383147</v>
      </c>
    </row>
    <row r="791" spans="2:21" ht="15.75">
      <c r="B791" s="4">
        <v>1175</v>
      </c>
      <c r="C791" s="5">
        <v>46153</v>
      </c>
      <c r="D791" s="6">
        <f>YEAR(SalesDataTable[[#This Row],[Order Date]])</f>
        <v>2026</v>
      </c>
      <c r="E791" s="6" t="str">
        <f>"Q"&amp;ROUNDUP(MONTH(SalesDataTable[[#This Row],[Order Date]])/3,0)</f>
        <v>Q2</v>
      </c>
      <c r="F791" s="6">
        <f>MONTH(SalesDataTable[[#This Row],[Order Date]])</f>
        <v>5</v>
      </c>
      <c r="G791" s="6" t="str">
        <f>TEXT(SalesDataTable[[#This Row],[Order Date]],"MMM")</f>
        <v>May</v>
      </c>
      <c r="H791" s="6" t="s">
        <v>29</v>
      </c>
      <c r="I791" s="6" t="s">
        <v>70</v>
      </c>
      <c r="J791" s="6" t="s">
        <v>26</v>
      </c>
      <c r="K791" s="6" t="s">
        <v>21</v>
      </c>
      <c r="L791" s="6" t="s">
        <v>41</v>
      </c>
      <c r="M791" s="6" t="s">
        <v>42</v>
      </c>
      <c r="N791" s="7">
        <v>4</v>
      </c>
      <c r="O791" s="8">
        <v>332.89</v>
      </c>
      <c r="P791" s="9">
        <v>0.1</v>
      </c>
      <c r="Q791" s="8">
        <v>198.06</v>
      </c>
      <c r="R791" s="8">
        <v>1198.404</v>
      </c>
      <c r="S791" s="8">
        <v>792.24</v>
      </c>
      <c r="T791" s="8">
        <v>406.16399999999999</v>
      </c>
      <c r="U791" s="10">
        <v>0.33892076461694054</v>
      </c>
    </row>
    <row r="792" spans="2:21" ht="15.75">
      <c r="B792" s="4">
        <v>2015</v>
      </c>
      <c r="C792" s="5">
        <v>46153</v>
      </c>
      <c r="D792" s="6">
        <f>YEAR(SalesDataTable[[#This Row],[Order Date]])</f>
        <v>2026</v>
      </c>
      <c r="E792" s="6" t="str">
        <f>"Q"&amp;ROUNDUP(MONTH(SalesDataTable[[#This Row],[Order Date]])/3,0)</f>
        <v>Q2</v>
      </c>
      <c r="F792" s="6">
        <f>MONTH(SalesDataTable[[#This Row],[Order Date]])</f>
        <v>5</v>
      </c>
      <c r="G792" s="6" t="str">
        <f>TEXT(SalesDataTable[[#This Row],[Order Date]],"MMM")</f>
        <v>May</v>
      </c>
      <c r="H792" s="6" t="s">
        <v>24</v>
      </c>
      <c r="I792" s="6" t="s">
        <v>61</v>
      </c>
      <c r="J792" s="6" t="s">
        <v>20</v>
      </c>
      <c r="K792" s="6" t="s">
        <v>31</v>
      </c>
      <c r="L792" s="6" t="s">
        <v>27</v>
      </c>
      <c r="M792" s="6" t="s">
        <v>55</v>
      </c>
      <c r="N792" s="7">
        <v>1</v>
      </c>
      <c r="O792" s="8">
        <v>154.6</v>
      </c>
      <c r="P792" s="9">
        <v>0</v>
      </c>
      <c r="Q792" s="8">
        <v>80.05</v>
      </c>
      <c r="R792" s="8">
        <v>154.6</v>
      </c>
      <c r="S792" s="8">
        <v>80.05</v>
      </c>
      <c r="T792" s="8">
        <v>74.55</v>
      </c>
      <c r="U792" s="10">
        <v>0.48221216041397152</v>
      </c>
    </row>
    <row r="793" spans="2:21" ht="15.75">
      <c r="B793" s="4">
        <v>2196</v>
      </c>
      <c r="C793" s="5">
        <v>46153</v>
      </c>
      <c r="D793" s="6">
        <f>YEAR(SalesDataTable[[#This Row],[Order Date]])</f>
        <v>2026</v>
      </c>
      <c r="E793" s="6" t="str">
        <f>"Q"&amp;ROUNDUP(MONTH(SalesDataTable[[#This Row],[Order Date]])/3,0)</f>
        <v>Q2</v>
      </c>
      <c r="F793" s="6">
        <f>MONTH(SalesDataTable[[#This Row],[Order Date]])</f>
        <v>5</v>
      </c>
      <c r="G793" s="6" t="str">
        <f>TEXT(SalesDataTable[[#This Row],[Order Date]],"MMM")</f>
        <v>May</v>
      </c>
      <c r="H793" s="6" t="s">
        <v>38</v>
      </c>
      <c r="I793" s="6" t="s">
        <v>39</v>
      </c>
      <c r="J793" s="6" t="s">
        <v>46</v>
      </c>
      <c r="K793" s="6" t="s">
        <v>21</v>
      </c>
      <c r="L793" s="6" t="s">
        <v>22</v>
      </c>
      <c r="M793" s="6" t="s">
        <v>23</v>
      </c>
      <c r="N793" s="7">
        <v>1</v>
      </c>
      <c r="O793" s="8">
        <v>83.23</v>
      </c>
      <c r="P793" s="9">
        <v>0.05</v>
      </c>
      <c r="Q793" s="8">
        <v>43.82</v>
      </c>
      <c r="R793" s="8">
        <v>79.0685</v>
      </c>
      <c r="S793" s="8">
        <v>43.82</v>
      </c>
      <c r="T793" s="8">
        <v>35.2485</v>
      </c>
      <c r="U793" s="10">
        <v>0.44579699880483376</v>
      </c>
    </row>
    <row r="794" spans="2:21" ht="15.75">
      <c r="B794" s="4">
        <v>3508</v>
      </c>
      <c r="C794" s="5">
        <v>46153</v>
      </c>
      <c r="D794" s="6">
        <f>YEAR(SalesDataTable[[#This Row],[Order Date]])</f>
        <v>2026</v>
      </c>
      <c r="E794" s="6" t="str">
        <f>"Q"&amp;ROUNDUP(MONTH(SalesDataTable[[#This Row],[Order Date]])/3,0)</f>
        <v>Q2</v>
      </c>
      <c r="F794" s="6">
        <f>MONTH(SalesDataTable[[#This Row],[Order Date]])</f>
        <v>5</v>
      </c>
      <c r="G794" s="6" t="str">
        <f>TEXT(SalesDataTable[[#This Row],[Order Date]],"MMM")</f>
        <v>May</v>
      </c>
      <c r="H794" s="6" t="s">
        <v>24</v>
      </c>
      <c r="I794" s="6" t="s">
        <v>61</v>
      </c>
      <c r="J794" s="6" t="s">
        <v>46</v>
      </c>
      <c r="K794" s="6" t="s">
        <v>21</v>
      </c>
      <c r="L794" s="6" t="s">
        <v>32</v>
      </c>
      <c r="M794" s="6" t="s">
        <v>50</v>
      </c>
      <c r="N794" s="7">
        <v>3</v>
      </c>
      <c r="O794" s="8">
        <v>46.23</v>
      </c>
      <c r="P794" s="9">
        <v>0</v>
      </c>
      <c r="Q794" s="8">
        <v>18.47</v>
      </c>
      <c r="R794" s="8">
        <v>138.69</v>
      </c>
      <c r="S794" s="8">
        <v>55.41</v>
      </c>
      <c r="T794" s="8">
        <v>83.28</v>
      </c>
      <c r="U794" s="10">
        <v>0.60047588146225395</v>
      </c>
    </row>
    <row r="795" spans="2:21" ht="15.75">
      <c r="B795" s="4">
        <v>3516</v>
      </c>
      <c r="C795" s="5">
        <v>46153</v>
      </c>
      <c r="D795" s="6">
        <f>YEAR(SalesDataTable[[#This Row],[Order Date]])</f>
        <v>2026</v>
      </c>
      <c r="E795" s="6" t="str">
        <f>"Q"&amp;ROUNDUP(MONTH(SalesDataTable[[#This Row],[Order Date]])/3,0)</f>
        <v>Q2</v>
      </c>
      <c r="F795" s="6">
        <f>MONTH(SalesDataTable[[#This Row],[Order Date]])</f>
        <v>5</v>
      </c>
      <c r="G795" s="6" t="str">
        <f>TEXT(SalesDataTable[[#This Row],[Order Date]],"MMM")</f>
        <v>May</v>
      </c>
      <c r="H795" s="6" t="s">
        <v>38</v>
      </c>
      <c r="I795" s="6" t="s">
        <v>49</v>
      </c>
      <c r="J795" s="6" t="s">
        <v>46</v>
      </c>
      <c r="K795" s="6" t="s">
        <v>21</v>
      </c>
      <c r="L795" s="6" t="s">
        <v>41</v>
      </c>
      <c r="M795" s="6" t="s">
        <v>69</v>
      </c>
      <c r="N795" s="7">
        <v>1</v>
      </c>
      <c r="O795" s="8">
        <v>125.3</v>
      </c>
      <c r="P795" s="9">
        <v>0.05</v>
      </c>
      <c r="Q795" s="8">
        <v>59.62</v>
      </c>
      <c r="R795" s="8">
        <v>119.035</v>
      </c>
      <c r="S795" s="8">
        <v>59.62</v>
      </c>
      <c r="T795" s="8">
        <v>59.414999999999999</v>
      </c>
      <c r="U795" s="10">
        <v>0.49913890872432476</v>
      </c>
    </row>
    <row r="796" spans="2:21" ht="15.75">
      <c r="B796" s="4">
        <v>3570</v>
      </c>
      <c r="C796" s="5">
        <v>46153</v>
      </c>
      <c r="D796" s="6">
        <f>YEAR(SalesDataTable[[#This Row],[Order Date]])</f>
        <v>2026</v>
      </c>
      <c r="E796" s="6" t="str">
        <f>"Q"&amp;ROUNDUP(MONTH(SalesDataTable[[#This Row],[Order Date]])/3,0)</f>
        <v>Q2</v>
      </c>
      <c r="F796" s="6">
        <f>MONTH(SalesDataTable[[#This Row],[Order Date]])</f>
        <v>5</v>
      </c>
      <c r="G796" s="6" t="str">
        <f>TEXT(SalesDataTable[[#This Row],[Order Date]],"MMM")</f>
        <v>May</v>
      </c>
      <c r="H796" s="6" t="s">
        <v>24</v>
      </c>
      <c r="I796" s="6" t="s">
        <v>61</v>
      </c>
      <c r="J796" s="6" t="s">
        <v>20</v>
      </c>
      <c r="K796" s="6" t="s">
        <v>34</v>
      </c>
      <c r="L796" s="6" t="s">
        <v>32</v>
      </c>
      <c r="M796" s="6" t="s">
        <v>33</v>
      </c>
      <c r="N796" s="7">
        <v>1</v>
      </c>
      <c r="O796" s="8">
        <v>36.159999999999997</v>
      </c>
      <c r="P796" s="9">
        <v>0.1</v>
      </c>
      <c r="Q796" s="8">
        <v>13.38</v>
      </c>
      <c r="R796" s="8">
        <v>32.543999999999997</v>
      </c>
      <c r="S796" s="8">
        <v>13.38</v>
      </c>
      <c r="T796" s="8">
        <v>19.163999999999994</v>
      </c>
      <c r="U796" s="10">
        <v>0.58886430678466062</v>
      </c>
    </row>
    <row r="797" spans="2:21" ht="15.75">
      <c r="B797" s="4">
        <v>4799</v>
      </c>
      <c r="C797" s="5">
        <v>46153</v>
      </c>
      <c r="D797" s="6">
        <f>YEAR(SalesDataTable[[#This Row],[Order Date]])</f>
        <v>2026</v>
      </c>
      <c r="E797" s="6" t="str">
        <f>"Q"&amp;ROUNDUP(MONTH(SalesDataTable[[#This Row],[Order Date]])/3,0)</f>
        <v>Q2</v>
      </c>
      <c r="F797" s="6">
        <f>MONTH(SalesDataTable[[#This Row],[Order Date]])</f>
        <v>5</v>
      </c>
      <c r="G797" s="6" t="str">
        <f>TEXT(SalesDataTable[[#This Row],[Order Date]],"MMM")</f>
        <v>May</v>
      </c>
      <c r="H797" s="6" t="s">
        <v>38</v>
      </c>
      <c r="I797" s="6" t="s">
        <v>65</v>
      </c>
      <c r="J797" s="6" t="s">
        <v>20</v>
      </c>
      <c r="K797" s="6" t="s">
        <v>21</v>
      </c>
      <c r="L797" s="6" t="s">
        <v>41</v>
      </c>
      <c r="M797" s="6" t="s">
        <v>69</v>
      </c>
      <c r="N797" s="7">
        <v>1</v>
      </c>
      <c r="O797" s="8">
        <v>121.41</v>
      </c>
      <c r="P797" s="9">
        <v>0.05</v>
      </c>
      <c r="Q797" s="8">
        <v>60.75</v>
      </c>
      <c r="R797" s="8">
        <v>115.33949999999999</v>
      </c>
      <c r="S797" s="8">
        <v>60.75</v>
      </c>
      <c r="T797" s="8">
        <v>54.589499999999987</v>
      </c>
      <c r="U797" s="10">
        <v>0.47329405797666879</v>
      </c>
    </row>
    <row r="798" spans="2:21" ht="15.75">
      <c r="B798" s="4">
        <v>5156</v>
      </c>
      <c r="C798" s="5">
        <v>46153</v>
      </c>
      <c r="D798" s="6">
        <f>YEAR(SalesDataTable[[#This Row],[Order Date]])</f>
        <v>2026</v>
      </c>
      <c r="E798" s="6" t="str">
        <f>"Q"&amp;ROUNDUP(MONTH(SalesDataTable[[#This Row],[Order Date]])/3,0)</f>
        <v>Q2</v>
      </c>
      <c r="F798" s="6">
        <f>MONTH(SalesDataTable[[#This Row],[Order Date]])</f>
        <v>5</v>
      </c>
      <c r="G798" s="6" t="str">
        <f>TEXT(SalesDataTable[[#This Row],[Order Date]],"MMM")</f>
        <v>May</v>
      </c>
      <c r="H798" s="6" t="s">
        <v>18</v>
      </c>
      <c r="I798" s="6" t="s">
        <v>19</v>
      </c>
      <c r="J798" s="6" t="s">
        <v>37</v>
      </c>
      <c r="K798" s="6" t="s">
        <v>31</v>
      </c>
      <c r="L798" s="6" t="s">
        <v>32</v>
      </c>
      <c r="M798" s="6" t="s">
        <v>62</v>
      </c>
      <c r="N798" s="7">
        <v>3</v>
      </c>
      <c r="O798" s="8">
        <v>132.58000000000001</v>
      </c>
      <c r="P798" s="9">
        <v>0.1</v>
      </c>
      <c r="Q798" s="8">
        <v>67.88</v>
      </c>
      <c r="R798" s="8">
        <v>357.96600000000001</v>
      </c>
      <c r="S798" s="8">
        <v>203.64</v>
      </c>
      <c r="T798" s="8">
        <v>154.32600000000002</v>
      </c>
      <c r="U798" s="10">
        <v>0.43111915656794225</v>
      </c>
    </row>
    <row r="799" spans="2:21" ht="15.75">
      <c r="B799" s="4">
        <v>526</v>
      </c>
      <c r="C799" s="5">
        <v>46154</v>
      </c>
      <c r="D799" s="6">
        <f>YEAR(SalesDataTable[[#This Row],[Order Date]])</f>
        <v>2026</v>
      </c>
      <c r="E799" s="6" t="str">
        <f>"Q"&amp;ROUNDUP(MONTH(SalesDataTable[[#This Row],[Order Date]])/3,0)</f>
        <v>Q2</v>
      </c>
      <c r="F799" s="6">
        <f>MONTH(SalesDataTable[[#This Row],[Order Date]])</f>
        <v>5</v>
      </c>
      <c r="G799" s="6" t="str">
        <f>TEXT(SalesDataTable[[#This Row],[Order Date]],"MMM")</f>
        <v>May</v>
      </c>
      <c r="H799" s="6" t="s">
        <v>24</v>
      </c>
      <c r="I799" s="6" t="s">
        <v>25</v>
      </c>
      <c r="J799" s="6" t="s">
        <v>37</v>
      </c>
      <c r="K799" s="6" t="s">
        <v>21</v>
      </c>
      <c r="L799" s="6" t="s">
        <v>41</v>
      </c>
      <c r="M799" s="6" t="s">
        <v>58</v>
      </c>
      <c r="N799" s="7">
        <v>2</v>
      </c>
      <c r="O799" s="8">
        <v>81.11</v>
      </c>
      <c r="P799" s="9">
        <v>0.05</v>
      </c>
      <c r="Q799" s="8">
        <v>40.049999999999997</v>
      </c>
      <c r="R799" s="8">
        <v>154.10899999999998</v>
      </c>
      <c r="S799" s="8">
        <v>80.099999999999994</v>
      </c>
      <c r="T799" s="8">
        <v>74.008999999999986</v>
      </c>
      <c r="U799" s="10">
        <v>0.48023801335418437</v>
      </c>
    </row>
    <row r="800" spans="2:21" ht="15.75">
      <c r="B800" s="4">
        <v>712</v>
      </c>
      <c r="C800" s="5">
        <v>46154</v>
      </c>
      <c r="D800" s="6">
        <f>YEAR(SalesDataTable[[#This Row],[Order Date]])</f>
        <v>2026</v>
      </c>
      <c r="E800" s="6" t="str">
        <f>"Q"&amp;ROUNDUP(MONTH(SalesDataTable[[#This Row],[Order Date]])/3,0)</f>
        <v>Q2</v>
      </c>
      <c r="F800" s="6">
        <f>MONTH(SalesDataTable[[#This Row],[Order Date]])</f>
        <v>5</v>
      </c>
      <c r="G800" s="6" t="str">
        <f>TEXT(SalesDataTable[[#This Row],[Order Date]],"MMM")</f>
        <v>May</v>
      </c>
      <c r="H800" s="6" t="s">
        <v>24</v>
      </c>
      <c r="I800" s="6" t="s">
        <v>67</v>
      </c>
      <c r="J800" s="6" t="s">
        <v>46</v>
      </c>
      <c r="K800" s="6" t="s">
        <v>34</v>
      </c>
      <c r="L800" s="6" t="s">
        <v>22</v>
      </c>
      <c r="M800" s="6" t="s">
        <v>48</v>
      </c>
      <c r="N800" s="7">
        <v>3</v>
      </c>
      <c r="O800" s="8">
        <v>104.54</v>
      </c>
      <c r="P800" s="9">
        <v>0</v>
      </c>
      <c r="Q800" s="8">
        <v>51.45</v>
      </c>
      <c r="R800" s="8">
        <v>313.62</v>
      </c>
      <c r="S800" s="8">
        <v>154.35000000000002</v>
      </c>
      <c r="T800" s="8">
        <v>159.26999999999998</v>
      </c>
      <c r="U800" s="10">
        <v>0.50784388750717424</v>
      </c>
    </row>
    <row r="801" spans="2:21" ht="15.75">
      <c r="B801" s="4">
        <v>1533</v>
      </c>
      <c r="C801" s="5">
        <v>46154</v>
      </c>
      <c r="D801" s="6">
        <f>YEAR(SalesDataTable[[#This Row],[Order Date]])</f>
        <v>2026</v>
      </c>
      <c r="E801" s="6" t="str">
        <f>"Q"&amp;ROUNDUP(MONTH(SalesDataTable[[#This Row],[Order Date]])/3,0)</f>
        <v>Q2</v>
      </c>
      <c r="F801" s="6">
        <f>MONTH(SalesDataTable[[#This Row],[Order Date]])</f>
        <v>5</v>
      </c>
      <c r="G801" s="6" t="str">
        <f>TEXT(SalesDataTable[[#This Row],[Order Date]],"MMM")</f>
        <v>May</v>
      </c>
      <c r="H801" s="6" t="s">
        <v>29</v>
      </c>
      <c r="I801" s="6" t="s">
        <v>70</v>
      </c>
      <c r="J801" s="6" t="s">
        <v>37</v>
      </c>
      <c r="K801" s="6" t="s">
        <v>31</v>
      </c>
      <c r="L801" s="6" t="s">
        <v>27</v>
      </c>
      <c r="M801" s="6" t="s">
        <v>35</v>
      </c>
      <c r="N801" s="7">
        <v>3</v>
      </c>
      <c r="O801" s="8">
        <v>143.87</v>
      </c>
      <c r="P801" s="9">
        <v>0</v>
      </c>
      <c r="Q801" s="8">
        <v>79.2</v>
      </c>
      <c r="R801" s="8">
        <v>431.61</v>
      </c>
      <c r="S801" s="8">
        <v>237.60000000000002</v>
      </c>
      <c r="T801" s="8">
        <v>194.01</v>
      </c>
      <c r="U801" s="10">
        <v>0.44950302356293875</v>
      </c>
    </row>
    <row r="802" spans="2:21" ht="15.75">
      <c r="B802" s="4">
        <v>1933</v>
      </c>
      <c r="C802" s="5">
        <v>46154</v>
      </c>
      <c r="D802" s="6">
        <f>YEAR(SalesDataTable[[#This Row],[Order Date]])</f>
        <v>2026</v>
      </c>
      <c r="E802" s="6" t="str">
        <f>"Q"&amp;ROUNDUP(MONTH(SalesDataTable[[#This Row],[Order Date]])/3,0)</f>
        <v>Q2</v>
      </c>
      <c r="F802" s="6">
        <f>MONTH(SalesDataTable[[#This Row],[Order Date]])</f>
        <v>5</v>
      </c>
      <c r="G802" s="6" t="str">
        <f>TEXT(SalesDataTable[[#This Row],[Order Date]],"MMM")</f>
        <v>May</v>
      </c>
      <c r="H802" s="6" t="s">
        <v>38</v>
      </c>
      <c r="I802" s="6" t="s">
        <v>65</v>
      </c>
      <c r="J802" s="6" t="s">
        <v>20</v>
      </c>
      <c r="K802" s="6" t="s">
        <v>21</v>
      </c>
      <c r="L802" s="6" t="s">
        <v>32</v>
      </c>
      <c r="M802" s="6" t="s">
        <v>33</v>
      </c>
      <c r="N802" s="7">
        <v>1</v>
      </c>
      <c r="O802" s="8">
        <v>36.950000000000003</v>
      </c>
      <c r="P802" s="9">
        <v>0.1</v>
      </c>
      <c r="Q802" s="8">
        <v>13.26</v>
      </c>
      <c r="R802" s="8">
        <v>33.255000000000003</v>
      </c>
      <c r="S802" s="8">
        <v>13.26</v>
      </c>
      <c r="T802" s="8">
        <v>19.995000000000005</v>
      </c>
      <c r="U802" s="10">
        <v>0.60126296797474077</v>
      </c>
    </row>
    <row r="803" spans="2:21" ht="15.75">
      <c r="B803" s="4">
        <v>3128</v>
      </c>
      <c r="C803" s="5">
        <v>46154</v>
      </c>
      <c r="D803" s="6">
        <f>YEAR(SalesDataTable[[#This Row],[Order Date]])</f>
        <v>2026</v>
      </c>
      <c r="E803" s="6" t="str">
        <f>"Q"&amp;ROUNDUP(MONTH(SalesDataTable[[#This Row],[Order Date]])/3,0)</f>
        <v>Q2</v>
      </c>
      <c r="F803" s="6">
        <f>MONTH(SalesDataTable[[#This Row],[Order Date]])</f>
        <v>5</v>
      </c>
      <c r="G803" s="6" t="str">
        <f>TEXT(SalesDataTable[[#This Row],[Order Date]],"MMM")</f>
        <v>May</v>
      </c>
      <c r="H803" s="6" t="s">
        <v>29</v>
      </c>
      <c r="I803" s="6" t="s">
        <v>43</v>
      </c>
      <c r="J803" s="6" t="s">
        <v>20</v>
      </c>
      <c r="K803" s="6" t="s">
        <v>31</v>
      </c>
      <c r="L803" s="6" t="s">
        <v>41</v>
      </c>
      <c r="M803" s="6" t="s">
        <v>69</v>
      </c>
      <c r="N803" s="7">
        <v>1</v>
      </c>
      <c r="O803" s="8">
        <v>121.38</v>
      </c>
      <c r="P803" s="9">
        <v>0</v>
      </c>
      <c r="Q803" s="8">
        <v>59.68</v>
      </c>
      <c r="R803" s="8">
        <v>121.38</v>
      </c>
      <c r="S803" s="8">
        <v>59.68</v>
      </c>
      <c r="T803" s="8">
        <v>61.699999999999996</v>
      </c>
      <c r="U803" s="10">
        <v>0.50832097544900312</v>
      </c>
    </row>
    <row r="804" spans="2:21" ht="15.75">
      <c r="B804" s="4">
        <v>4922</v>
      </c>
      <c r="C804" s="5">
        <v>46154</v>
      </c>
      <c r="D804" s="6">
        <f>YEAR(SalesDataTable[[#This Row],[Order Date]])</f>
        <v>2026</v>
      </c>
      <c r="E804" s="6" t="str">
        <f>"Q"&amp;ROUNDUP(MONTH(SalesDataTable[[#This Row],[Order Date]])/3,0)</f>
        <v>Q2</v>
      </c>
      <c r="F804" s="6">
        <f>MONTH(SalesDataTable[[#This Row],[Order Date]])</f>
        <v>5</v>
      </c>
      <c r="G804" s="6" t="str">
        <f>TEXT(SalesDataTable[[#This Row],[Order Date]],"MMM")</f>
        <v>May</v>
      </c>
      <c r="H804" s="6" t="s">
        <v>38</v>
      </c>
      <c r="I804" s="6" t="s">
        <v>51</v>
      </c>
      <c r="J804" s="6" t="s">
        <v>20</v>
      </c>
      <c r="K804" s="6" t="s">
        <v>21</v>
      </c>
      <c r="L804" s="6" t="s">
        <v>52</v>
      </c>
      <c r="M804" s="6" t="s">
        <v>53</v>
      </c>
      <c r="N804" s="7">
        <v>2</v>
      </c>
      <c r="O804" s="8">
        <v>39.79</v>
      </c>
      <c r="P804" s="9">
        <v>0.1</v>
      </c>
      <c r="Q804" s="8">
        <v>14.33</v>
      </c>
      <c r="R804" s="8">
        <v>71.622</v>
      </c>
      <c r="S804" s="8">
        <v>28.66</v>
      </c>
      <c r="T804" s="8">
        <v>42.962000000000003</v>
      </c>
      <c r="U804" s="10">
        <v>0.59984362346764963</v>
      </c>
    </row>
    <row r="805" spans="2:21" ht="15.75">
      <c r="B805" s="4">
        <v>5051</v>
      </c>
      <c r="C805" s="5">
        <v>46154</v>
      </c>
      <c r="D805" s="6">
        <f>YEAR(SalesDataTable[[#This Row],[Order Date]])</f>
        <v>2026</v>
      </c>
      <c r="E805" s="6" t="str">
        <f>"Q"&amp;ROUNDUP(MONTH(SalesDataTable[[#This Row],[Order Date]])/3,0)</f>
        <v>Q2</v>
      </c>
      <c r="F805" s="6">
        <f>MONTH(SalesDataTable[[#This Row],[Order Date]])</f>
        <v>5</v>
      </c>
      <c r="G805" s="6" t="str">
        <f>TEXT(SalesDataTable[[#This Row],[Order Date]],"MMM")</f>
        <v>May</v>
      </c>
      <c r="H805" s="6" t="s">
        <v>18</v>
      </c>
      <c r="I805" s="6" t="s">
        <v>68</v>
      </c>
      <c r="J805" s="6" t="s">
        <v>37</v>
      </c>
      <c r="K805" s="6" t="s">
        <v>21</v>
      </c>
      <c r="L805" s="6" t="s">
        <v>22</v>
      </c>
      <c r="M805" s="6" t="s">
        <v>40</v>
      </c>
      <c r="N805" s="7">
        <v>4</v>
      </c>
      <c r="O805" s="8">
        <v>51.31</v>
      </c>
      <c r="P805" s="9">
        <v>0</v>
      </c>
      <c r="Q805" s="8">
        <v>22.19</v>
      </c>
      <c r="R805" s="8">
        <v>205.24</v>
      </c>
      <c r="S805" s="8">
        <v>88.76</v>
      </c>
      <c r="T805" s="8">
        <v>116.48</v>
      </c>
      <c r="U805" s="10">
        <v>0.56753069577080495</v>
      </c>
    </row>
    <row r="806" spans="2:21" ht="15.75">
      <c r="B806" s="4">
        <v>5182</v>
      </c>
      <c r="C806" s="5">
        <v>46154</v>
      </c>
      <c r="D806" s="6">
        <f>YEAR(SalesDataTable[[#This Row],[Order Date]])</f>
        <v>2026</v>
      </c>
      <c r="E806" s="6" t="str">
        <f>"Q"&amp;ROUNDUP(MONTH(SalesDataTable[[#This Row],[Order Date]])/3,0)</f>
        <v>Q2</v>
      </c>
      <c r="F806" s="6">
        <f>MONTH(SalesDataTable[[#This Row],[Order Date]])</f>
        <v>5</v>
      </c>
      <c r="G806" s="6" t="str">
        <f>TEXT(SalesDataTable[[#This Row],[Order Date]],"MMM")</f>
        <v>May</v>
      </c>
      <c r="H806" s="6" t="s">
        <v>38</v>
      </c>
      <c r="I806" s="6" t="s">
        <v>49</v>
      </c>
      <c r="J806" s="6" t="s">
        <v>20</v>
      </c>
      <c r="K806" s="6" t="s">
        <v>21</v>
      </c>
      <c r="L806" s="6" t="s">
        <v>52</v>
      </c>
      <c r="M806" s="6" t="s">
        <v>63</v>
      </c>
      <c r="N806" s="7">
        <v>2</v>
      </c>
      <c r="O806" s="8">
        <v>51.15</v>
      </c>
      <c r="P806" s="9">
        <v>0</v>
      </c>
      <c r="Q806" s="8">
        <v>22.53</v>
      </c>
      <c r="R806" s="8">
        <v>102.3</v>
      </c>
      <c r="S806" s="8">
        <v>45.06</v>
      </c>
      <c r="T806" s="8">
        <v>57.239999999999995</v>
      </c>
      <c r="U806" s="10">
        <v>0.55953079178885623</v>
      </c>
    </row>
    <row r="807" spans="2:21" ht="15.75">
      <c r="B807" s="4">
        <v>1071</v>
      </c>
      <c r="C807" s="5">
        <v>46155</v>
      </c>
      <c r="D807" s="6">
        <f>YEAR(SalesDataTable[[#This Row],[Order Date]])</f>
        <v>2026</v>
      </c>
      <c r="E807" s="6" t="str">
        <f>"Q"&amp;ROUNDUP(MONTH(SalesDataTable[[#This Row],[Order Date]])/3,0)</f>
        <v>Q2</v>
      </c>
      <c r="F807" s="6">
        <f>MONTH(SalesDataTable[[#This Row],[Order Date]])</f>
        <v>5</v>
      </c>
      <c r="G807" s="6" t="str">
        <f>TEXT(SalesDataTable[[#This Row],[Order Date]],"MMM")</f>
        <v>May</v>
      </c>
      <c r="H807" s="6" t="s">
        <v>24</v>
      </c>
      <c r="I807" s="6" t="s">
        <v>61</v>
      </c>
      <c r="J807" s="6" t="s">
        <v>37</v>
      </c>
      <c r="K807" s="6" t="s">
        <v>34</v>
      </c>
      <c r="L807" s="6" t="s">
        <v>52</v>
      </c>
      <c r="M807" s="6" t="s">
        <v>63</v>
      </c>
      <c r="N807" s="7">
        <v>1</v>
      </c>
      <c r="O807" s="8">
        <v>50.83</v>
      </c>
      <c r="P807" s="9">
        <v>0.1</v>
      </c>
      <c r="Q807" s="8">
        <v>21.82</v>
      </c>
      <c r="R807" s="8">
        <v>45.747</v>
      </c>
      <c r="S807" s="8">
        <v>21.82</v>
      </c>
      <c r="T807" s="8">
        <v>23.927</v>
      </c>
      <c r="U807" s="10">
        <v>0.52302883249174803</v>
      </c>
    </row>
    <row r="808" spans="2:21" ht="15.75">
      <c r="B808" s="4">
        <v>1210</v>
      </c>
      <c r="C808" s="5">
        <v>46155</v>
      </c>
      <c r="D808" s="6">
        <f>YEAR(SalesDataTable[[#This Row],[Order Date]])</f>
        <v>2026</v>
      </c>
      <c r="E808" s="6" t="str">
        <f>"Q"&amp;ROUNDUP(MONTH(SalesDataTable[[#This Row],[Order Date]])/3,0)</f>
        <v>Q2</v>
      </c>
      <c r="F808" s="6">
        <f>MONTH(SalesDataTable[[#This Row],[Order Date]])</f>
        <v>5</v>
      </c>
      <c r="G808" s="6" t="str">
        <f>TEXT(SalesDataTable[[#This Row],[Order Date]],"MMM")</f>
        <v>May</v>
      </c>
      <c r="H808" s="6" t="s">
        <v>29</v>
      </c>
      <c r="I808" s="6" t="s">
        <v>30</v>
      </c>
      <c r="J808" s="6" t="s">
        <v>26</v>
      </c>
      <c r="K808" s="6" t="s">
        <v>34</v>
      </c>
      <c r="L808" s="6" t="s">
        <v>27</v>
      </c>
      <c r="M808" s="6" t="s">
        <v>35</v>
      </c>
      <c r="N808" s="7">
        <v>6</v>
      </c>
      <c r="O808" s="8">
        <v>141.9</v>
      </c>
      <c r="P808" s="9">
        <v>0.1</v>
      </c>
      <c r="Q808" s="8">
        <v>79.64</v>
      </c>
      <c r="R808" s="8">
        <v>766.2600000000001</v>
      </c>
      <c r="S808" s="8">
        <v>477.84000000000003</v>
      </c>
      <c r="T808" s="8">
        <v>288.42000000000007</v>
      </c>
      <c r="U808" s="10">
        <v>0.37639965546942294</v>
      </c>
    </row>
    <row r="809" spans="2:21" ht="15.75">
      <c r="B809" s="4">
        <v>1244</v>
      </c>
      <c r="C809" s="5">
        <v>46155</v>
      </c>
      <c r="D809" s="6">
        <f>YEAR(SalesDataTable[[#This Row],[Order Date]])</f>
        <v>2026</v>
      </c>
      <c r="E809" s="6" t="str">
        <f>"Q"&amp;ROUNDUP(MONTH(SalesDataTable[[#This Row],[Order Date]])/3,0)</f>
        <v>Q2</v>
      </c>
      <c r="F809" s="6">
        <f>MONTH(SalesDataTable[[#This Row],[Order Date]])</f>
        <v>5</v>
      </c>
      <c r="G809" s="6" t="str">
        <f>TEXT(SalesDataTable[[#This Row],[Order Date]],"MMM")</f>
        <v>May</v>
      </c>
      <c r="H809" s="6" t="s">
        <v>38</v>
      </c>
      <c r="I809" s="6" t="s">
        <v>51</v>
      </c>
      <c r="J809" s="6" t="s">
        <v>20</v>
      </c>
      <c r="K809" s="6" t="s">
        <v>21</v>
      </c>
      <c r="L809" s="6" t="s">
        <v>41</v>
      </c>
      <c r="M809" s="6" t="s">
        <v>69</v>
      </c>
      <c r="N809" s="7">
        <v>1</v>
      </c>
      <c r="O809" s="8">
        <v>122.11</v>
      </c>
      <c r="P809" s="9">
        <v>0</v>
      </c>
      <c r="Q809" s="8">
        <v>59.86</v>
      </c>
      <c r="R809" s="8">
        <v>122.11</v>
      </c>
      <c r="S809" s="8">
        <v>59.86</v>
      </c>
      <c r="T809" s="8">
        <v>62.25</v>
      </c>
      <c r="U809" s="10">
        <v>0.50978625829170421</v>
      </c>
    </row>
    <row r="810" spans="2:21" ht="15.75">
      <c r="B810" s="4">
        <v>1403</v>
      </c>
      <c r="C810" s="5">
        <v>46155</v>
      </c>
      <c r="D810" s="6">
        <f>YEAR(SalesDataTable[[#This Row],[Order Date]])</f>
        <v>2026</v>
      </c>
      <c r="E810" s="6" t="str">
        <f>"Q"&amp;ROUNDUP(MONTH(SalesDataTable[[#This Row],[Order Date]])/3,0)</f>
        <v>Q2</v>
      </c>
      <c r="F810" s="6">
        <f>MONTH(SalesDataTable[[#This Row],[Order Date]])</f>
        <v>5</v>
      </c>
      <c r="G810" s="6" t="str">
        <f>TEXT(SalesDataTable[[#This Row],[Order Date]],"MMM")</f>
        <v>May</v>
      </c>
      <c r="H810" s="6" t="s">
        <v>24</v>
      </c>
      <c r="I810" s="6" t="s">
        <v>59</v>
      </c>
      <c r="J810" s="6" t="s">
        <v>20</v>
      </c>
      <c r="K810" s="6" t="s">
        <v>21</v>
      </c>
      <c r="L810" s="6" t="s">
        <v>22</v>
      </c>
      <c r="M810" s="6" t="s">
        <v>48</v>
      </c>
      <c r="N810" s="7">
        <v>1</v>
      </c>
      <c r="O810" s="8">
        <v>102.38</v>
      </c>
      <c r="P810" s="9">
        <v>0</v>
      </c>
      <c r="Q810" s="8">
        <v>50.82</v>
      </c>
      <c r="R810" s="8">
        <v>102.38</v>
      </c>
      <c r="S810" s="8">
        <v>50.82</v>
      </c>
      <c r="T810" s="8">
        <v>51.559999999999995</v>
      </c>
      <c r="U810" s="10">
        <v>0.50361398710685679</v>
      </c>
    </row>
    <row r="811" spans="2:21" ht="15.75">
      <c r="B811" s="4">
        <v>1592</v>
      </c>
      <c r="C811" s="5">
        <v>46155</v>
      </c>
      <c r="D811" s="6">
        <f>YEAR(SalesDataTable[[#This Row],[Order Date]])</f>
        <v>2026</v>
      </c>
      <c r="E811" s="6" t="str">
        <f>"Q"&amp;ROUNDUP(MONTH(SalesDataTable[[#This Row],[Order Date]])/3,0)</f>
        <v>Q2</v>
      </c>
      <c r="F811" s="6">
        <f>MONTH(SalesDataTable[[#This Row],[Order Date]])</f>
        <v>5</v>
      </c>
      <c r="G811" s="6" t="str">
        <f>TEXT(SalesDataTable[[#This Row],[Order Date]],"MMM")</f>
        <v>May</v>
      </c>
      <c r="H811" s="6" t="s">
        <v>29</v>
      </c>
      <c r="I811" s="6" t="s">
        <v>70</v>
      </c>
      <c r="J811" s="6" t="s">
        <v>37</v>
      </c>
      <c r="K811" s="6" t="s">
        <v>21</v>
      </c>
      <c r="L811" s="6" t="s">
        <v>52</v>
      </c>
      <c r="M811" s="6" t="s">
        <v>60</v>
      </c>
      <c r="N811" s="7">
        <v>5</v>
      </c>
      <c r="O811" s="8">
        <v>37.119999999999997</v>
      </c>
      <c r="P811" s="9">
        <v>0.1</v>
      </c>
      <c r="Q811" s="8">
        <v>13.96</v>
      </c>
      <c r="R811" s="8">
        <v>167.04</v>
      </c>
      <c r="S811" s="8">
        <v>69.800000000000011</v>
      </c>
      <c r="T811" s="8">
        <v>97.239999999999981</v>
      </c>
      <c r="U811" s="10">
        <v>0.58213601532567039</v>
      </c>
    </row>
    <row r="812" spans="2:21" ht="15.75">
      <c r="B812" s="4">
        <v>2581</v>
      </c>
      <c r="C812" s="5">
        <v>46155</v>
      </c>
      <c r="D812" s="6">
        <f>YEAR(SalesDataTable[[#This Row],[Order Date]])</f>
        <v>2026</v>
      </c>
      <c r="E812" s="6" t="str">
        <f>"Q"&amp;ROUNDUP(MONTH(SalesDataTable[[#This Row],[Order Date]])/3,0)</f>
        <v>Q2</v>
      </c>
      <c r="F812" s="6">
        <f>MONTH(SalesDataTable[[#This Row],[Order Date]])</f>
        <v>5</v>
      </c>
      <c r="G812" s="6" t="str">
        <f>TEXT(SalesDataTable[[#This Row],[Order Date]],"MMM")</f>
        <v>May</v>
      </c>
      <c r="H812" s="6" t="s">
        <v>24</v>
      </c>
      <c r="I812" s="6" t="s">
        <v>61</v>
      </c>
      <c r="J812" s="6" t="s">
        <v>20</v>
      </c>
      <c r="K812" s="6" t="s">
        <v>31</v>
      </c>
      <c r="L812" s="6" t="s">
        <v>27</v>
      </c>
      <c r="M812" s="6" t="s">
        <v>28</v>
      </c>
      <c r="N812" s="7">
        <v>2</v>
      </c>
      <c r="O812" s="8">
        <v>91.76</v>
      </c>
      <c r="P812" s="9">
        <v>0.05</v>
      </c>
      <c r="Q812" s="8">
        <v>46.31</v>
      </c>
      <c r="R812" s="8">
        <v>174.34399999999999</v>
      </c>
      <c r="S812" s="8">
        <v>92.62</v>
      </c>
      <c r="T812" s="8">
        <v>81.72399999999999</v>
      </c>
      <c r="U812" s="10">
        <v>0.46875143394668006</v>
      </c>
    </row>
    <row r="813" spans="2:21" ht="15.75">
      <c r="B813" s="4">
        <v>3428</v>
      </c>
      <c r="C813" s="5">
        <v>46155</v>
      </c>
      <c r="D813" s="6">
        <f>YEAR(SalesDataTable[[#This Row],[Order Date]])</f>
        <v>2026</v>
      </c>
      <c r="E813" s="6" t="str">
        <f>"Q"&amp;ROUNDUP(MONTH(SalesDataTable[[#This Row],[Order Date]])/3,0)</f>
        <v>Q2</v>
      </c>
      <c r="F813" s="6">
        <f>MONTH(SalesDataTable[[#This Row],[Order Date]])</f>
        <v>5</v>
      </c>
      <c r="G813" s="6" t="str">
        <f>TEXT(SalesDataTable[[#This Row],[Order Date]],"MMM")</f>
        <v>May</v>
      </c>
      <c r="H813" s="6" t="s">
        <v>38</v>
      </c>
      <c r="I813" s="6" t="s">
        <v>39</v>
      </c>
      <c r="J813" s="6" t="s">
        <v>20</v>
      </c>
      <c r="K813" s="6" t="s">
        <v>21</v>
      </c>
      <c r="L813" s="6" t="s">
        <v>27</v>
      </c>
      <c r="M813" s="6" t="s">
        <v>35</v>
      </c>
      <c r="N813" s="7">
        <v>1</v>
      </c>
      <c r="O813" s="8">
        <v>144.51</v>
      </c>
      <c r="P813" s="9">
        <v>0</v>
      </c>
      <c r="Q813" s="8">
        <v>79.22</v>
      </c>
      <c r="R813" s="8">
        <v>144.51</v>
      </c>
      <c r="S813" s="8">
        <v>79.22</v>
      </c>
      <c r="T813" s="8">
        <v>65.289999999999992</v>
      </c>
      <c r="U813" s="10">
        <v>0.45180264341568055</v>
      </c>
    </row>
    <row r="814" spans="2:21" ht="15.75">
      <c r="B814" s="4">
        <v>765</v>
      </c>
      <c r="C814" s="5">
        <v>46156</v>
      </c>
      <c r="D814" s="6">
        <f>YEAR(SalesDataTable[[#This Row],[Order Date]])</f>
        <v>2026</v>
      </c>
      <c r="E814" s="6" t="str">
        <f>"Q"&amp;ROUNDUP(MONTH(SalesDataTable[[#This Row],[Order Date]])/3,0)</f>
        <v>Q2</v>
      </c>
      <c r="F814" s="6">
        <f>MONTH(SalesDataTable[[#This Row],[Order Date]])</f>
        <v>5</v>
      </c>
      <c r="G814" s="6" t="str">
        <f>TEXT(SalesDataTable[[#This Row],[Order Date]],"MMM")</f>
        <v>May</v>
      </c>
      <c r="H814" s="6" t="s">
        <v>24</v>
      </c>
      <c r="I814" s="6" t="s">
        <v>45</v>
      </c>
      <c r="J814" s="6" t="s">
        <v>26</v>
      </c>
      <c r="K814" s="6" t="s">
        <v>34</v>
      </c>
      <c r="L814" s="6" t="s">
        <v>52</v>
      </c>
      <c r="M814" s="6" t="s">
        <v>63</v>
      </c>
      <c r="N814" s="7">
        <v>3</v>
      </c>
      <c r="O814" s="8">
        <v>49.7</v>
      </c>
      <c r="P814" s="9">
        <v>0.1</v>
      </c>
      <c r="Q814" s="8">
        <v>21.84</v>
      </c>
      <c r="R814" s="8">
        <v>134.19000000000003</v>
      </c>
      <c r="S814" s="8">
        <v>65.52</v>
      </c>
      <c r="T814" s="8">
        <v>68.67000000000003</v>
      </c>
      <c r="U814" s="10">
        <v>0.5117370892018781</v>
      </c>
    </row>
    <row r="815" spans="2:21" ht="15.75">
      <c r="B815" s="4">
        <v>854</v>
      </c>
      <c r="C815" s="5">
        <v>46156</v>
      </c>
      <c r="D815" s="6">
        <f>YEAR(SalesDataTable[[#This Row],[Order Date]])</f>
        <v>2026</v>
      </c>
      <c r="E815" s="6" t="str">
        <f>"Q"&amp;ROUNDUP(MONTH(SalesDataTable[[#This Row],[Order Date]])/3,0)</f>
        <v>Q2</v>
      </c>
      <c r="F815" s="6">
        <f>MONTH(SalesDataTable[[#This Row],[Order Date]])</f>
        <v>5</v>
      </c>
      <c r="G815" s="6" t="str">
        <f>TEXT(SalesDataTable[[#This Row],[Order Date]],"MMM")</f>
        <v>May</v>
      </c>
      <c r="H815" s="6" t="s">
        <v>18</v>
      </c>
      <c r="I815" s="6" t="s">
        <v>19</v>
      </c>
      <c r="J815" s="6" t="s">
        <v>20</v>
      </c>
      <c r="K815" s="6" t="s">
        <v>21</v>
      </c>
      <c r="L815" s="6" t="s">
        <v>41</v>
      </c>
      <c r="M815" s="6" t="s">
        <v>69</v>
      </c>
      <c r="N815" s="7">
        <v>1</v>
      </c>
      <c r="O815" s="8">
        <v>120.9</v>
      </c>
      <c r="P815" s="9">
        <v>0</v>
      </c>
      <c r="Q815" s="8">
        <v>59.31</v>
      </c>
      <c r="R815" s="8">
        <v>120.9</v>
      </c>
      <c r="S815" s="8">
        <v>59.31</v>
      </c>
      <c r="T815" s="8">
        <v>61.59</v>
      </c>
      <c r="U815" s="10">
        <v>0.50942928039702229</v>
      </c>
    </row>
    <row r="816" spans="2:21" ht="15.75">
      <c r="B816" s="4">
        <v>1087</v>
      </c>
      <c r="C816" s="5">
        <v>46156</v>
      </c>
      <c r="D816" s="6">
        <f>YEAR(SalesDataTable[[#This Row],[Order Date]])</f>
        <v>2026</v>
      </c>
      <c r="E816" s="6" t="str">
        <f>"Q"&amp;ROUNDUP(MONTH(SalesDataTable[[#This Row],[Order Date]])/3,0)</f>
        <v>Q2</v>
      </c>
      <c r="F816" s="6">
        <f>MONTH(SalesDataTable[[#This Row],[Order Date]])</f>
        <v>5</v>
      </c>
      <c r="G816" s="6" t="str">
        <f>TEXT(SalesDataTable[[#This Row],[Order Date]],"MMM")</f>
        <v>May</v>
      </c>
      <c r="H816" s="6" t="s">
        <v>29</v>
      </c>
      <c r="I816" s="6" t="s">
        <v>57</v>
      </c>
      <c r="J816" s="6" t="s">
        <v>20</v>
      </c>
      <c r="K816" s="6" t="s">
        <v>21</v>
      </c>
      <c r="L816" s="6" t="s">
        <v>41</v>
      </c>
      <c r="M816" s="6" t="s">
        <v>47</v>
      </c>
      <c r="N816" s="7">
        <v>1</v>
      </c>
      <c r="O816" s="8">
        <v>195.72</v>
      </c>
      <c r="P816" s="9">
        <v>0.05</v>
      </c>
      <c r="Q816" s="8">
        <v>105.73</v>
      </c>
      <c r="R816" s="8">
        <v>185.934</v>
      </c>
      <c r="S816" s="8">
        <v>105.73</v>
      </c>
      <c r="T816" s="8">
        <v>80.203999999999994</v>
      </c>
      <c r="U816" s="10">
        <v>0.43135736336549524</v>
      </c>
    </row>
    <row r="817" spans="2:21" ht="15.75">
      <c r="B817" s="4">
        <v>1150</v>
      </c>
      <c r="C817" s="5">
        <v>46156</v>
      </c>
      <c r="D817" s="6">
        <f>YEAR(SalesDataTable[[#This Row],[Order Date]])</f>
        <v>2026</v>
      </c>
      <c r="E817" s="6" t="str">
        <f>"Q"&amp;ROUNDUP(MONTH(SalesDataTable[[#This Row],[Order Date]])/3,0)</f>
        <v>Q2</v>
      </c>
      <c r="F817" s="6">
        <f>MONTH(SalesDataTable[[#This Row],[Order Date]])</f>
        <v>5</v>
      </c>
      <c r="G817" s="6" t="str">
        <f>TEXT(SalesDataTable[[#This Row],[Order Date]],"MMM")</f>
        <v>May</v>
      </c>
      <c r="H817" s="6" t="s">
        <v>18</v>
      </c>
      <c r="I817" s="6" t="s">
        <v>19</v>
      </c>
      <c r="J817" s="6" t="s">
        <v>26</v>
      </c>
      <c r="K817" s="6" t="s">
        <v>21</v>
      </c>
      <c r="L817" s="6" t="s">
        <v>22</v>
      </c>
      <c r="M817" s="6" t="s">
        <v>44</v>
      </c>
      <c r="N817" s="7">
        <v>8</v>
      </c>
      <c r="O817" s="8">
        <v>40.15</v>
      </c>
      <c r="P817" s="9">
        <v>0.15</v>
      </c>
      <c r="Q817" s="8">
        <v>16.91</v>
      </c>
      <c r="R817" s="8">
        <v>273.02</v>
      </c>
      <c r="S817" s="8">
        <v>135.28</v>
      </c>
      <c r="T817" s="8">
        <v>137.73999999999998</v>
      </c>
      <c r="U817" s="10">
        <v>0.50450516445681637</v>
      </c>
    </row>
    <row r="818" spans="2:21" ht="15.75">
      <c r="B818" s="4">
        <v>1902</v>
      </c>
      <c r="C818" s="5">
        <v>46156</v>
      </c>
      <c r="D818" s="6">
        <f>YEAR(SalesDataTable[[#This Row],[Order Date]])</f>
        <v>2026</v>
      </c>
      <c r="E818" s="6" t="str">
        <f>"Q"&amp;ROUNDUP(MONTH(SalesDataTable[[#This Row],[Order Date]])/3,0)</f>
        <v>Q2</v>
      </c>
      <c r="F818" s="6">
        <f>MONTH(SalesDataTable[[#This Row],[Order Date]])</f>
        <v>5</v>
      </c>
      <c r="G818" s="6" t="str">
        <f>TEXT(SalesDataTable[[#This Row],[Order Date]],"MMM")</f>
        <v>May</v>
      </c>
      <c r="H818" s="6" t="s">
        <v>24</v>
      </c>
      <c r="I818" s="6" t="s">
        <v>67</v>
      </c>
      <c r="J818" s="6" t="s">
        <v>37</v>
      </c>
      <c r="K818" s="6" t="s">
        <v>34</v>
      </c>
      <c r="L818" s="6" t="s">
        <v>32</v>
      </c>
      <c r="M818" s="6" t="s">
        <v>62</v>
      </c>
      <c r="N818" s="7">
        <v>4</v>
      </c>
      <c r="O818" s="8">
        <v>130.83000000000001</v>
      </c>
      <c r="P818" s="9">
        <v>0</v>
      </c>
      <c r="Q818" s="8">
        <v>66.959999999999994</v>
      </c>
      <c r="R818" s="8">
        <v>523.32000000000005</v>
      </c>
      <c r="S818" s="8">
        <v>267.83999999999997</v>
      </c>
      <c r="T818" s="8">
        <v>255.48000000000008</v>
      </c>
      <c r="U818" s="10">
        <v>0.48819078193074994</v>
      </c>
    </row>
    <row r="819" spans="2:21" ht="15.75">
      <c r="B819" s="4">
        <v>3913</v>
      </c>
      <c r="C819" s="5">
        <v>46156</v>
      </c>
      <c r="D819" s="6">
        <f>YEAR(SalesDataTable[[#This Row],[Order Date]])</f>
        <v>2026</v>
      </c>
      <c r="E819" s="6" t="str">
        <f>"Q"&amp;ROUNDUP(MONTH(SalesDataTable[[#This Row],[Order Date]])/3,0)</f>
        <v>Q2</v>
      </c>
      <c r="F819" s="6">
        <f>MONTH(SalesDataTable[[#This Row],[Order Date]])</f>
        <v>5</v>
      </c>
      <c r="G819" s="6" t="str">
        <f>TEXT(SalesDataTable[[#This Row],[Order Date]],"MMM")</f>
        <v>May</v>
      </c>
      <c r="H819" s="6" t="s">
        <v>24</v>
      </c>
      <c r="I819" s="6" t="s">
        <v>61</v>
      </c>
      <c r="J819" s="6" t="s">
        <v>20</v>
      </c>
      <c r="K819" s="6" t="s">
        <v>31</v>
      </c>
      <c r="L819" s="6" t="s">
        <v>22</v>
      </c>
      <c r="M819" s="6" t="s">
        <v>40</v>
      </c>
      <c r="N819" s="7">
        <v>1</v>
      </c>
      <c r="O819" s="8">
        <v>50.34</v>
      </c>
      <c r="P819" s="9">
        <v>0.05</v>
      </c>
      <c r="Q819" s="8">
        <v>22.23</v>
      </c>
      <c r="R819" s="8">
        <v>47.823</v>
      </c>
      <c r="S819" s="8">
        <v>22.23</v>
      </c>
      <c r="T819" s="8">
        <v>25.593</v>
      </c>
      <c r="U819" s="10">
        <v>0.53516090584028608</v>
      </c>
    </row>
    <row r="820" spans="2:21" ht="15.75">
      <c r="B820" s="4">
        <v>4378</v>
      </c>
      <c r="C820" s="5">
        <v>46156</v>
      </c>
      <c r="D820" s="6">
        <f>YEAR(SalesDataTable[[#This Row],[Order Date]])</f>
        <v>2026</v>
      </c>
      <c r="E820" s="6" t="str">
        <f>"Q"&amp;ROUNDUP(MONTH(SalesDataTable[[#This Row],[Order Date]])/3,0)</f>
        <v>Q2</v>
      </c>
      <c r="F820" s="6">
        <f>MONTH(SalesDataTable[[#This Row],[Order Date]])</f>
        <v>5</v>
      </c>
      <c r="G820" s="6" t="str">
        <f>TEXT(SalesDataTable[[#This Row],[Order Date]],"MMM")</f>
        <v>May</v>
      </c>
      <c r="H820" s="6" t="s">
        <v>29</v>
      </c>
      <c r="I820" s="6" t="s">
        <v>57</v>
      </c>
      <c r="J820" s="6" t="s">
        <v>20</v>
      </c>
      <c r="K820" s="6" t="s">
        <v>21</v>
      </c>
      <c r="L820" s="6" t="s">
        <v>22</v>
      </c>
      <c r="M820" s="6" t="s">
        <v>48</v>
      </c>
      <c r="N820" s="7">
        <v>2</v>
      </c>
      <c r="O820" s="8">
        <v>103.37</v>
      </c>
      <c r="P820" s="9">
        <v>0</v>
      </c>
      <c r="Q820" s="8">
        <v>50.49</v>
      </c>
      <c r="R820" s="8">
        <v>206.74</v>
      </c>
      <c r="S820" s="8">
        <v>100.98</v>
      </c>
      <c r="T820" s="8">
        <v>105.76</v>
      </c>
      <c r="U820" s="10">
        <v>0.51156041404662866</v>
      </c>
    </row>
    <row r="821" spans="2:21" ht="15.75">
      <c r="B821" s="4">
        <v>4551</v>
      </c>
      <c r="C821" s="5">
        <v>46156</v>
      </c>
      <c r="D821" s="6">
        <f>YEAR(SalesDataTable[[#This Row],[Order Date]])</f>
        <v>2026</v>
      </c>
      <c r="E821" s="6" t="str">
        <f>"Q"&amp;ROUNDUP(MONTH(SalesDataTable[[#This Row],[Order Date]])/3,0)</f>
        <v>Q2</v>
      </c>
      <c r="F821" s="6">
        <f>MONTH(SalesDataTable[[#This Row],[Order Date]])</f>
        <v>5</v>
      </c>
      <c r="G821" s="6" t="str">
        <f>TEXT(SalesDataTable[[#This Row],[Order Date]],"MMM")</f>
        <v>May</v>
      </c>
      <c r="H821" s="6" t="s">
        <v>24</v>
      </c>
      <c r="I821" s="6" t="s">
        <v>67</v>
      </c>
      <c r="J821" s="6" t="s">
        <v>37</v>
      </c>
      <c r="K821" s="6" t="s">
        <v>34</v>
      </c>
      <c r="L821" s="6" t="s">
        <v>52</v>
      </c>
      <c r="M821" s="6" t="s">
        <v>56</v>
      </c>
      <c r="N821" s="7">
        <v>3</v>
      </c>
      <c r="O821" s="8">
        <v>122.31</v>
      </c>
      <c r="P821" s="9">
        <v>0.05</v>
      </c>
      <c r="Q821" s="8">
        <v>71.11</v>
      </c>
      <c r="R821" s="8">
        <v>348.58350000000002</v>
      </c>
      <c r="S821" s="8">
        <v>213.32999999999998</v>
      </c>
      <c r="T821" s="8">
        <v>135.25350000000003</v>
      </c>
      <c r="U821" s="10">
        <v>0.38800889887214979</v>
      </c>
    </row>
    <row r="822" spans="2:21" ht="15.75">
      <c r="B822" s="4">
        <v>787</v>
      </c>
      <c r="C822" s="5">
        <v>46157</v>
      </c>
      <c r="D822" s="6">
        <f>YEAR(SalesDataTable[[#This Row],[Order Date]])</f>
        <v>2026</v>
      </c>
      <c r="E822" s="6" t="str">
        <f>"Q"&amp;ROUNDUP(MONTH(SalesDataTable[[#This Row],[Order Date]])/3,0)</f>
        <v>Q2</v>
      </c>
      <c r="F822" s="6">
        <f>MONTH(SalesDataTable[[#This Row],[Order Date]])</f>
        <v>5</v>
      </c>
      <c r="G822" s="6" t="str">
        <f>TEXT(SalesDataTable[[#This Row],[Order Date]],"MMM")</f>
        <v>May</v>
      </c>
      <c r="H822" s="6" t="s">
        <v>18</v>
      </c>
      <c r="I822" s="6" t="s">
        <v>54</v>
      </c>
      <c r="J822" s="6" t="s">
        <v>20</v>
      </c>
      <c r="K822" s="6" t="s">
        <v>34</v>
      </c>
      <c r="L822" s="6" t="s">
        <v>32</v>
      </c>
      <c r="M822" s="6" t="s">
        <v>66</v>
      </c>
      <c r="N822" s="7">
        <v>1</v>
      </c>
      <c r="O822" s="8">
        <v>166.48</v>
      </c>
      <c r="P822" s="9">
        <v>0</v>
      </c>
      <c r="Q822" s="8">
        <v>89.42</v>
      </c>
      <c r="R822" s="8">
        <v>166.48</v>
      </c>
      <c r="S822" s="8">
        <v>89.42</v>
      </c>
      <c r="T822" s="8">
        <v>77.059999999999988</v>
      </c>
      <c r="U822" s="10">
        <v>0.4628784238346948</v>
      </c>
    </row>
    <row r="823" spans="2:21" ht="15.75">
      <c r="B823" s="4">
        <v>1133</v>
      </c>
      <c r="C823" s="5">
        <v>46157</v>
      </c>
      <c r="D823" s="6">
        <f>YEAR(SalesDataTable[[#This Row],[Order Date]])</f>
        <v>2026</v>
      </c>
      <c r="E823" s="6" t="str">
        <f>"Q"&amp;ROUNDUP(MONTH(SalesDataTable[[#This Row],[Order Date]])/3,0)</f>
        <v>Q2</v>
      </c>
      <c r="F823" s="6">
        <f>MONTH(SalesDataTable[[#This Row],[Order Date]])</f>
        <v>5</v>
      </c>
      <c r="G823" s="6" t="str">
        <f>TEXT(SalesDataTable[[#This Row],[Order Date]],"MMM")</f>
        <v>May</v>
      </c>
      <c r="H823" s="6" t="s">
        <v>18</v>
      </c>
      <c r="I823" s="6" t="s">
        <v>68</v>
      </c>
      <c r="J823" s="6" t="s">
        <v>37</v>
      </c>
      <c r="K823" s="6" t="s">
        <v>31</v>
      </c>
      <c r="L823" s="6" t="s">
        <v>41</v>
      </c>
      <c r="M823" s="6" t="s">
        <v>47</v>
      </c>
      <c r="N823" s="7">
        <v>3</v>
      </c>
      <c r="O823" s="8">
        <v>192.21</v>
      </c>
      <c r="P823" s="9">
        <v>0</v>
      </c>
      <c r="Q823" s="8">
        <v>103.51</v>
      </c>
      <c r="R823" s="8">
        <v>576.63</v>
      </c>
      <c r="S823" s="8">
        <v>310.53000000000003</v>
      </c>
      <c r="T823" s="8">
        <v>266.09999999999997</v>
      </c>
      <c r="U823" s="10">
        <v>0.46147442900993701</v>
      </c>
    </row>
    <row r="824" spans="2:21" ht="15.75">
      <c r="B824" s="4">
        <v>2075</v>
      </c>
      <c r="C824" s="5">
        <v>46157</v>
      </c>
      <c r="D824" s="6">
        <f>YEAR(SalesDataTable[[#This Row],[Order Date]])</f>
        <v>2026</v>
      </c>
      <c r="E824" s="6" t="str">
        <f>"Q"&amp;ROUNDUP(MONTH(SalesDataTable[[#This Row],[Order Date]])/3,0)</f>
        <v>Q2</v>
      </c>
      <c r="F824" s="6">
        <f>MONTH(SalesDataTable[[#This Row],[Order Date]])</f>
        <v>5</v>
      </c>
      <c r="G824" s="6" t="str">
        <f>TEXT(SalesDataTable[[#This Row],[Order Date]],"MMM")</f>
        <v>May</v>
      </c>
      <c r="H824" s="6" t="s">
        <v>18</v>
      </c>
      <c r="I824" s="6" t="s">
        <v>54</v>
      </c>
      <c r="J824" s="6" t="s">
        <v>26</v>
      </c>
      <c r="K824" s="6" t="s">
        <v>34</v>
      </c>
      <c r="L824" s="6" t="s">
        <v>41</v>
      </c>
      <c r="M824" s="6" t="s">
        <v>58</v>
      </c>
      <c r="N824" s="7">
        <v>6</v>
      </c>
      <c r="O824" s="8">
        <v>81.13</v>
      </c>
      <c r="P824" s="9">
        <v>0.05</v>
      </c>
      <c r="Q824" s="8">
        <v>39.409999999999997</v>
      </c>
      <c r="R824" s="8">
        <v>462.44099999999997</v>
      </c>
      <c r="S824" s="8">
        <v>236.45999999999998</v>
      </c>
      <c r="T824" s="8">
        <v>225.98099999999999</v>
      </c>
      <c r="U824" s="10">
        <v>0.48866990599881932</v>
      </c>
    </row>
    <row r="825" spans="2:21" ht="15.75">
      <c r="B825" s="4">
        <v>2172</v>
      </c>
      <c r="C825" s="5">
        <v>46157</v>
      </c>
      <c r="D825" s="6">
        <f>YEAR(SalesDataTable[[#This Row],[Order Date]])</f>
        <v>2026</v>
      </c>
      <c r="E825" s="6" t="str">
        <f>"Q"&amp;ROUNDUP(MONTH(SalesDataTable[[#This Row],[Order Date]])/3,0)</f>
        <v>Q2</v>
      </c>
      <c r="F825" s="6">
        <f>MONTH(SalesDataTable[[#This Row],[Order Date]])</f>
        <v>5</v>
      </c>
      <c r="G825" s="6" t="str">
        <f>TEXT(SalesDataTable[[#This Row],[Order Date]],"MMM")</f>
        <v>May</v>
      </c>
      <c r="H825" s="6" t="s">
        <v>29</v>
      </c>
      <c r="I825" s="6" t="s">
        <v>57</v>
      </c>
      <c r="J825" s="6" t="s">
        <v>26</v>
      </c>
      <c r="K825" s="6" t="s">
        <v>34</v>
      </c>
      <c r="L825" s="6" t="s">
        <v>32</v>
      </c>
      <c r="M825" s="6" t="s">
        <v>33</v>
      </c>
      <c r="N825" s="7">
        <v>6</v>
      </c>
      <c r="O825" s="8">
        <v>37.1</v>
      </c>
      <c r="P825" s="9">
        <v>0.1</v>
      </c>
      <c r="Q825" s="8">
        <v>13.63</v>
      </c>
      <c r="R825" s="8">
        <v>200.34000000000003</v>
      </c>
      <c r="S825" s="8">
        <v>81.78</v>
      </c>
      <c r="T825" s="8">
        <v>118.56000000000003</v>
      </c>
      <c r="U825" s="10">
        <v>0.59179395028451642</v>
      </c>
    </row>
    <row r="826" spans="2:21" ht="15.75">
      <c r="B826" s="4">
        <v>2977</v>
      </c>
      <c r="C826" s="5">
        <v>46157</v>
      </c>
      <c r="D826" s="6">
        <f>YEAR(SalesDataTable[[#This Row],[Order Date]])</f>
        <v>2026</v>
      </c>
      <c r="E826" s="6" t="str">
        <f>"Q"&amp;ROUNDUP(MONTH(SalesDataTable[[#This Row],[Order Date]])/3,0)</f>
        <v>Q2</v>
      </c>
      <c r="F826" s="6">
        <f>MONTH(SalesDataTable[[#This Row],[Order Date]])</f>
        <v>5</v>
      </c>
      <c r="G826" s="6" t="str">
        <f>TEXT(SalesDataTable[[#This Row],[Order Date]],"MMM")</f>
        <v>May</v>
      </c>
      <c r="H826" s="6" t="s">
        <v>24</v>
      </c>
      <c r="I826" s="6" t="s">
        <v>67</v>
      </c>
      <c r="J826" s="6" t="s">
        <v>26</v>
      </c>
      <c r="K826" s="6" t="s">
        <v>34</v>
      </c>
      <c r="L826" s="6" t="s">
        <v>32</v>
      </c>
      <c r="M826" s="6" t="s">
        <v>33</v>
      </c>
      <c r="N826" s="7">
        <v>6</v>
      </c>
      <c r="O826" s="8">
        <v>35.92</v>
      </c>
      <c r="P826" s="9">
        <v>0.15</v>
      </c>
      <c r="Q826" s="8">
        <v>13.3</v>
      </c>
      <c r="R826" s="8">
        <v>183.19200000000001</v>
      </c>
      <c r="S826" s="8">
        <v>79.800000000000011</v>
      </c>
      <c r="T826" s="8">
        <v>103.392</v>
      </c>
      <c r="U826" s="10">
        <v>0.56439145814227687</v>
      </c>
    </row>
    <row r="827" spans="2:21" ht="15.75">
      <c r="B827" s="4">
        <v>3531</v>
      </c>
      <c r="C827" s="5">
        <v>46157</v>
      </c>
      <c r="D827" s="6">
        <f>YEAR(SalesDataTable[[#This Row],[Order Date]])</f>
        <v>2026</v>
      </c>
      <c r="E827" s="6" t="str">
        <f>"Q"&amp;ROUNDUP(MONTH(SalesDataTable[[#This Row],[Order Date]])/3,0)</f>
        <v>Q2</v>
      </c>
      <c r="F827" s="6">
        <f>MONTH(SalesDataTable[[#This Row],[Order Date]])</f>
        <v>5</v>
      </c>
      <c r="G827" s="6" t="str">
        <f>TEXT(SalesDataTable[[#This Row],[Order Date]],"MMM")</f>
        <v>May</v>
      </c>
      <c r="H827" s="6" t="s">
        <v>38</v>
      </c>
      <c r="I827" s="6" t="s">
        <v>65</v>
      </c>
      <c r="J827" s="6" t="s">
        <v>37</v>
      </c>
      <c r="K827" s="6" t="s">
        <v>34</v>
      </c>
      <c r="L827" s="6" t="s">
        <v>52</v>
      </c>
      <c r="M827" s="6" t="s">
        <v>60</v>
      </c>
      <c r="N827" s="7">
        <v>4</v>
      </c>
      <c r="O827" s="8">
        <v>36.21</v>
      </c>
      <c r="P827" s="9">
        <v>0</v>
      </c>
      <c r="Q827" s="8">
        <v>14.3</v>
      </c>
      <c r="R827" s="8">
        <v>144.84</v>
      </c>
      <c r="S827" s="8">
        <v>57.2</v>
      </c>
      <c r="T827" s="8">
        <v>87.64</v>
      </c>
      <c r="U827" s="10">
        <v>0.60508146920740125</v>
      </c>
    </row>
    <row r="828" spans="2:21" ht="15.75">
      <c r="B828" s="4">
        <v>3881</v>
      </c>
      <c r="C828" s="5">
        <v>46157</v>
      </c>
      <c r="D828" s="6">
        <f>YEAR(SalesDataTable[[#This Row],[Order Date]])</f>
        <v>2026</v>
      </c>
      <c r="E828" s="6" t="str">
        <f>"Q"&amp;ROUNDUP(MONTH(SalesDataTable[[#This Row],[Order Date]])/3,0)</f>
        <v>Q2</v>
      </c>
      <c r="F828" s="6">
        <f>MONTH(SalesDataTable[[#This Row],[Order Date]])</f>
        <v>5</v>
      </c>
      <c r="G828" s="6" t="str">
        <f>TEXT(SalesDataTable[[#This Row],[Order Date]],"MMM")</f>
        <v>May</v>
      </c>
      <c r="H828" s="6" t="s">
        <v>29</v>
      </c>
      <c r="I828" s="6" t="s">
        <v>57</v>
      </c>
      <c r="J828" s="6" t="s">
        <v>20</v>
      </c>
      <c r="K828" s="6" t="s">
        <v>34</v>
      </c>
      <c r="L828" s="6" t="s">
        <v>27</v>
      </c>
      <c r="M828" s="6" t="s">
        <v>64</v>
      </c>
      <c r="N828" s="7">
        <v>3</v>
      </c>
      <c r="O828" s="8">
        <v>73.03</v>
      </c>
      <c r="P828" s="9">
        <v>0.05</v>
      </c>
      <c r="Q828" s="8">
        <v>33.200000000000003</v>
      </c>
      <c r="R828" s="8">
        <v>208.13550000000001</v>
      </c>
      <c r="S828" s="8">
        <v>99.600000000000009</v>
      </c>
      <c r="T828" s="8">
        <v>108.5355</v>
      </c>
      <c r="U828" s="10">
        <v>0.52146558371829888</v>
      </c>
    </row>
    <row r="829" spans="2:21" ht="15.75">
      <c r="B829" s="4">
        <v>4469</v>
      </c>
      <c r="C829" s="5">
        <v>46157</v>
      </c>
      <c r="D829" s="6">
        <f>YEAR(SalesDataTable[[#This Row],[Order Date]])</f>
        <v>2026</v>
      </c>
      <c r="E829" s="6" t="str">
        <f>"Q"&amp;ROUNDUP(MONTH(SalesDataTable[[#This Row],[Order Date]])/3,0)</f>
        <v>Q2</v>
      </c>
      <c r="F829" s="6">
        <f>MONTH(SalesDataTable[[#This Row],[Order Date]])</f>
        <v>5</v>
      </c>
      <c r="G829" s="6" t="str">
        <f>TEXT(SalesDataTable[[#This Row],[Order Date]],"MMM")</f>
        <v>May</v>
      </c>
      <c r="H829" s="6" t="s">
        <v>29</v>
      </c>
      <c r="I829" s="6" t="s">
        <v>43</v>
      </c>
      <c r="J829" s="6" t="s">
        <v>37</v>
      </c>
      <c r="K829" s="6" t="s">
        <v>21</v>
      </c>
      <c r="L829" s="6" t="s">
        <v>22</v>
      </c>
      <c r="M829" s="6" t="s">
        <v>23</v>
      </c>
      <c r="N829" s="7">
        <v>2</v>
      </c>
      <c r="O829" s="8">
        <v>80.81</v>
      </c>
      <c r="P829" s="9">
        <v>0</v>
      </c>
      <c r="Q829" s="8">
        <v>42.53</v>
      </c>
      <c r="R829" s="8">
        <v>161.62</v>
      </c>
      <c r="S829" s="8">
        <v>85.06</v>
      </c>
      <c r="T829" s="8">
        <v>76.56</v>
      </c>
      <c r="U829" s="10">
        <v>0.47370374953594852</v>
      </c>
    </row>
    <row r="830" spans="2:21" ht="15.75">
      <c r="B830" s="4">
        <v>5037</v>
      </c>
      <c r="C830" s="5">
        <v>46157</v>
      </c>
      <c r="D830" s="6">
        <f>YEAR(SalesDataTable[[#This Row],[Order Date]])</f>
        <v>2026</v>
      </c>
      <c r="E830" s="6" t="str">
        <f>"Q"&amp;ROUNDUP(MONTH(SalesDataTable[[#This Row],[Order Date]])/3,0)</f>
        <v>Q2</v>
      </c>
      <c r="F830" s="6">
        <f>MONTH(SalesDataTable[[#This Row],[Order Date]])</f>
        <v>5</v>
      </c>
      <c r="G830" s="6" t="str">
        <f>TEXT(SalesDataTable[[#This Row],[Order Date]],"MMM")</f>
        <v>May</v>
      </c>
      <c r="H830" s="6" t="s">
        <v>24</v>
      </c>
      <c r="I830" s="6" t="s">
        <v>59</v>
      </c>
      <c r="J830" s="6" t="s">
        <v>20</v>
      </c>
      <c r="K830" s="6" t="s">
        <v>31</v>
      </c>
      <c r="L830" s="6" t="s">
        <v>22</v>
      </c>
      <c r="M830" s="6" t="s">
        <v>40</v>
      </c>
      <c r="N830" s="7">
        <v>1</v>
      </c>
      <c r="O830" s="8">
        <v>51.53</v>
      </c>
      <c r="P830" s="9">
        <v>0.1</v>
      </c>
      <c r="Q830" s="8">
        <v>23.06</v>
      </c>
      <c r="R830" s="8">
        <v>46.377000000000002</v>
      </c>
      <c r="S830" s="8">
        <v>23.06</v>
      </c>
      <c r="T830" s="8">
        <v>23.317000000000004</v>
      </c>
      <c r="U830" s="10">
        <v>0.50277076999374692</v>
      </c>
    </row>
    <row r="831" spans="2:21" ht="15.75">
      <c r="B831" s="4">
        <v>35</v>
      </c>
      <c r="C831" s="5">
        <v>46158</v>
      </c>
      <c r="D831" s="6">
        <f>YEAR(SalesDataTable[[#This Row],[Order Date]])</f>
        <v>2026</v>
      </c>
      <c r="E831" s="6" t="str">
        <f>"Q"&amp;ROUNDUP(MONTH(SalesDataTable[[#This Row],[Order Date]])/3,0)</f>
        <v>Q2</v>
      </c>
      <c r="F831" s="6">
        <f>MONTH(SalesDataTable[[#This Row],[Order Date]])</f>
        <v>5</v>
      </c>
      <c r="G831" s="6" t="str">
        <f>TEXT(SalesDataTable[[#This Row],[Order Date]],"MMM")</f>
        <v>May</v>
      </c>
      <c r="H831" s="6" t="s">
        <v>38</v>
      </c>
      <c r="I831" s="6" t="s">
        <v>65</v>
      </c>
      <c r="J831" s="6" t="s">
        <v>26</v>
      </c>
      <c r="K831" s="6" t="s">
        <v>34</v>
      </c>
      <c r="L831" s="6" t="s">
        <v>41</v>
      </c>
      <c r="M831" s="6" t="s">
        <v>58</v>
      </c>
      <c r="N831" s="7">
        <v>5</v>
      </c>
      <c r="O831" s="8">
        <v>81.75</v>
      </c>
      <c r="P831" s="9">
        <v>0.05</v>
      </c>
      <c r="Q831" s="8">
        <v>39.159999999999997</v>
      </c>
      <c r="R831" s="8">
        <v>388.3125</v>
      </c>
      <c r="S831" s="8">
        <v>195.79999999999998</v>
      </c>
      <c r="T831" s="8">
        <v>192.51250000000002</v>
      </c>
      <c r="U831" s="10">
        <v>0.49576694028649609</v>
      </c>
    </row>
    <row r="832" spans="2:21" ht="15.75">
      <c r="B832" s="4">
        <v>226</v>
      </c>
      <c r="C832" s="5">
        <v>46158</v>
      </c>
      <c r="D832" s="6">
        <f>YEAR(SalesDataTable[[#This Row],[Order Date]])</f>
        <v>2026</v>
      </c>
      <c r="E832" s="6" t="str">
        <f>"Q"&amp;ROUNDUP(MONTH(SalesDataTable[[#This Row],[Order Date]])/3,0)</f>
        <v>Q2</v>
      </c>
      <c r="F832" s="6">
        <f>MONTH(SalesDataTable[[#This Row],[Order Date]])</f>
        <v>5</v>
      </c>
      <c r="G832" s="6" t="str">
        <f>TEXT(SalesDataTable[[#This Row],[Order Date]],"MMM")</f>
        <v>May</v>
      </c>
      <c r="H832" s="6" t="s">
        <v>29</v>
      </c>
      <c r="I832" s="6" t="s">
        <v>57</v>
      </c>
      <c r="J832" s="6" t="s">
        <v>20</v>
      </c>
      <c r="K832" s="6" t="s">
        <v>31</v>
      </c>
      <c r="L832" s="6" t="s">
        <v>32</v>
      </c>
      <c r="M832" s="6" t="s">
        <v>66</v>
      </c>
      <c r="N832" s="7">
        <v>1</v>
      </c>
      <c r="O832" s="8">
        <v>165.99</v>
      </c>
      <c r="P832" s="9">
        <v>0.1</v>
      </c>
      <c r="Q832" s="8">
        <v>89.9</v>
      </c>
      <c r="R832" s="8">
        <v>149.39100000000002</v>
      </c>
      <c r="S832" s="8">
        <v>89.9</v>
      </c>
      <c r="T832" s="8">
        <v>59.491000000000014</v>
      </c>
      <c r="U832" s="10">
        <v>0.3982234538894579</v>
      </c>
    </row>
    <row r="833" spans="2:21" ht="15.75">
      <c r="B833" s="4">
        <v>1713</v>
      </c>
      <c r="C833" s="5">
        <v>46158</v>
      </c>
      <c r="D833" s="6">
        <f>YEAR(SalesDataTable[[#This Row],[Order Date]])</f>
        <v>2026</v>
      </c>
      <c r="E833" s="6" t="str">
        <f>"Q"&amp;ROUNDUP(MONTH(SalesDataTable[[#This Row],[Order Date]])/3,0)</f>
        <v>Q2</v>
      </c>
      <c r="F833" s="6">
        <f>MONTH(SalesDataTable[[#This Row],[Order Date]])</f>
        <v>5</v>
      </c>
      <c r="G833" s="6" t="str">
        <f>TEXT(SalesDataTable[[#This Row],[Order Date]],"MMM")</f>
        <v>May</v>
      </c>
      <c r="H833" s="6" t="s">
        <v>18</v>
      </c>
      <c r="I833" s="6" t="s">
        <v>68</v>
      </c>
      <c r="J833" s="6" t="s">
        <v>37</v>
      </c>
      <c r="K833" s="6" t="s">
        <v>31</v>
      </c>
      <c r="L833" s="6" t="s">
        <v>41</v>
      </c>
      <c r="M833" s="6" t="s">
        <v>69</v>
      </c>
      <c r="N833" s="7">
        <v>2</v>
      </c>
      <c r="O833" s="8">
        <v>121.22</v>
      </c>
      <c r="P833" s="9">
        <v>0</v>
      </c>
      <c r="Q833" s="8">
        <v>60.38</v>
      </c>
      <c r="R833" s="8">
        <v>242.44</v>
      </c>
      <c r="S833" s="8">
        <v>120.76</v>
      </c>
      <c r="T833" s="8">
        <v>121.67999999999999</v>
      </c>
      <c r="U833" s="10">
        <v>0.50189737667051637</v>
      </c>
    </row>
    <row r="834" spans="2:21" ht="15.75">
      <c r="B834" s="4">
        <v>2320</v>
      </c>
      <c r="C834" s="5">
        <v>46158</v>
      </c>
      <c r="D834" s="6">
        <f>YEAR(SalesDataTable[[#This Row],[Order Date]])</f>
        <v>2026</v>
      </c>
      <c r="E834" s="6" t="str">
        <f>"Q"&amp;ROUNDUP(MONTH(SalesDataTable[[#This Row],[Order Date]])/3,0)</f>
        <v>Q2</v>
      </c>
      <c r="F834" s="6">
        <f>MONTH(SalesDataTable[[#This Row],[Order Date]])</f>
        <v>5</v>
      </c>
      <c r="G834" s="6" t="str">
        <f>TEXT(SalesDataTable[[#This Row],[Order Date]],"MMM")</f>
        <v>May</v>
      </c>
      <c r="H834" s="6" t="s">
        <v>24</v>
      </c>
      <c r="I834" s="6" t="s">
        <v>61</v>
      </c>
      <c r="J834" s="6" t="s">
        <v>37</v>
      </c>
      <c r="K834" s="6" t="s">
        <v>34</v>
      </c>
      <c r="L834" s="6" t="s">
        <v>32</v>
      </c>
      <c r="M834" s="6" t="s">
        <v>62</v>
      </c>
      <c r="N834" s="7">
        <v>2</v>
      </c>
      <c r="O834" s="8">
        <v>131.1</v>
      </c>
      <c r="P834" s="9">
        <v>0</v>
      </c>
      <c r="Q834" s="8">
        <v>65.55</v>
      </c>
      <c r="R834" s="8">
        <v>262.2</v>
      </c>
      <c r="S834" s="8">
        <v>131.1</v>
      </c>
      <c r="T834" s="8">
        <v>131.1</v>
      </c>
      <c r="U834" s="10">
        <v>0.5</v>
      </c>
    </row>
    <row r="835" spans="2:21" ht="15.75">
      <c r="B835" s="4">
        <v>2496</v>
      </c>
      <c r="C835" s="5">
        <v>46158</v>
      </c>
      <c r="D835" s="6">
        <f>YEAR(SalesDataTable[[#This Row],[Order Date]])</f>
        <v>2026</v>
      </c>
      <c r="E835" s="6" t="str">
        <f>"Q"&amp;ROUNDUP(MONTH(SalesDataTable[[#This Row],[Order Date]])/3,0)</f>
        <v>Q2</v>
      </c>
      <c r="F835" s="6">
        <f>MONTH(SalesDataTable[[#This Row],[Order Date]])</f>
        <v>5</v>
      </c>
      <c r="G835" s="6" t="str">
        <f>TEXT(SalesDataTable[[#This Row],[Order Date]],"MMM")</f>
        <v>May</v>
      </c>
      <c r="H835" s="6" t="s">
        <v>24</v>
      </c>
      <c r="I835" s="6" t="s">
        <v>45</v>
      </c>
      <c r="J835" s="6" t="s">
        <v>20</v>
      </c>
      <c r="K835" s="6" t="s">
        <v>21</v>
      </c>
      <c r="L835" s="6" t="s">
        <v>32</v>
      </c>
      <c r="M835" s="6" t="s">
        <v>50</v>
      </c>
      <c r="N835" s="7">
        <v>2</v>
      </c>
      <c r="O835" s="8">
        <v>46.44</v>
      </c>
      <c r="P835" s="9">
        <v>0</v>
      </c>
      <c r="Q835" s="8">
        <v>18.63</v>
      </c>
      <c r="R835" s="8">
        <v>92.88</v>
      </c>
      <c r="S835" s="8">
        <v>37.26</v>
      </c>
      <c r="T835" s="8">
        <v>55.62</v>
      </c>
      <c r="U835" s="10">
        <v>0.59883720930232553</v>
      </c>
    </row>
    <row r="836" spans="2:21" ht="15.75">
      <c r="B836" s="4">
        <v>2504</v>
      </c>
      <c r="C836" s="5">
        <v>46158</v>
      </c>
      <c r="D836" s="6">
        <f>YEAR(SalesDataTable[[#This Row],[Order Date]])</f>
        <v>2026</v>
      </c>
      <c r="E836" s="6" t="str">
        <f>"Q"&amp;ROUNDUP(MONTH(SalesDataTable[[#This Row],[Order Date]])/3,0)</f>
        <v>Q2</v>
      </c>
      <c r="F836" s="6">
        <f>MONTH(SalesDataTable[[#This Row],[Order Date]])</f>
        <v>5</v>
      </c>
      <c r="G836" s="6" t="str">
        <f>TEXT(SalesDataTable[[#This Row],[Order Date]],"MMM")</f>
        <v>May</v>
      </c>
      <c r="H836" s="6" t="s">
        <v>38</v>
      </c>
      <c r="I836" s="6" t="s">
        <v>49</v>
      </c>
      <c r="J836" s="6" t="s">
        <v>20</v>
      </c>
      <c r="K836" s="6" t="s">
        <v>31</v>
      </c>
      <c r="L836" s="6" t="s">
        <v>32</v>
      </c>
      <c r="M836" s="6" t="s">
        <v>33</v>
      </c>
      <c r="N836" s="7">
        <v>1</v>
      </c>
      <c r="O836" s="8">
        <v>36.659999999999997</v>
      </c>
      <c r="P836" s="9">
        <v>0</v>
      </c>
      <c r="Q836" s="8">
        <v>13.61</v>
      </c>
      <c r="R836" s="8">
        <v>36.659999999999997</v>
      </c>
      <c r="S836" s="8">
        <v>13.61</v>
      </c>
      <c r="T836" s="8">
        <v>23.049999999999997</v>
      </c>
      <c r="U836" s="10">
        <v>0.62875068194217132</v>
      </c>
    </row>
    <row r="837" spans="2:21" ht="15.75">
      <c r="B837" s="4">
        <v>2598</v>
      </c>
      <c r="C837" s="5">
        <v>46158</v>
      </c>
      <c r="D837" s="6">
        <f>YEAR(SalesDataTable[[#This Row],[Order Date]])</f>
        <v>2026</v>
      </c>
      <c r="E837" s="6" t="str">
        <f>"Q"&amp;ROUNDUP(MONTH(SalesDataTable[[#This Row],[Order Date]])/3,0)</f>
        <v>Q2</v>
      </c>
      <c r="F837" s="6">
        <f>MONTH(SalesDataTable[[#This Row],[Order Date]])</f>
        <v>5</v>
      </c>
      <c r="G837" s="6" t="str">
        <f>TEXT(SalesDataTable[[#This Row],[Order Date]],"MMM")</f>
        <v>May</v>
      </c>
      <c r="H837" s="6" t="s">
        <v>38</v>
      </c>
      <c r="I837" s="6" t="s">
        <v>51</v>
      </c>
      <c r="J837" s="6" t="s">
        <v>20</v>
      </c>
      <c r="K837" s="6" t="s">
        <v>31</v>
      </c>
      <c r="L837" s="6" t="s">
        <v>27</v>
      </c>
      <c r="M837" s="6" t="s">
        <v>55</v>
      </c>
      <c r="N837" s="7">
        <v>5</v>
      </c>
      <c r="O837" s="8">
        <v>156.16999999999999</v>
      </c>
      <c r="P837" s="9">
        <v>0.1</v>
      </c>
      <c r="Q837" s="8">
        <v>80.59</v>
      </c>
      <c r="R837" s="8">
        <v>702.76499999999999</v>
      </c>
      <c r="S837" s="8">
        <v>402.95000000000005</v>
      </c>
      <c r="T837" s="8">
        <v>299.81499999999994</v>
      </c>
      <c r="U837" s="10">
        <v>0.42662198601239382</v>
      </c>
    </row>
    <row r="838" spans="2:21" ht="15.75">
      <c r="B838" s="4">
        <v>2600</v>
      </c>
      <c r="C838" s="5">
        <v>46158</v>
      </c>
      <c r="D838" s="6">
        <f>YEAR(SalesDataTable[[#This Row],[Order Date]])</f>
        <v>2026</v>
      </c>
      <c r="E838" s="6" t="str">
        <f>"Q"&amp;ROUNDUP(MONTH(SalesDataTable[[#This Row],[Order Date]])/3,0)</f>
        <v>Q2</v>
      </c>
      <c r="F838" s="6">
        <f>MONTH(SalesDataTable[[#This Row],[Order Date]])</f>
        <v>5</v>
      </c>
      <c r="G838" s="6" t="str">
        <f>TEXT(SalesDataTable[[#This Row],[Order Date]],"MMM")</f>
        <v>May</v>
      </c>
      <c r="H838" s="6" t="s">
        <v>24</v>
      </c>
      <c r="I838" s="6" t="s">
        <v>61</v>
      </c>
      <c r="J838" s="6" t="s">
        <v>37</v>
      </c>
      <c r="K838" s="6" t="s">
        <v>31</v>
      </c>
      <c r="L838" s="6" t="s">
        <v>32</v>
      </c>
      <c r="M838" s="6" t="s">
        <v>33</v>
      </c>
      <c r="N838" s="7">
        <v>1</v>
      </c>
      <c r="O838" s="8">
        <v>35.97</v>
      </c>
      <c r="P838" s="9">
        <v>0.1</v>
      </c>
      <c r="Q838" s="8">
        <v>13.54</v>
      </c>
      <c r="R838" s="8">
        <v>32.372999999999998</v>
      </c>
      <c r="S838" s="8">
        <v>13.54</v>
      </c>
      <c r="T838" s="8">
        <v>18.832999999999998</v>
      </c>
      <c r="U838" s="10">
        <v>0.58175022395205878</v>
      </c>
    </row>
    <row r="839" spans="2:21" ht="15.75">
      <c r="B839" s="4">
        <v>2856</v>
      </c>
      <c r="C839" s="5">
        <v>46158</v>
      </c>
      <c r="D839" s="6">
        <f>YEAR(SalesDataTable[[#This Row],[Order Date]])</f>
        <v>2026</v>
      </c>
      <c r="E839" s="6" t="str">
        <f>"Q"&amp;ROUNDUP(MONTH(SalesDataTable[[#This Row],[Order Date]])/3,0)</f>
        <v>Q2</v>
      </c>
      <c r="F839" s="6">
        <f>MONTH(SalesDataTable[[#This Row],[Order Date]])</f>
        <v>5</v>
      </c>
      <c r="G839" s="6" t="str">
        <f>TEXT(SalesDataTable[[#This Row],[Order Date]],"MMM")</f>
        <v>May</v>
      </c>
      <c r="H839" s="6" t="s">
        <v>24</v>
      </c>
      <c r="I839" s="6" t="s">
        <v>59</v>
      </c>
      <c r="J839" s="6" t="s">
        <v>26</v>
      </c>
      <c r="K839" s="6" t="s">
        <v>34</v>
      </c>
      <c r="L839" s="6" t="s">
        <v>52</v>
      </c>
      <c r="M839" s="6" t="s">
        <v>56</v>
      </c>
      <c r="N839" s="7">
        <v>4</v>
      </c>
      <c r="O839" s="8">
        <v>125.11</v>
      </c>
      <c r="P839" s="9">
        <v>0.15</v>
      </c>
      <c r="Q839" s="8">
        <v>70.010000000000005</v>
      </c>
      <c r="R839" s="8">
        <v>425.37399999999997</v>
      </c>
      <c r="S839" s="8">
        <v>280.04000000000002</v>
      </c>
      <c r="T839" s="8">
        <v>145.33399999999995</v>
      </c>
      <c r="U839" s="10">
        <v>0.34166169065340135</v>
      </c>
    </row>
    <row r="840" spans="2:21" ht="15.75">
      <c r="B840" s="4">
        <v>3478</v>
      </c>
      <c r="C840" s="5">
        <v>46158</v>
      </c>
      <c r="D840" s="6">
        <f>YEAR(SalesDataTable[[#This Row],[Order Date]])</f>
        <v>2026</v>
      </c>
      <c r="E840" s="6" t="str">
        <f>"Q"&amp;ROUNDUP(MONTH(SalesDataTable[[#This Row],[Order Date]])/3,0)</f>
        <v>Q2</v>
      </c>
      <c r="F840" s="6">
        <f>MONTH(SalesDataTable[[#This Row],[Order Date]])</f>
        <v>5</v>
      </c>
      <c r="G840" s="6" t="str">
        <f>TEXT(SalesDataTable[[#This Row],[Order Date]],"MMM")</f>
        <v>May</v>
      </c>
      <c r="H840" s="6" t="s">
        <v>38</v>
      </c>
      <c r="I840" s="6" t="s">
        <v>51</v>
      </c>
      <c r="J840" s="6" t="s">
        <v>20</v>
      </c>
      <c r="K840" s="6" t="s">
        <v>31</v>
      </c>
      <c r="L840" s="6" t="s">
        <v>52</v>
      </c>
      <c r="M840" s="6" t="s">
        <v>60</v>
      </c>
      <c r="N840" s="7">
        <v>4</v>
      </c>
      <c r="O840" s="8">
        <v>36.29</v>
      </c>
      <c r="P840" s="9">
        <v>0.1</v>
      </c>
      <c r="Q840" s="8">
        <v>13.77</v>
      </c>
      <c r="R840" s="8">
        <v>130.64400000000001</v>
      </c>
      <c r="S840" s="8">
        <v>55.08</v>
      </c>
      <c r="T840" s="8">
        <v>75.564000000000007</v>
      </c>
      <c r="U840" s="10">
        <v>0.57839625241113257</v>
      </c>
    </row>
    <row r="841" spans="2:21" ht="15.75">
      <c r="B841" s="4">
        <v>3599</v>
      </c>
      <c r="C841" s="5">
        <v>46158</v>
      </c>
      <c r="D841" s="6">
        <f>YEAR(SalesDataTable[[#This Row],[Order Date]])</f>
        <v>2026</v>
      </c>
      <c r="E841" s="6" t="str">
        <f>"Q"&amp;ROUNDUP(MONTH(SalesDataTable[[#This Row],[Order Date]])/3,0)</f>
        <v>Q2</v>
      </c>
      <c r="F841" s="6">
        <f>MONTH(SalesDataTable[[#This Row],[Order Date]])</f>
        <v>5</v>
      </c>
      <c r="G841" s="6" t="str">
        <f>TEXT(SalesDataTable[[#This Row],[Order Date]],"MMM")</f>
        <v>May</v>
      </c>
      <c r="H841" s="6" t="s">
        <v>24</v>
      </c>
      <c r="I841" s="6" t="s">
        <v>45</v>
      </c>
      <c r="J841" s="6" t="s">
        <v>20</v>
      </c>
      <c r="K841" s="6" t="s">
        <v>31</v>
      </c>
      <c r="L841" s="6" t="s">
        <v>27</v>
      </c>
      <c r="M841" s="6" t="s">
        <v>35</v>
      </c>
      <c r="N841" s="7">
        <v>4</v>
      </c>
      <c r="O841" s="8">
        <v>143.34</v>
      </c>
      <c r="P841" s="9">
        <v>0</v>
      </c>
      <c r="Q841" s="8">
        <v>80.55</v>
      </c>
      <c r="R841" s="8">
        <v>573.36</v>
      </c>
      <c r="S841" s="8">
        <v>322.2</v>
      </c>
      <c r="T841" s="8">
        <v>251.16000000000003</v>
      </c>
      <c r="U841" s="10">
        <v>0.43804939305148599</v>
      </c>
    </row>
    <row r="842" spans="2:21" ht="15.75">
      <c r="B842" s="4">
        <v>282</v>
      </c>
      <c r="C842" s="5">
        <v>46159</v>
      </c>
      <c r="D842" s="6">
        <f>YEAR(SalesDataTable[[#This Row],[Order Date]])</f>
        <v>2026</v>
      </c>
      <c r="E842" s="6" t="str">
        <f>"Q"&amp;ROUNDUP(MONTH(SalesDataTable[[#This Row],[Order Date]])/3,0)</f>
        <v>Q2</v>
      </c>
      <c r="F842" s="6">
        <f>MONTH(SalesDataTable[[#This Row],[Order Date]])</f>
        <v>5</v>
      </c>
      <c r="G842" s="6" t="str">
        <f>TEXT(SalesDataTable[[#This Row],[Order Date]],"MMM")</f>
        <v>May</v>
      </c>
      <c r="H842" s="6" t="s">
        <v>24</v>
      </c>
      <c r="I842" s="6" t="s">
        <v>61</v>
      </c>
      <c r="J842" s="6" t="s">
        <v>46</v>
      </c>
      <c r="K842" s="6" t="s">
        <v>31</v>
      </c>
      <c r="L842" s="6" t="s">
        <v>22</v>
      </c>
      <c r="M842" s="6" t="s">
        <v>40</v>
      </c>
      <c r="N842" s="7">
        <v>3</v>
      </c>
      <c r="O842" s="8">
        <v>51.68</v>
      </c>
      <c r="P842" s="9">
        <v>0</v>
      </c>
      <c r="Q842" s="8">
        <v>22.4</v>
      </c>
      <c r="R842" s="8">
        <v>155.04</v>
      </c>
      <c r="S842" s="8">
        <v>67.199999999999989</v>
      </c>
      <c r="T842" s="8">
        <v>87.84</v>
      </c>
      <c r="U842" s="10">
        <v>0.56656346749226016</v>
      </c>
    </row>
    <row r="843" spans="2:21" ht="15.75">
      <c r="B843" s="4">
        <v>980</v>
      </c>
      <c r="C843" s="5">
        <v>46159</v>
      </c>
      <c r="D843" s="6">
        <f>YEAR(SalesDataTable[[#This Row],[Order Date]])</f>
        <v>2026</v>
      </c>
      <c r="E843" s="6" t="str">
        <f>"Q"&amp;ROUNDUP(MONTH(SalesDataTable[[#This Row],[Order Date]])/3,0)</f>
        <v>Q2</v>
      </c>
      <c r="F843" s="6">
        <f>MONTH(SalesDataTable[[#This Row],[Order Date]])</f>
        <v>5</v>
      </c>
      <c r="G843" s="6" t="str">
        <f>TEXT(SalesDataTable[[#This Row],[Order Date]],"MMM")</f>
        <v>May</v>
      </c>
      <c r="H843" s="6" t="s">
        <v>38</v>
      </c>
      <c r="I843" s="6" t="s">
        <v>49</v>
      </c>
      <c r="J843" s="6" t="s">
        <v>20</v>
      </c>
      <c r="K843" s="6" t="s">
        <v>21</v>
      </c>
      <c r="L843" s="6" t="s">
        <v>32</v>
      </c>
      <c r="M843" s="6" t="s">
        <v>50</v>
      </c>
      <c r="N843" s="7">
        <v>1</v>
      </c>
      <c r="O843" s="8">
        <v>46.84</v>
      </c>
      <c r="P843" s="9">
        <v>0</v>
      </c>
      <c r="Q843" s="8">
        <v>17.93</v>
      </c>
      <c r="R843" s="8">
        <v>46.84</v>
      </c>
      <c r="S843" s="8">
        <v>17.93</v>
      </c>
      <c r="T843" s="8">
        <v>28.910000000000004</v>
      </c>
      <c r="U843" s="10">
        <v>0.61720751494449189</v>
      </c>
    </row>
    <row r="844" spans="2:21" ht="15.75">
      <c r="B844" s="4">
        <v>1155</v>
      </c>
      <c r="C844" s="5">
        <v>46159</v>
      </c>
      <c r="D844" s="6">
        <f>YEAR(SalesDataTable[[#This Row],[Order Date]])</f>
        <v>2026</v>
      </c>
      <c r="E844" s="6" t="str">
        <f>"Q"&amp;ROUNDUP(MONTH(SalesDataTable[[#This Row],[Order Date]])/3,0)</f>
        <v>Q2</v>
      </c>
      <c r="F844" s="6">
        <f>MONTH(SalesDataTable[[#This Row],[Order Date]])</f>
        <v>5</v>
      </c>
      <c r="G844" s="6" t="str">
        <f>TEXT(SalesDataTable[[#This Row],[Order Date]],"MMM")</f>
        <v>May</v>
      </c>
      <c r="H844" s="6" t="s">
        <v>29</v>
      </c>
      <c r="I844" s="6" t="s">
        <v>30</v>
      </c>
      <c r="J844" s="6" t="s">
        <v>46</v>
      </c>
      <c r="K844" s="6" t="s">
        <v>31</v>
      </c>
      <c r="L844" s="6" t="s">
        <v>27</v>
      </c>
      <c r="M844" s="6" t="s">
        <v>64</v>
      </c>
      <c r="N844" s="7">
        <v>5</v>
      </c>
      <c r="O844" s="8">
        <v>72.900000000000006</v>
      </c>
      <c r="P844" s="9">
        <v>0.05</v>
      </c>
      <c r="Q844" s="8">
        <v>31.57</v>
      </c>
      <c r="R844" s="8">
        <v>346.27499999999998</v>
      </c>
      <c r="S844" s="8">
        <v>157.85</v>
      </c>
      <c r="T844" s="8">
        <v>188.42499999999998</v>
      </c>
      <c r="U844" s="10">
        <v>0.54414843693596127</v>
      </c>
    </row>
    <row r="845" spans="2:21" ht="15.75">
      <c r="B845" s="4">
        <v>1816</v>
      </c>
      <c r="C845" s="5">
        <v>46159</v>
      </c>
      <c r="D845" s="6">
        <f>YEAR(SalesDataTable[[#This Row],[Order Date]])</f>
        <v>2026</v>
      </c>
      <c r="E845" s="6" t="str">
        <f>"Q"&amp;ROUNDUP(MONTH(SalesDataTable[[#This Row],[Order Date]])/3,0)</f>
        <v>Q2</v>
      </c>
      <c r="F845" s="6">
        <f>MONTH(SalesDataTable[[#This Row],[Order Date]])</f>
        <v>5</v>
      </c>
      <c r="G845" s="6" t="str">
        <f>TEXT(SalesDataTable[[#This Row],[Order Date]],"MMM")</f>
        <v>May</v>
      </c>
      <c r="H845" s="6" t="s">
        <v>38</v>
      </c>
      <c r="I845" s="6" t="s">
        <v>49</v>
      </c>
      <c r="J845" s="6" t="s">
        <v>20</v>
      </c>
      <c r="K845" s="6" t="s">
        <v>31</v>
      </c>
      <c r="L845" s="6" t="s">
        <v>27</v>
      </c>
      <c r="M845" s="6" t="s">
        <v>28</v>
      </c>
      <c r="N845" s="7">
        <v>1</v>
      </c>
      <c r="O845" s="8">
        <v>91.07</v>
      </c>
      <c r="P845" s="9">
        <v>0</v>
      </c>
      <c r="Q845" s="8">
        <v>45.3</v>
      </c>
      <c r="R845" s="8">
        <v>91.07</v>
      </c>
      <c r="S845" s="8">
        <v>45.3</v>
      </c>
      <c r="T845" s="8">
        <v>45.769999999999996</v>
      </c>
      <c r="U845" s="10">
        <v>0.50258043263423735</v>
      </c>
    </row>
    <row r="846" spans="2:21" ht="15.75">
      <c r="B846" s="4">
        <v>2128</v>
      </c>
      <c r="C846" s="5">
        <v>46159</v>
      </c>
      <c r="D846" s="6">
        <f>YEAR(SalesDataTable[[#This Row],[Order Date]])</f>
        <v>2026</v>
      </c>
      <c r="E846" s="6" t="str">
        <f>"Q"&amp;ROUNDUP(MONTH(SalesDataTable[[#This Row],[Order Date]])/3,0)</f>
        <v>Q2</v>
      </c>
      <c r="F846" s="6">
        <f>MONTH(SalesDataTable[[#This Row],[Order Date]])</f>
        <v>5</v>
      </c>
      <c r="G846" s="6" t="str">
        <f>TEXT(SalesDataTable[[#This Row],[Order Date]],"MMM")</f>
        <v>May</v>
      </c>
      <c r="H846" s="6" t="s">
        <v>29</v>
      </c>
      <c r="I846" s="6" t="s">
        <v>57</v>
      </c>
      <c r="J846" s="6" t="s">
        <v>37</v>
      </c>
      <c r="K846" s="6" t="s">
        <v>31</v>
      </c>
      <c r="L846" s="6" t="s">
        <v>22</v>
      </c>
      <c r="M846" s="6" t="s">
        <v>23</v>
      </c>
      <c r="N846" s="7">
        <v>1</v>
      </c>
      <c r="O846" s="8">
        <v>81.86</v>
      </c>
      <c r="P846" s="9">
        <v>0</v>
      </c>
      <c r="Q846" s="8">
        <v>43.14</v>
      </c>
      <c r="R846" s="8">
        <v>81.86</v>
      </c>
      <c r="S846" s="8">
        <v>43.14</v>
      </c>
      <c r="T846" s="8">
        <v>38.72</v>
      </c>
      <c r="U846" s="10">
        <v>0.47300268751526997</v>
      </c>
    </row>
    <row r="847" spans="2:21" ht="15.75">
      <c r="B847" s="4">
        <v>2296</v>
      </c>
      <c r="C847" s="5">
        <v>46159</v>
      </c>
      <c r="D847" s="6">
        <f>YEAR(SalesDataTable[[#This Row],[Order Date]])</f>
        <v>2026</v>
      </c>
      <c r="E847" s="6" t="str">
        <f>"Q"&amp;ROUNDUP(MONTH(SalesDataTable[[#This Row],[Order Date]])/3,0)</f>
        <v>Q2</v>
      </c>
      <c r="F847" s="6">
        <f>MONTH(SalesDataTable[[#This Row],[Order Date]])</f>
        <v>5</v>
      </c>
      <c r="G847" s="6" t="str">
        <f>TEXT(SalesDataTable[[#This Row],[Order Date]],"MMM")</f>
        <v>May</v>
      </c>
      <c r="H847" s="6" t="s">
        <v>38</v>
      </c>
      <c r="I847" s="6" t="s">
        <v>51</v>
      </c>
      <c r="J847" s="6" t="s">
        <v>20</v>
      </c>
      <c r="K847" s="6" t="s">
        <v>21</v>
      </c>
      <c r="L847" s="6" t="s">
        <v>32</v>
      </c>
      <c r="M847" s="6" t="s">
        <v>50</v>
      </c>
      <c r="N847" s="7">
        <v>1</v>
      </c>
      <c r="O847" s="8">
        <v>45.45</v>
      </c>
      <c r="P847" s="9">
        <v>0</v>
      </c>
      <c r="Q847" s="8">
        <v>17.93</v>
      </c>
      <c r="R847" s="8">
        <v>45.45</v>
      </c>
      <c r="S847" s="8">
        <v>17.93</v>
      </c>
      <c r="T847" s="8">
        <v>27.520000000000003</v>
      </c>
      <c r="U847" s="10">
        <v>0.60550055005500558</v>
      </c>
    </row>
    <row r="848" spans="2:21" ht="15.75">
      <c r="B848" s="4">
        <v>2322</v>
      </c>
      <c r="C848" s="5">
        <v>46159</v>
      </c>
      <c r="D848" s="6">
        <f>YEAR(SalesDataTable[[#This Row],[Order Date]])</f>
        <v>2026</v>
      </c>
      <c r="E848" s="6" t="str">
        <f>"Q"&amp;ROUNDUP(MONTH(SalesDataTable[[#This Row],[Order Date]])/3,0)</f>
        <v>Q2</v>
      </c>
      <c r="F848" s="6">
        <f>MONTH(SalesDataTable[[#This Row],[Order Date]])</f>
        <v>5</v>
      </c>
      <c r="G848" s="6" t="str">
        <f>TEXT(SalesDataTable[[#This Row],[Order Date]],"MMM")</f>
        <v>May</v>
      </c>
      <c r="H848" s="6" t="s">
        <v>29</v>
      </c>
      <c r="I848" s="6" t="s">
        <v>57</v>
      </c>
      <c r="J848" s="6" t="s">
        <v>37</v>
      </c>
      <c r="K848" s="6" t="s">
        <v>34</v>
      </c>
      <c r="L848" s="6" t="s">
        <v>27</v>
      </c>
      <c r="M848" s="6" t="s">
        <v>64</v>
      </c>
      <c r="N848" s="7">
        <v>1</v>
      </c>
      <c r="O848" s="8">
        <v>70.62</v>
      </c>
      <c r="P848" s="9">
        <v>0</v>
      </c>
      <c r="Q848" s="8">
        <v>32.53</v>
      </c>
      <c r="R848" s="8">
        <v>70.62</v>
      </c>
      <c r="S848" s="8">
        <v>32.53</v>
      </c>
      <c r="T848" s="8">
        <v>38.090000000000003</v>
      </c>
      <c r="U848" s="10">
        <v>0.53936561880487111</v>
      </c>
    </row>
    <row r="849" spans="2:21" ht="15.75">
      <c r="B849" s="4">
        <v>3480</v>
      </c>
      <c r="C849" s="5">
        <v>46159</v>
      </c>
      <c r="D849" s="6">
        <f>YEAR(SalesDataTable[[#This Row],[Order Date]])</f>
        <v>2026</v>
      </c>
      <c r="E849" s="6" t="str">
        <f>"Q"&amp;ROUNDUP(MONTH(SalesDataTable[[#This Row],[Order Date]])/3,0)</f>
        <v>Q2</v>
      </c>
      <c r="F849" s="6">
        <f>MONTH(SalesDataTable[[#This Row],[Order Date]])</f>
        <v>5</v>
      </c>
      <c r="G849" s="6" t="str">
        <f>TEXT(SalesDataTable[[#This Row],[Order Date]],"MMM")</f>
        <v>May</v>
      </c>
      <c r="H849" s="6" t="s">
        <v>38</v>
      </c>
      <c r="I849" s="6" t="s">
        <v>51</v>
      </c>
      <c r="J849" s="6" t="s">
        <v>20</v>
      </c>
      <c r="K849" s="6" t="s">
        <v>31</v>
      </c>
      <c r="L849" s="6" t="s">
        <v>52</v>
      </c>
      <c r="M849" s="6" t="s">
        <v>63</v>
      </c>
      <c r="N849" s="7">
        <v>2</v>
      </c>
      <c r="O849" s="8">
        <v>51.56</v>
      </c>
      <c r="P849" s="9">
        <v>0</v>
      </c>
      <c r="Q849" s="8">
        <v>22.46</v>
      </c>
      <c r="R849" s="8">
        <v>103.12</v>
      </c>
      <c r="S849" s="8">
        <v>44.92</v>
      </c>
      <c r="T849" s="8">
        <v>58.2</v>
      </c>
      <c r="U849" s="10">
        <v>0.56439100077579518</v>
      </c>
    </row>
    <row r="850" spans="2:21" ht="15.75">
      <c r="B850" s="4">
        <v>4426</v>
      </c>
      <c r="C850" s="5">
        <v>46159</v>
      </c>
      <c r="D850" s="6">
        <f>YEAR(SalesDataTable[[#This Row],[Order Date]])</f>
        <v>2026</v>
      </c>
      <c r="E850" s="6" t="str">
        <f>"Q"&amp;ROUNDUP(MONTH(SalesDataTable[[#This Row],[Order Date]])/3,0)</f>
        <v>Q2</v>
      </c>
      <c r="F850" s="6">
        <f>MONTH(SalesDataTable[[#This Row],[Order Date]])</f>
        <v>5</v>
      </c>
      <c r="G850" s="6" t="str">
        <f>TEXT(SalesDataTable[[#This Row],[Order Date]],"MMM")</f>
        <v>May</v>
      </c>
      <c r="H850" s="6" t="s">
        <v>38</v>
      </c>
      <c r="I850" s="6" t="s">
        <v>51</v>
      </c>
      <c r="J850" s="6" t="s">
        <v>20</v>
      </c>
      <c r="K850" s="6" t="s">
        <v>31</v>
      </c>
      <c r="L850" s="6" t="s">
        <v>27</v>
      </c>
      <c r="M850" s="6" t="s">
        <v>35</v>
      </c>
      <c r="N850" s="7">
        <v>2</v>
      </c>
      <c r="O850" s="8">
        <v>146.22</v>
      </c>
      <c r="P850" s="9">
        <v>0</v>
      </c>
      <c r="Q850" s="8">
        <v>81.069999999999993</v>
      </c>
      <c r="R850" s="8">
        <v>292.44</v>
      </c>
      <c r="S850" s="8">
        <v>162.13999999999999</v>
      </c>
      <c r="T850" s="8">
        <v>130.30000000000001</v>
      </c>
      <c r="U850" s="10">
        <v>0.4455614826973055</v>
      </c>
    </row>
    <row r="851" spans="2:21" ht="15.75">
      <c r="B851" s="4">
        <v>4938</v>
      </c>
      <c r="C851" s="5">
        <v>46159</v>
      </c>
      <c r="D851" s="6">
        <f>YEAR(SalesDataTable[[#This Row],[Order Date]])</f>
        <v>2026</v>
      </c>
      <c r="E851" s="6" t="str">
        <f>"Q"&amp;ROUNDUP(MONTH(SalesDataTable[[#This Row],[Order Date]])/3,0)</f>
        <v>Q2</v>
      </c>
      <c r="F851" s="6">
        <f>MONTH(SalesDataTable[[#This Row],[Order Date]])</f>
        <v>5</v>
      </c>
      <c r="G851" s="6" t="str">
        <f>TEXT(SalesDataTable[[#This Row],[Order Date]],"MMM")</f>
        <v>May</v>
      </c>
      <c r="H851" s="6" t="s">
        <v>38</v>
      </c>
      <c r="I851" s="6" t="s">
        <v>65</v>
      </c>
      <c r="J851" s="6" t="s">
        <v>37</v>
      </c>
      <c r="K851" s="6" t="s">
        <v>21</v>
      </c>
      <c r="L851" s="6" t="s">
        <v>52</v>
      </c>
      <c r="M851" s="6" t="s">
        <v>63</v>
      </c>
      <c r="N851" s="7">
        <v>2</v>
      </c>
      <c r="O851" s="8">
        <v>51.34</v>
      </c>
      <c r="P851" s="9">
        <v>0</v>
      </c>
      <c r="Q851" s="8">
        <v>22.17</v>
      </c>
      <c r="R851" s="8">
        <v>102.68</v>
      </c>
      <c r="S851" s="8">
        <v>44.34</v>
      </c>
      <c r="T851" s="8">
        <v>58.34</v>
      </c>
      <c r="U851" s="10">
        <v>0.56817296455005839</v>
      </c>
    </row>
    <row r="852" spans="2:21" ht="15.75">
      <c r="B852" s="4">
        <v>915</v>
      </c>
      <c r="C852" s="5">
        <v>46160</v>
      </c>
      <c r="D852" s="6">
        <f>YEAR(SalesDataTable[[#This Row],[Order Date]])</f>
        <v>2026</v>
      </c>
      <c r="E852" s="6" t="str">
        <f>"Q"&amp;ROUNDUP(MONTH(SalesDataTable[[#This Row],[Order Date]])/3,0)</f>
        <v>Q2</v>
      </c>
      <c r="F852" s="6">
        <f>MONTH(SalesDataTable[[#This Row],[Order Date]])</f>
        <v>5</v>
      </c>
      <c r="G852" s="6" t="str">
        <f>TEXT(SalesDataTable[[#This Row],[Order Date]],"MMM")</f>
        <v>May</v>
      </c>
      <c r="H852" s="6" t="s">
        <v>38</v>
      </c>
      <c r="I852" s="6" t="s">
        <v>51</v>
      </c>
      <c r="J852" s="6" t="s">
        <v>20</v>
      </c>
      <c r="K852" s="6" t="s">
        <v>31</v>
      </c>
      <c r="L852" s="6" t="s">
        <v>27</v>
      </c>
      <c r="M852" s="6" t="s">
        <v>55</v>
      </c>
      <c r="N852" s="7">
        <v>1</v>
      </c>
      <c r="O852" s="8">
        <v>153.61000000000001</v>
      </c>
      <c r="P852" s="9">
        <v>0.05</v>
      </c>
      <c r="Q852" s="8">
        <v>79.94</v>
      </c>
      <c r="R852" s="8">
        <v>145.92950000000002</v>
      </c>
      <c r="S852" s="8">
        <v>79.94</v>
      </c>
      <c r="T852" s="8">
        <v>65.989500000000021</v>
      </c>
      <c r="U852" s="10">
        <v>0.45220123415758989</v>
      </c>
    </row>
    <row r="853" spans="2:21" ht="15.75">
      <c r="B853" s="4">
        <v>1188</v>
      </c>
      <c r="C853" s="5">
        <v>46160</v>
      </c>
      <c r="D853" s="6">
        <f>YEAR(SalesDataTable[[#This Row],[Order Date]])</f>
        <v>2026</v>
      </c>
      <c r="E853" s="6" t="str">
        <f>"Q"&amp;ROUNDUP(MONTH(SalesDataTable[[#This Row],[Order Date]])/3,0)</f>
        <v>Q2</v>
      </c>
      <c r="F853" s="6">
        <f>MONTH(SalesDataTable[[#This Row],[Order Date]])</f>
        <v>5</v>
      </c>
      <c r="G853" s="6" t="str">
        <f>TEXT(SalesDataTable[[#This Row],[Order Date]],"MMM")</f>
        <v>May</v>
      </c>
      <c r="H853" s="6" t="s">
        <v>24</v>
      </c>
      <c r="I853" s="6" t="s">
        <v>45</v>
      </c>
      <c r="J853" s="6" t="s">
        <v>20</v>
      </c>
      <c r="K853" s="6" t="s">
        <v>21</v>
      </c>
      <c r="L853" s="6" t="s">
        <v>41</v>
      </c>
      <c r="M853" s="6" t="s">
        <v>58</v>
      </c>
      <c r="N853" s="7">
        <v>1</v>
      </c>
      <c r="O853" s="8">
        <v>82.44</v>
      </c>
      <c r="P853" s="9">
        <v>0.15</v>
      </c>
      <c r="Q853" s="8">
        <v>39.380000000000003</v>
      </c>
      <c r="R853" s="8">
        <v>70.073999999999998</v>
      </c>
      <c r="S853" s="8">
        <v>39.380000000000003</v>
      </c>
      <c r="T853" s="8">
        <v>30.693999999999996</v>
      </c>
      <c r="U853" s="10">
        <v>0.43802266175757054</v>
      </c>
    </row>
    <row r="854" spans="2:21" ht="15.75">
      <c r="B854" s="4">
        <v>1594</v>
      </c>
      <c r="C854" s="5">
        <v>46160</v>
      </c>
      <c r="D854" s="6">
        <f>YEAR(SalesDataTable[[#This Row],[Order Date]])</f>
        <v>2026</v>
      </c>
      <c r="E854" s="6" t="str">
        <f>"Q"&amp;ROUNDUP(MONTH(SalesDataTable[[#This Row],[Order Date]])/3,0)</f>
        <v>Q2</v>
      </c>
      <c r="F854" s="6">
        <f>MONTH(SalesDataTable[[#This Row],[Order Date]])</f>
        <v>5</v>
      </c>
      <c r="G854" s="6" t="str">
        <f>TEXT(SalesDataTable[[#This Row],[Order Date]],"MMM")</f>
        <v>May</v>
      </c>
      <c r="H854" s="6" t="s">
        <v>18</v>
      </c>
      <c r="I854" s="6" t="s">
        <v>19</v>
      </c>
      <c r="J854" s="6" t="s">
        <v>26</v>
      </c>
      <c r="K854" s="6" t="s">
        <v>34</v>
      </c>
      <c r="L854" s="6" t="s">
        <v>27</v>
      </c>
      <c r="M854" s="6" t="s">
        <v>28</v>
      </c>
      <c r="N854" s="7">
        <v>10</v>
      </c>
      <c r="O854" s="8">
        <v>92.09</v>
      </c>
      <c r="P854" s="9">
        <v>0.15</v>
      </c>
      <c r="Q854" s="8">
        <v>45.13</v>
      </c>
      <c r="R854" s="8">
        <v>782.7650000000001</v>
      </c>
      <c r="S854" s="8">
        <v>451.3</v>
      </c>
      <c r="T854" s="8">
        <v>331.46500000000009</v>
      </c>
      <c r="U854" s="10">
        <v>0.42345403792964686</v>
      </c>
    </row>
    <row r="855" spans="2:21" ht="15.75">
      <c r="B855" s="4">
        <v>3022</v>
      </c>
      <c r="C855" s="5">
        <v>46160</v>
      </c>
      <c r="D855" s="6">
        <f>YEAR(SalesDataTable[[#This Row],[Order Date]])</f>
        <v>2026</v>
      </c>
      <c r="E855" s="6" t="str">
        <f>"Q"&amp;ROUNDUP(MONTH(SalesDataTable[[#This Row],[Order Date]])/3,0)</f>
        <v>Q2</v>
      </c>
      <c r="F855" s="6">
        <f>MONTH(SalesDataTable[[#This Row],[Order Date]])</f>
        <v>5</v>
      </c>
      <c r="G855" s="6" t="str">
        <f>TEXT(SalesDataTable[[#This Row],[Order Date]],"MMM")</f>
        <v>May</v>
      </c>
      <c r="H855" s="6" t="s">
        <v>38</v>
      </c>
      <c r="I855" s="6" t="s">
        <v>51</v>
      </c>
      <c r="J855" s="6" t="s">
        <v>46</v>
      </c>
      <c r="K855" s="6" t="s">
        <v>31</v>
      </c>
      <c r="L855" s="6" t="s">
        <v>32</v>
      </c>
      <c r="M855" s="6" t="s">
        <v>33</v>
      </c>
      <c r="N855" s="7">
        <v>1</v>
      </c>
      <c r="O855" s="8">
        <v>36.72</v>
      </c>
      <c r="P855" s="9">
        <v>0</v>
      </c>
      <c r="Q855" s="8">
        <v>13.67</v>
      </c>
      <c r="R855" s="8">
        <v>36.72</v>
      </c>
      <c r="S855" s="8">
        <v>13.67</v>
      </c>
      <c r="T855" s="8">
        <v>23.049999999999997</v>
      </c>
      <c r="U855" s="10">
        <v>0.62772331154684091</v>
      </c>
    </row>
    <row r="856" spans="2:21" ht="15.75">
      <c r="B856" s="4">
        <v>588</v>
      </c>
      <c r="C856" s="5">
        <v>46161</v>
      </c>
      <c r="D856" s="6">
        <f>YEAR(SalesDataTable[[#This Row],[Order Date]])</f>
        <v>2026</v>
      </c>
      <c r="E856" s="6" t="str">
        <f>"Q"&amp;ROUNDUP(MONTH(SalesDataTable[[#This Row],[Order Date]])/3,0)</f>
        <v>Q2</v>
      </c>
      <c r="F856" s="6">
        <f>MONTH(SalesDataTable[[#This Row],[Order Date]])</f>
        <v>5</v>
      </c>
      <c r="G856" s="6" t="str">
        <f>TEXT(SalesDataTable[[#This Row],[Order Date]],"MMM")</f>
        <v>May</v>
      </c>
      <c r="H856" s="6" t="s">
        <v>24</v>
      </c>
      <c r="I856" s="6" t="s">
        <v>25</v>
      </c>
      <c r="J856" s="6" t="s">
        <v>26</v>
      </c>
      <c r="K856" s="6" t="s">
        <v>34</v>
      </c>
      <c r="L856" s="6" t="s">
        <v>32</v>
      </c>
      <c r="M856" s="6" t="s">
        <v>62</v>
      </c>
      <c r="N856" s="7">
        <v>3</v>
      </c>
      <c r="O856" s="8">
        <v>132.41999999999999</v>
      </c>
      <c r="P856" s="9">
        <v>0.05</v>
      </c>
      <c r="Q856" s="8">
        <v>67.09</v>
      </c>
      <c r="R856" s="8">
        <v>377.39699999999999</v>
      </c>
      <c r="S856" s="8">
        <v>201.27</v>
      </c>
      <c r="T856" s="8">
        <v>176.12699999999998</v>
      </c>
      <c r="U856" s="10">
        <v>0.46668892439526544</v>
      </c>
    </row>
    <row r="857" spans="2:21" ht="15.75">
      <c r="B857" s="4">
        <v>1016</v>
      </c>
      <c r="C857" s="5">
        <v>46161</v>
      </c>
      <c r="D857" s="6">
        <f>YEAR(SalesDataTable[[#This Row],[Order Date]])</f>
        <v>2026</v>
      </c>
      <c r="E857" s="6" t="str">
        <f>"Q"&amp;ROUNDUP(MONTH(SalesDataTable[[#This Row],[Order Date]])/3,0)</f>
        <v>Q2</v>
      </c>
      <c r="F857" s="6">
        <f>MONTH(SalesDataTable[[#This Row],[Order Date]])</f>
        <v>5</v>
      </c>
      <c r="G857" s="6" t="str">
        <f>TEXT(SalesDataTable[[#This Row],[Order Date]],"MMM")</f>
        <v>May</v>
      </c>
      <c r="H857" s="6" t="s">
        <v>38</v>
      </c>
      <c r="I857" s="6" t="s">
        <v>65</v>
      </c>
      <c r="J857" s="6" t="s">
        <v>37</v>
      </c>
      <c r="K857" s="6" t="s">
        <v>21</v>
      </c>
      <c r="L857" s="6" t="s">
        <v>41</v>
      </c>
      <c r="M857" s="6" t="s">
        <v>47</v>
      </c>
      <c r="N857" s="7">
        <v>2</v>
      </c>
      <c r="O857" s="8">
        <v>192.1</v>
      </c>
      <c r="P857" s="9">
        <v>0.05</v>
      </c>
      <c r="Q857" s="8">
        <v>106.07</v>
      </c>
      <c r="R857" s="8">
        <v>364.98999999999995</v>
      </c>
      <c r="S857" s="8">
        <v>212.14</v>
      </c>
      <c r="T857" s="8">
        <v>152.84999999999997</v>
      </c>
      <c r="U857" s="10">
        <v>0.41877859667388145</v>
      </c>
    </row>
    <row r="858" spans="2:21" ht="15.75">
      <c r="B858" s="4">
        <v>1930</v>
      </c>
      <c r="C858" s="5">
        <v>46161</v>
      </c>
      <c r="D858" s="6">
        <f>YEAR(SalesDataTable[[#This Row],[Order Date]])</f>
        <v>2026</v>
      </c>
      <c r="E858" s="6" t="str">
        <f>"Q"&amp;ROUNDUP(MONTH(SalesDataTable[[#This Row],[Order Date]])/3,0)</f>
        <v>Q2</v>
      </c>
      <c r="F858" s="6">
        <f>MONTH(SalesDataTable[[#This Row],[Order Date]])</f>
        <v>5</v>
      </c>
      <c r="G858" s="6" t="str">
        <f>TEXT(SalesDataTable[[#This Row],[Order Date]],"MMM")</f>
        <v>May</v>
      </c>
      <c r="H858" s="6" t="s">
        <v>29</v>
      </c>
      <c r="I858" s="6" t="s">
        <v>70</v>
      </c>
      <c r="J858" s="6" t="s">
        <v>37</v>
      </c>
      <c r="K858" s="6" t="s">
        <v>31</v>
      </c>
      <c r="L858" s="6" t="s">
        <v>32</v>
      </c>
      <c r="M858" s="6" t="s">
        <v>33</v>
      </c>
      <c r="N858" s="7">
        <v>4</v>
      </c>
      <c r="O858" s="8">
        <v>36.94</v>
      </c>
      <c r="P858" s="9">
        <v>0</v>
      </c>
      <c r="Q858" s="8">
        <v>13.63</v>
      </c>
      <c r="R858" s="8">
        <v>147.76</v>
      </c>
      <c r="S858" s="8">
        <v>54.52</v>
      </c>
      <c r="T858" s="8">
        <v>93.239999999999981</v>
      </c>
      <c r="U858" s="10">
        <v>0.63102328099620997</v>
      </c>
    </row>
    <row r="859" spans="2:21" ht="15.75">
      <c r="B859" s="4">
        <v>2658</v>
      </c>
      <c r="C859" s="5">
        <v>46161</v>
      </c>
      <c r="D859" s="6">
        <f>YEAR(SalesDataTable[[#This Row],[Order Date]])</f>
        <v>2026</v>
      </c>
      <c r="E859" s="6" t="str">
        <f>"Q"&amp;ROUNDUP(MONTH(SalesDataTable[[#This Row],[Order Date]])/3,0)</f>
        <v>Q2</v>
      </c>
      <c r="F859" s="6">
        <f>MONTH(SalesDataTable[[#This Row],[Order Date]])</f>
        <v>5</v>
      </c>
      <c r="G859" s="6" t="str">
        <f>TEXT(SalesDataTable[[#This Row],[Order Date]],"MMM")</f>
        <v>May</v>
      </c>
      <c r="H859" s="6" t="s">
        <v>18</v>
      </c>
      <c r="I859" s="6" t="s">
        <v>68</v>
      </c>
      <c r="J859" s="6" t="s">
        <v>20</v>
      </c>
      <c r="K859" s="6" t="s">
        <v>34</v>
      </c>
      <c r="L859" s="6" t="s">
        <v>27</v>
      </c>
      <c r="M859" s="6" t="s">
        <v>55</v>
      </c>
      <c r="N859" s="7">
        <v>1</v>
      </c>
      <c r="O859" s="8">
        <v>153.16999999999999</v>
      </c>
      <c r="P859" s="9">
        <v>0</v>
      </c>
      <c r="Q859" s="8">
        <v>78.489999999999995</v>
      </c>
      <c r="R859" s="8">
        <v>153.16999999999999</v>
      </c>
      <c r="S859" s="8">
        <v>78.489999999999995</v>
      </c>
      <c r="T859" s="8">
        <v>74.679999999999993</v>
      </c>
      <c r="U859" s="10">
        <v>0.48756283867598094</v>
      </c>
    </row>
    <row r="860" spans="2:21" ht="15.75">
      <c r="B860" s="4">
        <v>2951</v>
      </c>
      <c r="C860" s="5">
        <v>46161</v>
      </c>
      <c r="D860" s="6">
        <f>YEAR(SalesDataTable[[#This Row],[Order Date]])</f>
        <v>2026</v>
      </c>
      <c r="E860" s="6" t="str">
        <f>"Q"&amp;ROUNDUP(MONTH(SalesDataTable[[#This Row],[Order Date]])/3,0)</f>
        <v>Q2</v>
      </c>
      <c r="F860" s="6">
        <f>MONTH(SalesDataTable[[#This Row],[Order Date]])</f>
        <v>5</v>
      </c>
      <c r="G860" s="6" t="str">
        <f>TEXT(SalesDataTable[[#This Row],[Order Date]],"MMM")</f>
        <v>May</v>
      </c>
      <c r="H860" s="6" t="s">
        <v>18</v>
      </c>
      <c r="I860" s="6" t="s">
        <v>19</v>
      </c>
      <c r="J860" s="6" t="s">
        <v>20</v>
      </c>
      <c r="K860" s="6" t="s">
        <v>34</v>
      </c>
      <c r="L860" s="6" t="s">
        <v>22</v>
      </c>
      <c r="M860" s="6" t="s">
        <v>23</v>
      </c>
      <c r="N860" s="7">
        <v>2</v>
      </c>
      <c r="O860" s="8">
        <v>82.85</v>
      </c>
      <c r="P860" s="9">
        <v>0</v>
      </c>
      <c r="Q860" s="8">
        <v>42.53</v>
      </c>
      <c r="R860" s="8">
        <v>165.7</v>
      </c>
      <c r="S860" s="8">
        <v>85.06</v>
      </c>
      <c r="T860" s="8">
        <v>80.639999999999986</v>
      </c>
      <c r="U860" s="10">
        <v>0.48666264333132164</v>
      </c>
    </row>
    <row r="861" spans="2:21" ht="15.75">
      <c r="B861" s="4">
        <v>4328</v>
      </c>
      <c r="C861" s="5">
        <v>46161</v>
      </c>
      <c r="D861" s="6">
        <f>YEAR(SalesDataTable[[#This Row],[Order Date]])</f>
        <v>2026</v>
      </c>
      <c r="E861" s="6" t="str">
        <f>"Q"&amp;ROUNDUP(MONTH(SalesDataTable[[#This Row],[Order Date]])/3,0)</f>
        <v>Q2</v>
      </c>
      <c r="F861" s="6">
        <f>MONTH(SalesDataTable[[#This Row],[Order Date]])</f>
        <v>5</v>
      </c>
      <c r="G861" s="6" t="str">
        <f>TEXT(SalesDataTable[[#This Row],[Order Date]],"MMM")</f>
        <v>May</v>
      </c>
      <c r="H861" s="6" t="s">
        <v>29</v>
      </c>
      <c r="I861" s="6" t="s">
        <v>43</v>
      </c>
      <c r="J861" s="6" t="s">
        <v>46</v>
      </c>
      <c r="K861" s="6" t="s">
        <v>31</v>
      </c>
      <c r="L861" s="6" t="s">
        <v>27</v>
      </c>
      <c r="M861" s="6" t="s">
        <v>35</v>
      </c>
      <c r="N861" s="7">
        <v>1</v>
      </c>
      <c r="O861" s="8">
        <v>143.52000000000001</v>
      </c>
      <c r="P861" s="9">
        <v>0</v>
      </c>
      <c r="Q861" s="8">
        <v>81.040000000000006</v>
      </c>
      <c r="R861" s="8">
        <v>143.52000000000001</v>
      </c>
      <c r="S861" s="8">
        <v>81.040000000000006</v>
      </c>
      <c r="T861" s="8">
        <v>62.480000000000004</v>
      </c>
      <c r="U861" s="10">
        <v>0.435340022296544</v>
      </c>
    </row>
    <row r="862" spans="2:21" ht="15.75">
      <c r="B862" s="4">
        <v>4591</v>
      </c>
      <c r="C862" s="5">
        <v>46161</v>
      </c>
      <c r="D862" s="6">
        <f>YEAR(SalesDataTable[[#This Row],[Order Date]])</f>
        <v>2026</v>
      </c>
      <c r="E862" s="6" t="str">
        <f>"Q"&amp;ROUNDUP(MONTH(SalesDataTable[[#This Row],[Order Date]])/3,0)</f>
        <v>Q2</v>
      </c>
      <c r="F862" s="6">
        <f>MONTH(SalesDataTable[[#This Row],[Order Date]])</f>
        <v>5</v>
      </c>
      <c r="G862" s="6" t="str">
        <f>TEXT(SalesDataTable[[#This Row],[Order Date]],"MMM")</f>
        <v>May</v>
      </c>
      <c r="H862" s="6" t="s">
        <v>29</v>
      </c>
      <c r="I862" s="6" t="s">
        <v>70</v>
      </c>
      <c r="J862" s="6" t="s">
        <v>37</v>
      </c>
      <c r="K862" s="6" t="s">
        <v>31</v>
      </c>
      <c r="L862" s="6" t="s">
        <v>41</v>
      </c>
      <c r="M862" s="6" t="s">
        <v>47</v>
      </c>
      <c r="N862" s="7">
        <v>1</v>
      </c>
      <c r="O862" s="8">
        <v>192.94</v>
      </c>
      <c r="P862" s="9">
        <v>0</v>
      </c>
      <c r="Q862" s="8">
        <v>105.15</v>
      </c>
      <c r="R862" s="8">
        <v>192.94</v>
      </c>
      <c r="S862" s="8">
        <v>105.15</v>
      </c>
      <c r="T862" s="8">
        <v>87.789999999999992</v>
      </c>
      <c r="U862" s="10">
        <v>0.45501192080439512</v>
      </c>
    </row>
    <row r="863" spans="2:21" ht="15.75">
      <c r="B863" s="4">
        <v>280</v>
      </c>
      <c r="C863" s="5">
        <v>46162</v>
      </c>
      <c r="D863" s="6">
        <f>YEAR(SalesDataTable[[#This Row],[Order Date]])</f>
        <v>2026</v>
      </c>
      <c r="E863" s="6" t="str">
        <f>"Q"&amp;ROUNDUP(MONTH(SalesDataTable[[#This Row],[Order Date]])/3,0)</f>
        <v>Q2</v>
      </c>
      <c r="F863" s="6">
        <f>MONTH(SalesDataTable[[#This Row],[Order Date]])</f>
        <v>5</v>
      </c>
      <c r="G863" s="6" t="str">
        <f>TEXT(SalesDataTable[[#This Row],[Order Date]],"MMM")</f>
        <v>May</v>
      </c>
      <c r="H863" s="6" t="s">
        <v>38</v>
      </c>
      <c r="I863" s="6" t="s">
        <v>51</v>
      </c>
      <c r="J863" s="6" t="s">
        <v>37</v>
      </c>
      <c r="K863" s="6" t="s">
        <v>34</v>
      </c>
      <c r="L863" s="6" t="s">
        <v>32</v>
      </c>
      <c r="M863" s="6" t="s">
        <v>66</v>
      </c>
      <c r="N863" s="7">
        <v>1</v>
      </c>
      <c r="O863" s="8">
        <v>168.56</v>
      </c>
      <c r="P863" s="9">
        <v>0</v>
      </c>
      <c r="Q863" s="8">
        <v>85.46</v>
      </c>
      <c r="R863" s="8">
        <v>168.56</v>
      </c>
      <c r="S863" s="8">
        <v>85.46</v>
      </c>
      <c r="T863" s="8">
        <v>83.100000000000009</v>
      </c>
      <c r="U863" s="10">
        <v>0.49299952539155201</v>
      </c>
    </row>
    <row r="864" spans="2:21" ht="15.75">
      <c r="B864" s="4">
        <v>409</v>
      </c>
      <c r="C864" s="5">
        <v>46162</v>
      </c>
      <c r="D864" s="6">
        <f>YEAR(SalesDataTable[[#This Row],[Order Date]])</f>
        <v>2026</v>
      </c>
      <c r="E864" s="6" t="str">
        <f>"Q"&amp;ROUNDUP(MONTH(SalesDataTable[[#This Row],[Order Date]])/3,0)</f>
        <v>Q2</v>
      </c>
      <c r="F864" s="6">
        <f>MONTH(SalesDataTable[[#This Row],[Order Date]])</f>
        <v>5</v>
      </c>
      <c r="G864" s="6" t="str">
        <f>TEXT(SalesDataTable[[#This Row],[Order Date]],"MMM")</f>
        <v>May</v>
      </c>
      <c r="H864" s="6" t="s">
        <v>18</v>
      </c>
      <c r="I864" s="6" t="s">
        <v>19</v>
      </c>
      <c r="J864" s="6" t="s">
        <v>20</v>
      </c>
      <c r="K864" s="6" t="s">
        <v>31</v>
      </c>
      <c r="L864" s="6" t="s">
        <v>41</v>
      </c>
      <c r="M864" s="6" t="s">
        <v>69</v>
      </c>
      <c r="N864" s="7">
        <v>2</v>
      </c>
      <c r="O864" s="8">
        <v>123.9</v>
      </c>
      <c r="P864" s="9">
        <v>0</v>
      </c>
      <c r="Q864" s="8">
        <v>58.95</v>
      </c>
      <c r="R864" s="8">
        <v>247.8</v>
      </c>
      <c r="S864" s="8">
        <v>117.9</v>
      </c>
      <c r="T864" s="8">
        <v>129.9</v>
      </c>
      <c r="U864" s="10">
        <v>0.52421307506053272</v>
      </c>
    </row>
    <row r="865" spans="2:21" ht="15.75">
      <c r="B865" s="4">
        <v>1372</v>
      </c>
      <c r="C865" s="5">
        <v>46162</v>
      </c>
      <c r="D865" s="6">
        <f>YEAR(SalesDataTable[[#This Row],[Order Date]])</f>
        <v>2026</v>
      </c>
      <c r="E865" s="6" t="str">
        <f>"Q"&amp;ROUNDUP(MONTH(SalesDataTable[[#This Row],[Order Date]])/3,0)</f>
        <v>Q2</v>
      </c>
      <c r="F865" s="6">
        <f>MONTH(SalesDataTable[[#This Row],[Order Date]])</f>
        <v>5</v>
      </c>
      <c r="G865" s="6" t="str">
        <f>TEXT(SalesDataTable[[#This Row],[Order Date]],"MMM")</f>
        <v>May</v>
      </c>
      <c r="H865" s="6" t="s">
        <v>18</v>
      </c>
      <c r="I865" s="6" t="s">
        <v>54</v>
      </c>
      <c r="J865" s="6" t="s">
        <v>20</v>
      </c>
      <c r="K865" s="6" t="s">
        <v>31</v>
      </c>
      <c r="L865" s="6" t="s">
        <v>27</v>
      </c>
      <c r="M865" s="6" t="s">
        <v>35</v>
      </c>
      <c r="N865" s="7">
        <v>2</v>
      </c>
      <c r="O865" s="8">
        <v>140.93</v>
      </c>
      <c r="P865" s="9">
        <v>0</v>
      </c>
      <c r="Q865" s="8">
        <v>81.040000000000006</v>
      </c>
      <c r="R865" s="8">
        <v>281.86</v>
      </c>
      <c r="S865" s="8">
        <v>162.08000000000001</v>
      </c>
      <c r="T865" s="8">
        <v>119.78</v>
      </c>
      <c r="U865" s="10">
        <v>0.42496274746327961</v>
      </c>
    </row>
    <row r="866" spans="2:21" ht="15.75">
      <c r="B866" s="4">
        <v>2327</v>
      </c>
      <c r="C866" s="5">
        <v>46162</v>
      </c>
      <c r="D866" s="6">
        <f>YEAR(SalesDataTable[[#This Row],[Order Date]])</f>
        <v>2026</v>
      </c>
      <c r="E866" s="6" t="str">
        <f>"Q"&amp;ROUNDUP(MONTH(SalesDataTable[[#This Row],[Order Date]])/3,0)</f>
        <v>Q2</v>
      </c>
      <c r="F866" s="6">
        <f>MONTH(SalesDataTable[[#This Row],[Order Date]])</f>
        <v>5</v>
      </c>
      <c r="G866" s="6" t="str">
        <f>TEXT(SalesDataTable[[#This Row],[Order Date]],"MMM")</f>
        <v>May</v>
      </c>
      <c r="H866" s="6" t="s">
        <v>29</v>
      </c>
      <c r="I866" s="6" t="s">
        <v>43</v>
      </c>
      <c r="J866" s="6" t="s">
        <v>37</v>
      </c>
      <c r="K866" s="6" t="s">
        <v>21</v>
      </c>
      <c r="L866" s="6" t="s">
        <v>27</v>
      </c>
      <c r="M866" s="6" t="s">
        <v>64</v>
      </c>
      <c r="N866" s="7">
        <v>1</v>
      </c>
      <c r="O866" s="8">
        <v>73.150000000000006</v>
      </c>
      <c r="P866" s="9">
        <v>0</v>
      </c>
      <c r="Q866" s="8">
        <v>32.950000000000003</v>
      </c>
      <c r="R866" s="8">
        <v>73.150000000000006</v>
      </c>
      <c r="S866" s="8">
        <v>32.950000000000003</v>
      </c>
      <c r="T866" s="8">
        <v>40.200000000000003</v>
      </c>
      <c r="U866" s="10">
        <v>0.54955570745044424</v>
      </c>
    </row>
    <row r="867" spans="2:21" ht="15.75">
      <c r="B867" s="4">
        <v>2703</v>
      </c>
      <c r="C867" s="5">
        <v>46162</v>
      </c>
      <c r="D867" s="6">
        <f>YEAR(SalesDataTable[[#This Row],[Order Date]])</f>
        <v>2026</v>
      </c>
      <c r="E867" s="6" t="str">
        <f>"Q"&amp;ROUNDUP(MONTH(SalesDataTable[[#This Row],[Order Date]])/3,0)</f>
        <v>Q2</v>
      </c>
      <c r="F867" s="6">
        <f>MONTH(SalesDataTable[[#This Row],[Order Date]])</f>
        <v>5</v>
      </c>
      <c r="G867" s="6" t="str">
        <f>TEXT(SalesDataTable[[#This Row],[Order Date]],"MMM")</f>
        <v>May</v>
      </c>
      <c r="H867" s="6" t="s">
        <v>38</v>
      </c>
      <c r="I867" s="6" t="s">
        <v>51</v>
      </c>
      <c r="J867" s="6" t="s">
        <v>37</v>
      </c>
      <c r="K867" s="6" t="s">
        <v>34</v>
      </c>
      <c r="L867" s="6" t="s">
        <v>41</v>
      </c>
      <c r="M867" s="6" t="s">
        <v>47</v>
      </c>
      <c r="N867" s="7">
        <v>2</v>
      </c>
      <c r="O867" s="8">
        <v>197.35</v>
      </c>
      <c r="P867" s="9">
        <v>0.05</v>
      </c>
      <c r="Q867" s="8">
        <v>102.63</v>
      </c>
      <c r="R867" s="8">
        <v>374.96499999999997</v>
      </c>
      <c r="S867" s="8">
        <v>205.26</v>
      </c>
      <c r="T867" s="8">
        <v>169.70499999999998</v>
      </c>
      <c r="U867" s="10">
        <v>0.45258890829810783</v>
      </c>
    </row>
    <row r="868" spans="2:21" ht="15.75">
      <c r="B868" s="4">
        <v>2776</v>
      </c>
      <c r="C868" s="5">
        <v>46162</v>
      </c>
      <c r="D868" s="6">
        <f>YEAR(SalesDataTable[[#This Row],[Order Date]])</f>
        <v>2026</v>
      </c>
      <c r="E868" s="6" t="str">
        <f>"Q"&amp;ROUNDUP(MONTH(SalesDataTable[[#This Row],[Order Date]])/3,0)</f>
        <v>Q2</v>
      </c>
      <c r="F868" s="6">
        <f>MONTH(SalesDataTable[[#This Row],[Order Date]])</f>
        <v>5</v>
      </c>
      <c r="G868" s="6" t="str">
        <f>TEXT(SalesDataTable[[#This Row],[Order Date]],"MMM")</f>
        <v>May</v>
      </c>
      <c r="H868" s="6" t="s">
        <v>38</v>
      </c>
      <c r="I868" s="6" t="s">
        <v>39</v>
      </c>
      <c r="J868" s="6" t="s">
        <v>20</v>
      </c>
      <c r="K868" s="6" t="s">
        <v>34</v>
      </c>
      <c r="L868" s="6" t="s">
        <v>32</v>
      </c>
      <c r="M868" s="6" t="s">
        <v>33</v>
      </c>
      <c r="N868" s="7">
        <v>3</v>
      </c>
      <c r="O868" s="8">
        <v>36.74</v>
      </c>
      <c r="P868" s="9">
        <v>0.05</v>
      </c>
      <c r="Q868" s="8">
        <v>13.97</v>
      </c>
      <c r="R868" s="8">
        <v>104.70899999999999</v>
      </c>
      <c r="S868" s="8">
        <v>41.910000000000004</v>
      </c>
      <c r="T868" s="8">
        <v>62.798999999999985</v>
      </c>
      <c r="U868" s="10">
        <v>0.59974787267570118</v>
      </c>
    </row>
    <row r="869" spans="2:21" ht="15.75">
      <c r="B869" s="4">
        <v>3411</v>
      </c>
      <c r="C869" s="5">
        <v>46162</v>
      </c>
      <c r="D869" s="6">
        <f>YEAR(SalesDataTable[[#This Row],[Order Date]])</f>
        <v>2026</v>
      </c>
      <c r="E869" s="6" t="str">
        <f>"Q"&amp;ROUNDUP(MONTH(SalesDataTable[[#This Row],[Order Date]])/3,0)</f>
        <v>Q2</v>
      </c>
      <c r="F869" s="6">
        <f>MONTH(SalesDataTable[[#This Row],[Order Date]])</f>
        <v>5</v>
      </c>
      <c r="G869" s="6" t="str">
        <f>TEXT(SalesDataTable[[#This Row],[Order Date]],"MMM")</f>
        <v>May</v>
      </c>
      <c r="H869" s="6" t="s">
        <v>24</v>
      </c>
      <c r="I869" s="6" t="s">
        <v>59</v>
      </c>
      <c r="J869" s="6" t="s">
        <v>20</v>
      </c>
      <c r="K869" s="6" t="s">
        <v>21</v>
      </c>
      <c r="L869" s="6" t="s">
        <v>27</v>
      </c>
      <c r="M869" s="6" t="s">
        <v>55</v>
      </c>
      <c r="N869" s="7">
        <v>2</v>
      </c>
      <c r="O869" s="8">
        <v>151.35</v>
      </c>
      <c r="P869" s="9">
        <v>0.05</v>
      </c>
      <c r="Q869" s="8">
        <v>77.150000000000006</v>
      </c>
      <c r="R869" s="8">
        <v>287.565</v>
      </c>
      <c r="S869" s="8">
        <v>154.30000000000001</v>
      </c>
      <c r="T869" s="8">
        <v>133.26499999999999</v>
      </c>
      <c r="U869" s="10">
        <v>0.46342566028550064</v>
      </c>
    </row>
    <row r="870" spans="2:21" ht="15.75">
      <c r="B870" s="4">
        <v>3841</v>
      </c>
      <c r="C870" s="5">
        <v>46162</v>
      </c>
      <c r="D870" s="6">
        <f>YEAR(SalesDataTable[[#This Row],[Order Date]])</f>
        <v>2026</v>
      </c>
      <c r="E870" s="6" t="str">
        <f>"Q"&amp;ROUNDUP(MONTH(SalesDataTable[[#This Row],[Order Date]])/3,0)</f>
        <v>Q2</v>
      </c>
      <c r="F870" s="6">
        <f>MONTH(SalesDataTable[[#This Row],[Order Date]])</f>
        <v>5</v>
      </c>
      <c r="G870" s="6" t="str">
        <f>TEXT(SalesDataTable[[#This Row],[Order Date]],"MMM")</f>
        <v>May</v>
      </c>
      <c r="H870" s="6" t="s">
        <v>18</v>
      </c>
      <c r="I870" s="6" t="s">
        <v>68</v>
      </c>
      <c r="J870" s="6" t="s">
        <v>37</v>
      </c>
      <c r="K870" s="6" t="s">
        <v>31</v>
      </c>
      <c r="L870" s="6" t="s">
        <v>22</v>
      </c>
      <c r="M870" s="6" t="s">
        <v>40</v>
      </c>
      <c r="N870" s="7">
        <v>2</v>
      </c>
      <c r="O870" s="8">
        <v>50.09</v>
      </c>
      <c r="P870" s="9">
        <v>0.05</v>
      </c>
      <c r="Q870" s="8">
        <v>23.16</v>
      </c>
      <c r="R870" s="8">
        <v>95.171000000000006</v>
      </c>
      <c r="S870" s="8">
        <v>46.32</v>
      </c>
      <c r="T870" s="8">
        <v>48.851000000000006</v>
      </c>
      <c r="U870" s="10">
        <v>0.51329711781950382</v>
      </c>
    </row>
    <row r="871" spans="2:21" ht="15.75">
      <c r="B871" s="4">
        <v>5121</v>
      </c>
      <c r="C871" s="5">
        <v>46162</v>
      </c>
      <c r="D871" s="6">
        <f>YEAR(SalesDataTable[[#This Row],[Order Date]])</f>
        <v>2026</v>
      </c>
      <c r="E871" s="6" t="str">
        <f>"Q"&amp;ROUNDUP(MONTH(SalesDataTable[[#This Row],[Order Date]])/3,0)</f>
        <v>Q2</v>
      </c>
      <c r="F871" s="6">
        <f>MONTH(SalesDataTable[[#This Row],[Order Date]])</f>
        <v>5</v>
      </c>
      <c r="G871" s="6" t="str">
        <f>TEXT(SalesDataTable[[#This Row],[Order Date]],"MMM")</f>
        <v>May</v>
      </c>
      <c r="H871" s="6" t="s">
        <v>18</v>
      </c>
      <c r="I871" s="6" t="s">
        <v>54</v>
      </c>
      <c r="J871" s="6" t="s">
        <v>20</v>
      </c>
      <c r="K871" s="6" t="s">
        <v>31</v>
      </c>
      <c r="L871" s="6" t="s">
        <v>52</v>
      </c>
      <c r="M871" s="6" t="s">
        <v>56</v>
      </c>
      <c r="N871" s="7">
        <v>2</v>
      </c>
      <c r="O871" s="8">
        <v>121.96</v>
      </c>
      <c r="P871" s="9">
        <v>0.05</v>
      </c>
      <c r="Q871" s="8">
        <v>71.2</v>
      </c>
      <c r="R871" s="8">
        <v>231.72399999999999</v>
      </c>
      <c r="S871" s="8">
        <v>142.4</v>
      </c>
      <c r="T871" s="8">
        <v>89.323999999999984</v>
      </c>
      <c r="U871" s="10">
        <v>0.38547582468799085</v>
      </c>
    </row>
    <row r="872" spans="2:21" ht="15.75">
      <c r="B872" s="4">
        <v>53</v>
      </c>
      <c r="C872" s="5">
        <v>46163</v>
      </c>
      <c r="D872" s="6">
        <f>YEAR(SalesDataTable[[#This Row],[Order Date]])</f>
        <v>2026</v>
      </c>
      <c r="E872" s="6" t="str">
        <f>"Q"&amp;ROUNDUP(MONTH(SalesDataTable[[#This Row],[Order Date]])/3,0)</f>
        <v>Q2</v>
      </c>
      <c r="F872" s="6">
        <f>MONTH(SalesDataTable[[#This Row],[Order Date]])</f>
        <v>5</v>
      </c>
      <c r="G872" s="6" t="str">
        <f>TEXT(SalesDataTable[[#This Row],[Order Date]],"MMM")</f>
        <v>May</v>
      </c>
      <c r="H872" s="6" t="s">
        <v>38</v>
      </c>
      <c r="I872" s="6" t="s">
        <v>65</v>
      </c>
      <c r="J872" s="6" t="s">
        <v>20</v>
      </c>
      <c r="K872" s="6" t="s">
        <v>34</v>
      </c>
      <c r="L872" s="6" t="s">
        <v>32</v>
      </c>
      <c r="M872" s="6" t="s">
        <v>62</v>
      </c>
      <c r="N872" s="7">
        <v>1</v>
      </c>
      <c r="O872" s="8">
        <v>134.28</v>
      </c>
      <c r="P872" s="9">
        <v>0.05</v>
      </c>
      <c r="Q872" s="8">
        <v>65.44</v>
      </c>
      <c r="R872" s="8">
        <v>127.56599999999999</v>
      </c>
      <c r="S872" s="8">
        <v>65.44</v>
      </c>
      <c r="T872" s="8">
        <v>62.125999999999991</v>
      </c>
      <c r="U872" s="10">
        <v>0.487010645469796</v>
      </c>
    </row>
    <row r="873" spans="2:21" ht="15.75">
      <c r="B873" s="4">
        <v>127</v>
      </c>
      <c r="C873" s="5">
        <v>46163</v>
      </c>
      <c r="D873" s="6">
        <f>YEAR(SalesDataTable[[#This Row],[Order Date]])</f>
        <v>2026</v>
      </c>
      <c r="E873" s="6" t="str">
        <f>"Q"&amp;ROUNDUP(MONTH(SalesDataTable[[#This Row],[Order Date]])/3,0)</f>
        <v>Q2</v>
      </c>
      <c r="F873" s="6">
        <f>MONTH(SalesDataTable[[#This Row],[Order Date]])</f>
        <v>5</v>
      </c>
      <c r="G873" s="6" t="str">
        <f>TEXT(SalesDataTable[[#This Row],[Order Date]],"MMM")</f>
        <v>May</v>
      </c>
      <c r="H873" s="6" t="s">
        <v>38</v>
      </c>
      <c r="I873" s="6" t="s">
        <v>49</v>
      </c>
      <c r="J873" s="6" t="s">
        <v>20</v>
      </c>
      <c r="K873" s="6" t="s">
        <v>34</v>
      </c>
      <c r="L873" s="6" t="s">
        <v>22</v>
      </c>
      <c r="M873" s="6" t="s">
        <v>48</v>
      </c>
      <c r="N873" s="7">
        <v>3</v>
      </c>
      <c r="O873" s="8">
        <v>100.48</v>
      </c>
      <c r="P873" s="9">
        <v>0.05</v>
      </c>
      <c r="Q873" s="8">
        <v>50.68</v>
      </c>
      <c r="R873" s="8">
        <v>286.36799999999999</v>
      </c>
      <c r="S873" s="8">
        <v>152.04</v>
      </c>
      <c r="T873" s="8">
        <v>134.328</v>
      </c>
      <c r="U873" s="10">
        <v>0.46907475695608447</v>
      </c>
    </row>
    <row r="874" spans="2:21" ht="15.75">
      <c r="B874" s="4">
        <v>1092</v>
      </c>
      <c r="C874" s="5">
        <v>46163</v>
      </c>
      <c r="D874" s="6">
        <f>YEAR(SalesDataTable[[#This Row],[Order Date]])</f>
        <v>2026</v>
      </c>
      <c r="E874" s="6" t="str">
        <f>"Q"&amp;ROUNDUP(MONTH(SalesDataTable[[#This Row],[Order Date]])/3,0)</f>
        <v>Q2</v>
      </c>
      <c r="F874" s="6">
        <f>MONTH(SalesDataTable[[#This Row],[Order Date]])</f>
        <v>5</v>
      </c>
      <c r="G874" s="6" t="str">
        <f>TEXT(SalesDataTable[[#This Row],[Order Date]],"MMM")</f>
        <v>May</v>
      </c>
      <c r="H874" s="6" t="s">
        <v>38</v>
      </c>
      <c r="I874" s="6" t="s">
        <v>51</v>
      </c>
      <c r="J874" s="6" t="s">
        <v>20</v>
      </c>
      <c r="K874" s="6" t="s">
        <v>31</v>
      </c>
      <c r="L874" s="6" t="s">
        <v>52</v>
      </c>
      <c r="M874" s="6" t="s">
        <v>60</v>
      </c>
      <c r="N874" s="7">
        <v>3</v>
      </c>
      <c r="O874" s="8">
        <v>36.229999999999997</v>
      </c>
      <c r="P874" s="9">
        <v>0</v>
      </c>
      <c r="Q874" s="8">
        <v>13.55</v>
      </c>
      <c r="R874" s="8">
        <v>108.69</v>
      </c>
      <c r="S874" s="8">
        <v>40.650000000000006</v>
      </c>
      <c r="T874" s="8">
        <v>68.039999999999992</v>
      </c>
      <c r="U874" s="10">
        <v>0.62600055202870541</v>
      </c>
    </row>
    <row r="875" spans="2:21" ht="15.75">
      <c r="B875" s="4">
        <v>1213</v>
      </c>
      <c r="C875" s="5">
        <v>46163</v>
      </c>
      <c r="D875" s="6">
        <f>YEAR(SalesDataTable[[#This Row],[Order Date]])</f>
        <v>2026</v>
      </c>
      <c r="E875" s="6" t="str">
        <f>"Q"&amp;ROUNDUP(MONTH(SalesDataTable[[#This Row],[Order Date]])/3,0)</f>
        <v>Q2</v>
      </c>
      <c r="F875" s="6">
        <f>MONTH(SalesDataTable[[#This Row],[Order Date]])</f>
        <v>5</v>
      </c>
      <c r="G875" s="6" t="str">
        <f>TEXT(SalesDataTable[[#This Row],[Order Date]],"MMM")</f>
        <v>May</v>
      </c>
      <c r="H875" s="6" t="s">
        <v>29</v>
      </c>
      <c r="I875" s="6" t="s">
        <v>30</v>
      </c>
      <c r="J875" s="6" t="s">
        <v>46</v>
      </c>
      <c r="K875" s="6" t="s">
        <v>21</v>
      </c>
      <c r="L875" s="6" t="s">
        <v>41</v>
      </c>
      <c r="M875" s="6" t="s">
        <v>69</v>
      </c>
      <c r="N875" s="7">
        <v>3</v>
      </c>
      <c r="O875" s="8">
        <v>120.61</v>
      </c>
      <c r="P875" s="9">
        <v>0</v>
      </c>
      <c r="Q875" s="8">
        <v>60.17</v>
      </c>
      <c r="R875" s="8">
        <v>361.83</v>
      </c>
      <c r="S875" s="8">
        <v>180.51</v>
      </c>
      <c r="T875" s="8">
        <v>181.32</v>
      </c>
      <c r="U875" s="10">
        <v>0.50111931017328581</v>
      </c>
    </row>
    <row r="876" spans="2:21" ht="15.75">
      <c r="B876" s="4">
        <v>1849</v>
      </c>
      <c r="C876" s="5">
        <v>46163</v>
      </c>
      <c r="D876" s="6">
        <f>YEAR(SalesDataTable[[#This Row],[Order Date]])</f>
        <v>2026</v>
      </c>
      <c r="E876" s="6" t="str">
        <f>"Q"&amp;ROUNDUP(MONTH(SalesDataTable[[#This Row],[Order Date]])/3,0)</f>
        <v>Q2</v>
      </c>
      <c r="F876" s="6">
        <f>MONTH(SalesDataTable[[#This Row],[Order Date]])</f>
        <v>5</v>
      </c>
      <c r="G876" s="6" t="str">
        <f>TEXT(SalesDataTable[[#This Row],[Order Date]],"MMM")</f>
        <v>May</v>
      </c>
      <c r="H876" s="6" t="s">
        <v>29</v>
      </c>
      <c r="I876" s="6" t="s">
        <v>43</v>
      </c>
      <c r="J876" s="6" t="s">
        <v>46</v>
      </c>
      <c r="K876" s="6" t="s">
        <v>21</v>
      </c>
      <c r="L876" s="6" t="s">
        <v>32</v>
      </c>
      <c r="M876" s="6" t="s">
        <v>50</v>
      </c>
      <c r="N876" s="7">
        <v>3</v>
      </c>
      <c r="O876" s="8">
        <v>46.46</v>
      </c>
      <c r="P876" s="9">
        <v>0</v>
      </c>
      <c r="Q876" s="8">
        <v>18.71</v>
      </c>
      <c r="R876" s="8">
        <v>139.38</v>
      </c>
      <c r="S876" s="8">
        <v>56.13</v>
      </c>
      <c r="T876" s="8">
        <v>83.25</v>
      </c>
      <c r="U876" s="10">
        <v>0.59728798966853214</v>
      </c>
    </row>
    <row r="877" spans="2:21" ht="15.75">
      <c r="B877" s="4">
        <v>2395</v>
      </c>
      <c r="C877" s="5">
        <v>46163</v>
      </c>
      <c r="D877" s="6">
        <f>YEAR(SalesDataTable[[#This Row],[Order Date]])</f>
        <v>2026</v>
      </c>
      <c r="E877" s="6" t="str">
        <f>"Q"&amp;ROUNDUP(MONTH(SalesDataTable[[#This Row],[Order Date]])/3,0)</f>
        <v>Q2</v>
      </c>
      <c r="F877" s="6">
        <f>MONTH(SalesDataTable[[#This Row],[Order Date]])</f>
        <v>5</v>
      </c>
      <c r="G877" s="6" t="str">
        <f>TEXT(SalesDataTable[[#This Row],[Order Date]],"MMM")</f>
        <v>May</v>
      </c>
      <c r="H877" s="6" t="s">
        <v>24</v>
      </c>
      <c r="I877" s="6" t="s">
        <v>61</v>
      </c>
      <c r="J877" s="6" t="s">
        <v>20</v>
      </c>
      <c r="K877" s="6" t="s">
        <v>34</v>
      </c>
      <c r="L877" s="6" t="s">
        <v>52</v>
      </c>
      <c r="M877" s="6" t="s">
        <v>60</v>
      </c>
      <c r="N877" s="7">
        <v>1</v>
      </c>
      <c r="O877" s="8">
        <v>36.9</v>
      </c>
      <c r="P877" s="9">
        <v>0.05</v>
      </c>
      <c r="Q877" s="8">
        <v>13.89</v>
      </c>
      <c r="R877" s="8">
        <v>35.055</v>
      </c>
      <c r="S877" s="8">
        <v>13.89</v>
      </c>
      <c r="T877" s="8">
        <v>21.164999999999999</v>
      </c>
      <c r="U877" s="10">
        <v>0.60376551133932388</v>
      </c>
    </row>
    <row r="878" spans="2:21" ht="15.75">
      <c r="B878" s="4">
        <v>4166</v>
      </c>
      <c r="C878" s="5">
        <v>46163</v>
      </c>
      <c r="D878" s="6">
        <f>YEAR(SalesDataTable[[#This Row],[Order Date]])</f>
        <v>2026</v>
      </c>
      <c r="E878" s="6" t="str">
        <f>"Q"&amp;ROUNDUP(MONTH(SalesDataTable[[#This Row],[Order Date]])/3,0)</f>
        <v>Q2</v>
      </c>
      <c r="F878" s="6">
        <f>MONTH(SalesDataTable[[#This Row],[Order Date]])</f>
        <v>5</v>
      </c>
      <c r="G878" s="6" t="str">
        <f>TEXT(SalesDataTable[[#This Row],[Order Date]],"MMM")</f>
        <v>May</v>
      </c>
      <c r="H878" s="6" t="s">
        <v>29</v>
      </c>
      <c r="I878" s="6" t="s">
        <v>36</v>
      </c>
      <c r="J878" s="6" t="s">
        <v>20</v>
      </c>
      <c r="K878" s="6" t="s">
        <v>31</v>
      </c>
      <c r="L878" s="6" t="s">
        <v>52</v>
      </c>
      <c r="M878" s="6" t="s">
        <v>53</v>
      </c>
      <c r="N878" s="7">
        <v>6</v>
      </c>
      <c r="O878" s="8">
        <v>40.61</v>
      </c>
      <c r="P878" s="9">
        <v>0.05</v>
      </c>
      <c r="Q878" s="8">
        <v>15.14</v>
      </c>
      <c r="R878" s="8">
        <v>231.47699999999998</v>
      </c>
      <c r="S878" s="8">
        <v>90.84</v>
      </c>
      <c r="T878" s="8">
        <v>140.63699999999997</v>
      </c>
      <c r="U878" s="10">
        <v>0.607563602431343</v>
      </c>
    </row>
    <row r="879" spans="2:21" ht="15.75">
      <c r="B879" s="4">
        <v>1004</v>
      </c>
      <c r="C879" s="5">
        <v>46164</v>
      </c>
      <c r="D879" s="6">
        <f>YEAR(SalesDataTable[[#This Row],[Order Date]])</f>
        <v>2026</v>
      </c>
      <c r="E879" s="6" t="str">
        <f>"Q"&amp;ROUNDUP(MONTH(SalesDataTable[[#This Row],[Order Date]])/3,0)</f>
        <v>Q2</v>
      </c>
      <c r="F879" s="6">
        <f>MONTH(SalesDataTable[[#This Row],[Order Date]])</f>
        <v>5</v>
      </c>
      <c r="G879" s="6" t="str">
        <f>TEXT(SalesDataTable[[#This Row],[Order Date]],"MMM")</f>
        <v>May</v>
      </c>
      <c r="H879" s="6" t="s">
        <v>38</v>
      </c>
      <c r="I879" s="6" t="s">
        <v>65</v>
      </c>
      <c r="J879" s="6" t="s">
        <v>20</v>
      </c>
      <c r="K879" s="6" t="s">
        <v>34</v>
      </c>
      <c r="L879" s="6" t="s">
        <v>32</v>
      </c>
      <c r="M879" s="6" t="s">
        <v>33</v>
      </c>
      <c r="N879" s="7">
        <v>2</v>
      </c>
      <c r="O879" s="8">
        <v>36.86</v>
      </c>
      <c r="P879" s="9">
        <v>0.05</v>
      </c>
      <c r="Q879" s="8">
        <v>13.85</v>
      </c>
      <c r="R879" s="8">
        <v>70.033999999999992</v>
      </c>
      <c r="S879" s="8">
        <v>27.7</v>
      </c>
      <c r="T879" s="8">
        <v>42.333999999999989</v>
      </c>
      <c r="U879" s="10">
        <v>0.60447782505640113</v>
      </c>
    </row>
    <row r="880" spans="2:21" ht="15.75">
      <c r="B880" s="4">
        <v>1012</v>
      </c>
      <c r="C880" s="5">
        <v>46164</v>
      </c>
      <c r="D880" s="6">
        <f>YEAR(SalesDataTable[[#This Row],[Order Date]])</f>
        <v>2026</v>
      </c>
      <c r="E880" s="6" t="str">
        <f>"Q"&amp;ROUNDUP(MONTH(SalesDataTable[[#This Row],[Order Date]])/3,0)</f>
        <v>Q2</v>
      </c>
      <c r="F880" s="6">
        <f>MONTH(SalesDataTable[[#This Row],[Order Date]])</f>
        <v>5</v>
      </c>
      <c r="G880" s="6" t="str">
        <f>TEXT(SalesDataTable[[#This Row],[Order Date]],"MMM")</f>
        <v>May</v>
      </c>
      <c r="H880" s="6" t="s">
        <v>24</v>
      </c>
      <c r="I880" s="6" t="s">
        <v>45</v>
      </c>
      <c r="J880" s="6" t="s">
        <v>20</v>
      </c>
      <c r="K880" s="6" t="s">
        <v>31</v>
      </c>
      <c r="L880" s="6" t="s">
        <v>27</v>
      </c>
      <c r="M880" s="6" t="s">
        <v>55</v>
      </c>
      <c r="N880" s="7">
        <v>3</v>
      </c>
      <c r="O880" s="8">
        <v>156.74</v>
      </c>
      <c r="P880" s="9">
        <v>0</v>
      </c>
      <c r="Q880" s="8">
        <v>79.819999999999993</v>
      </c>
      <c r="R880" s="8">
        <v>470.22</v>
      </c>
      <c r="S880" s="8">
        <v>239.45999999999998</v>
      </c>
      <c r="T880" s="8">
        <v>230.76000000000005</v>
      </c>
      <c r="U880" s="10">
        <v>0.49074901110118674</v>
      </c>
    </row>
    <row r="881" spans="2:21" ht="15.75">
      <c r="B881" s="4">
        <v>2180</v>
      </c>
      <c r="C881" s="5">
        <v>46164</v>
      </c>
      <c r="D881" s="6">
        <f>YEAR(SalesDataTable[[#This Row],[Order Date]])</f>
        <v>2026</v>
      </c>
      <c r="E881" s="6" t="str">
        <f>"Q"&amp;ROUNDUP(MONTH(SalesDataTable[[#This Row],[Order Date]])/3,0)</f>
        <v>Q2</v>
      </c>
      <c r="F881" s="6">
        <f>MONTH(SalesDataTable[[#This Row],[Order Date]])</f>
        <v>5</v>
      </c>
      <c r="G881" s="6" t="str">
        <f>TEXT(SalesDataTable[[#This Row],[Order Date]],"MMM")</f>
        <v>May</v>
      </c>
      <c r="H881" s="6" t="s">
        <v>18</v>
      </c>
      <c r="I881" s="6" t="s">
        <v>54</v>
      </c>
      <c r="J881" s="6" t="s">
        <v>26</v>
      </c>
      <c r="K881" s="6" t="s">
        <v>21</v>
      </c>
      <c r="L881" s="6" t="s">
        <v>22</v>
      </c>
      <c r="M881" s="6" t="s">
        <v>40</v>
      </c>
      <c r="N881" s="7">
        <v>3</v>
      </c>
      <c r="O881" s="8">
        <v>51.04</v>
      </c>
      <c r="P881" s="9">
        <v>0.2</v>
      </c>
      <c r="Q881" s="8">
        <v>22.32</v>
      </c>
      <c r="R881" s="8">
        <v>122.49600000000001</v>
      </c>
      <c r="S881" s="8">
        <v>66.960000000000008</v>
      </c>
      <c r="T881" s="8">
        <v>55.536000000000001</v>
      </c>
      <c r="U881" s="10">
        <v>0.45336990595611282</v>
      </c>
    </row>
    <row r="882" spans="2:21" ht="15.75">
      <c r="B882" s="4">
        <v>3659</v>
      </c>
      <c r="C882" s="5">
        <v>46164</v>
      </c>
      <c r="D882" s="6">
        <f>YEAR(SalesDataTable[[#This Row],[Order Date]])</f>
        <v>2026</v>
      </c>
      <c r="E882" s="6" t="str">
        <f>"Q"&amp;ROUNDUP(MONTH(SalesDataTable[[#This Row],[Order Date]])/3,0)</f>
        <v>Q2</v>
      </c>
      <c r="F882" s="6">
        <f>MONTH(SalesDataTable[[#This Row],[Order Date]])</f>
        <v>5</v>
      </c>
      <c r="G882" s="6" t="str">
        <f>TEXT(SalesDataTable[[#This Row],[Order Date]],"MMM")</f>
        <v>May</v>
      </c>
      <c r="H882" s="6" t="s">
        <v>38</v>
      </c>
      <c r="I882" s="6" t="s">
        <v>65</v>
      </c>
      <c r="J882" s="6" t="s">
        <v>37</v>
      </c>
      <c r="K882" s="6" t="s">
        <v>31</v>
      </c>
      <c r="L882" s="6" t="s">
        <v>27</v>
      </c>
      <c r="M882" s="6" t="s">
        <v>28</v>
      </c>
      <c r="N882" s="7">
        <v>2</v>
      </c>
      <c r="O882" s="8">
        <v>93.55</v>
      </c>
      <c r="P882" s="9">
        <v>0</v>
      </c>
      <c r="Q882" s="8">
        <v>44.31</v>
      </c>
      <c r="R882" s="8">
        <v>187.1</v>
      </c>
      <c r="S882" s="8">
        <v>88.62</v>
      </c>
      <c r="T882" s="8">
        <v>98.47999999999999</v>
      </c>
      <c r="U882" s="10">
        <v>0.52634954569748793</v>
      </c>
    </row>
    <row r="883" spans="2:21" ht="15.75">
      <c r="B883" s="4">
        <v>3775</v>
      </c>
      <c r="C883" s="5">
        <v>46164</v>
      </c>
      <c r="D883" s="6">
        <f>YEAR(SalesDataTable[[#This Row],[Order Date]])</f>
        <v>2026</v>
      </c>
      <c r="E883" s="6" t="str">
        <f>"Q"&amp;ROUNDUP(MONTH(SalesDataTable[[#This Row],[Order Date]])/3,0)</f>
        <v>Q2</v>
      </c>
      <c r="F883" s="6">
        <f>MONTH(SalesDataTable[[#This Row],[Order Date]])</f>
        <v>5</v>
      </c>
      <c r="G883" s="6" t="str">
        <f>TEXT(SalesDataTable[[#This Row],[Order Date]],"MMM")</f>
        <v>May</v>
      </c>
      <c r="H883" s="6" t="s">
        <v>29</v>
      </c>
      <c r="I883" s="6" t="s">
        <v>30</v>
      </c>
      <c r="J883" s="6" t="s">
        <v>20</v>
      </c>
      <c r="K883" s="6" t="s">
        <v>34</v>
      </c>
      <c r="L883" s="6" t="s">
        <v>32</v>
      </c>
      <c r="M883" s="6" t="s">
        <v>62</v>
      </c>
      <c r="N883" s="7">
        <v>1</v>
      </c>
      <c r="O883" s="8">
        <v>131.74</v>
      </c>
      <c r="P883" s="9">
        <v>0</v>
      </c>
      <c r="Q883" s="8">
        <v>66.650000000000006</v>
      </c>
      <c r="R883" s="8">
        <v>131.74</v>
      </c>
      <c r="S883" s="8">
        <v>66.650000000000006</v>
      </c>
      <c r="T883" s="8">
        <v>65.09</v>
      </c>
      <c r="U883" s="10">
        <v>0.49407924700166994</v>
      </c>
    </row>
    <row r="884" spans="2:21" ht="15.75">
      <c r="B884" s="4">
        <v>4071</v>
      </c>
      <c r="C884" s="5">
        <v>46164</v>
      </c>
      <c r="D884" s="6">
        <f>YEAR(SalesDataTable[[#This Row],[Order Date]])</f>
        <v>2026</v>
      </c>
      <c r="E884" s="6" t="str">
        <f>"Q"&amp;ROUNDUP(MONTH(SalesDataTable[[#This Row],[Order Date]])/3,0)</f>
        <v>Q2</v>
      </c>
      <c r="F884" s="6">
        <f>MONTH(SalesDataTable[[#This Row],[Order Date]])</f>
        <v>5</v>
      </c>
      <c r="G884" s="6" t="str">
        <f>TEXT(SalesDataTable[[#This Row],[Order Date]],"MMM")</f>
        <v>May</v>
      </c>
      <c r="H884" s="6" t="s">
        <v>38</v>
      </c>
      <c r="I884" s="6" t="s">
        <v>51</v>
      </c>
      <c r="J884" s="6" t="s">
        <v>20</v>
      </c>
      <c r="K884" s="6" t="s">
        <v>31</v>
      </c>
      <c r="L884" s="6" t="s">
        <v>27</v>
      </c>
      <c r="M884" s="6" t="s">
        <v>28</v>
      </c>
      <c r="N884" s="7">
        <v>5</v>
      </c>
      <c r="O884" s="8">
        <v>91.79</v>
      </c>
      <c r="P884" s="9">
        <v>0.05</v>
      </c>
      <c r="Q884" s="8">
        <v>44.48</v>
      </c>
      <c r="R884" s="8">
        <v>436.0025</v>
      </c>
      <c r="S884" s="8">
        <v>222.39999999999998</v>
      </c>
      <c r="T884" s="8">
        <v>213.60250000000002</v>
      </c>
      <c r="U884" s="10">
        <v>0.48991118170193981</v>
      </c>
    </row>
    <row r="885" spans="2:21" ht="15.75">
      <c r="B885" s="4">
        <v>5137</v>
      </c>
      <c r="C885" s="5">
        <v>46164</v>
      </c>
      <c r="D885" s="6">
        <f>YEAR(SalesDataTable[[#This Row],[Order Date]])</f>
        <v>2026</v>
      </c>
      <c r="E885" s="6" t="str">
        <f>"Q"&amp;ROUNDUP(MONTH(SalesDataTable[[#This Row],[Order Date]])/3,0)</f>
        <v>Q2</v>
      </c>
      <c r="F885" s="6">
        <f>MONTH(SalesDataTable[[#This Row],[Order Date]])</f>
        <v>5</v>
      </c>
      <c r="G885" s="6" t="str">
        <f>TEXT(SalesDataTable[[#This Row],[Order Date]],"MMM")</f>
        <v>May</v>
      </c>
      <c r="H885" s="6" t="s">
        <v>38</v>
      </c>
      <c r="I885" s="6" t="s">
        <v>65</v>
      </c>
      <c r="J885" s="6" t="s">
        <v>20</v>
      </c>
      <c r="K885" s="6" t="s">
        <v>34</v>
      </c>
      <c r="L885" s="6" t="s">
        <v>27</v>
      </c>
      <c r="M885" s="6" t="s">
        <v>55</v>
      </c>
      <c r="N885" s="7">
        <v>4</v>
      </c>
      <c r="O885" s="8">
        <v>155.4</v>
      </c>
      <c r="P885" s="9">
        <v>0.05</v>
      </c>
      <c r="Q885" s="8">
        <v>77.31</v>
      </c>
      <c r="R885" s="8">
        <v>590.52</v>
      </c>
      <c r="S885" s="8">
        <v>309.24</v>
      </c>
      <c r="T885" s="8">
        <v>281.27999999999997</v>
      </c>
      <c r="U885" s="10">
        <v>0.47632595001016048</v>
      </c>
    </row>
    <row r="886" spans="2:21" ht="15.75">
      <c r="B886" s="4">
        <v>133</v>
      </c>
      <c r="C886" s="5">
        <v>46165</v>
      </c>
      <c r="D886" s="6">
        <f>YEAR(SalesDataTable[[#This Row],[Order Date]])</f>
        <v>2026</v>
      </c>
      <c r="E886" s="6" t="str">
        <f>"Q"&amp;ROUNDUP(MONTH(SalesDataTable[[#This Row],[Order Date]])/3,0)</f>
        <v>Q2</v>
      </c>
      <c r="F886" s="6">
        <f>MONTH(SalesDataTable[[#This Row],[Order Date]])</f>
        <v>5</v>
      </c>
      <c r="G886" s="6" t="str">
        <f>TEXT(SalesDataTable[[#This Row],[Order Date]],"MMM")</f>
        <v>May</v>
      </c>
      <c r="H886" s="6" t="s">
        <v>24</v>
      </c>
      <c r="I886" s="6" t="s">
        <v>25</v>
      </c>
      <c r="J886" s="6" t="s">
        <v>20</v>
      </c>
      <c r="K886" s="6" t="s">
        <v>31</v>
      </c>
      <c r="L886" s="6" t="s">
        <v>32</v>
      </c>
      <c r="M886" s="6" t="s">
        <v>33</v>
      </c>
      <c r="N886" s="7">
        <v>1</v>
      </c>
      <c r="O886" s="8">
        <v>36.57</v>
      </c>
      <c r="P886" s="9">
        <v>0.05</v>
      </c>
      <c r="Q886" s="8">
        <v>13.33</v>
      </c>
      <c r="R886" s="8">
        <v>34.741500000000002</v>
      </c>
      <c r="S886" s="8">
        <v>13.33</v>
      </c>
      <c r="T886" s="8">
        <v>21.411500000000004</v>
      </c>
      <c r="U886" s="10">
        <v>0.61630902522919284</v>
      </c>
    </row>
    <row r="887" spans="2:21" ht="15.75">
      <c r="B887" s="4">
        <v>1385</v>
      </c>
      <c r="C887" s="5">
        <v>46165</v>
      </c>
      <c r="D887" s="6">
        <f>YEAR(SalesDataTable[[#This Row],[Order Date]])</f>
        <v>2026</v>
      </c>
      <c r="E887" s="6" t="str">
        <f>"Q"&amp;ROUNDUP(MONTH(SalesDataTable[[#This Row],[Order Date]])/3,0)</f>
        <v>Q2</v>
      </c>
      <c r="F887" s="6">
        <f>MONTH(SalesDataTable[[#This Row],[Order Date]])</f>
        <v>5</v>
      </c>
      <c r="G887" s="6" t="str">
        <f>TEXT(SalesDataTable[[#This Row],[Order Date]],"MMM")</f>
        <v>May</v>
      </c>
      <c r="H887" s="6" t="s">
        <v>29</v>
      </c>
      <c r="I887" s="6" t="s">
        <v>70</v>
      </c>
      <c r="J887" s="6" t="s">
        <v>20</v>
      </c>
      <c r="K887" s="6" t="s">
        <v>31</v>
      </c>
      <c r="L887" s="6" t="s">
        <v>22</v>
      </c>
      <c r="M887" s="6" t="s">
        <v>44</v>
      </c>
      <c r="N887" s="7">
        <v>2</v>
      </c>
      <c r="O887" s="8">
        <v>41.19</v>
      </c>
      <c r="P887" s="9">
        <v>0</v>
      </c>
      <c r="Q887" s="8">
        <v>17.190000000000001</v>
      </c>
      <c r="R887" s="8">
        <v>82.38</v>
      </c>
      <c r="S887" s="8">
        <v>34.380000000000003</v>
      </c>
      <c r="T887" s="8">
        <v>47.999999999999993</v>
      </c>
      <c r="U887" s="10">
        <v>0.58266569555717407</v>
      </c>
    </row>
    <row r="888" spans="2:21" ht="15.75">
      <c r="B888" s="4">
        <v>1597</v>
      </c>
      <c r="C888" s="5">
        <v>46165</v>
      </c>
      <c r="D888" s="6">
        <f>YEAR(SalesDataTable[[#This Row],[Order Date]])</f>
        <v>2026</v>
      </c>
      <c r="E888" s="6" t="str">
        <f>"Q"&amp;ROUNDUP(MONTH(SalesDataTable[[#This Row],[Order Date]])/3,0)</f>
        <v>Q2</v>
      </c>
      <c r="F888" s="6">
        <f>MONTH(SalesDataTable[[#This Row],[Order Date]])</f>
        <v>5</v>
      </c>
      <c r="G888" s="6" t="str">
        <f>TEXT(SalesDataTable[[#This Row],[Order Date]],"MMM")</f>
        <v>May</v>
      </c>
      <c r="H888" s="6" t="s">
        <v>38</v>
      </c>
      <c r="I888" s="6" t="s">
        <v>51</v>
      </c>
      <c r="J888" s="6" t="s">
        <v>20</v>
      </c>
      <c r="K888" s="6" t="s">
        <v>21</v>
      </c>
      <c r="L888" s="6" t="s">
        <v>32</v>
      </c>
      <c r="M888" s="6" t="s">
        <v>62</v>
      </c>
      <c r="N888" s="7">
        <v>1</v>
      </c>
      <c r="O888" s="8">
        <v>136.66999999999999</v>
      </c>
      <c r="P888" s="9">
        <v>0.05</v>
      </c>
      <c r="Q888" s="8">
        <v>67.099999999999994</v>
      </c>
      <c r="R888" s="8">
        <v>129.83649999999997</v>
      </c>
      <c r="S888" s="8">
        <v>67.099999999999994</v>
      </c>
      <c r="T888" s="8">
        <v>62.736499999999978</v>
      </c>
      <c r="U888" s="10">
        <v>0.48319617364916639</v>
      </c>
    </row>
    <row r="889" spans="2:21" ht="15.75">
      <c r="B889" s="4">
        <v>2273</v>
      </c>
      <c r="C889" s="5">
        <v>46165</v>
      </c>
      <c r="D889" s="6">
        <f>YEAR(SalesDataTable[[#This Row],[Order Date]])</f>
        <v>2026</v>
      </c>
      <c r="E889" s="6" t="str">
        <f>"Q"&amp;ROUNDUP(MONTH(SalesDataTable[[#This Row],[Order Date]])/3,0)</f>
        <v>Q2</v>
      </c>
      <c r="F889" s="6">
        <f>MONTH(SalesDataTable[[#This Row],[Order Date]])</f>
        <v>5</v>
      </c>
      <c r="G889" s="6" t="str">
        <f>TEXT(SalesDataTable[[#This Row],[Order Date]],"MMM")</f>
        <v>May</v>
      </c>
      <c r="H889" s="6" t="s">
        <v>29</v>
      </c>
      <c r="I889" s="6" t="s">
        <v>30</v>
      </c>
      <c r="J889" s="6" t="s">
        <v>37</v>
      </c>
      <c r="K889" s="6" t="s">
        <v>31</v>
      </c>
      <c r="L889" s="6" t="s">
        <v>52</v>
      </c>
      <c r="M889" s="6" t="s">
        <v>60</v>
      </c>
      <c r="N889" s="7">
        <v>2</v>
      </c>
      <c r="O889" s="8">
        <v>35.700000000000003</v>
      </c>
      <c r="P889" s="9">
        <v>0</v>
      </c>
      <c r="Q889" s="8">
        <v>13.52</v>
      </c>
      <c r="R889" s="8">
        <v>71.400000000000006</v>
      </c>
      <c r="S889" s="8">
        <v>27.04</v>
      </c>
      <c r="T889" s="8">
        <v>44.360000000000007</v>
      </c>
      <c r="U889" s="10">
        <v>0.62128851540616248</v>
      </c>
    </row>
    <row r="890" spans="2:21" ht="15.75">
      <c r="B890" s="4">
        <v>2931</v>
      </c>
      <c r="C890" s="5">
        <v>46165</v>
      </c>
      <c r="D890" s="6">
        <f>YEAR(SalesDataTable[[#This Row],[Order Date]])</f>
        <v>2026</v>
      </c>
      <c r="E890" s="6" t="str">
        <f>"Q"&amp;ROUNDUP(MONTH(SalesDataTable[[#This Row],[Order Date]])/3,0)</f>
        <v>Q2</v>
      </c>
      <c r="F890" s="6">
        <f>MONTH(SalesDataTable[[#This Row],[Order Date]])</f>
        <v>5</v>
      </c>
      <c r="G890" s="6" t="str">
        <f>TEXT(SalesDataTable[[#This Row],[Order Date]],"MMM")</f>
        <v>May</v>
      </c>
      <c r="H890" s="6" t="s">
        <v>18</v>
      </c>
      <c r="I890" s="6" t="s">
        <v>19</v>
      </c>
      <c r="J890" s="6" t="s">
        <v>20</v>
      </c>
      <c r="K890" s="6" t="s">
        <v>21</v>
      </c>
      <c r="L890" s="6" t="s">
        <v>22</v>
      </c>
      <c r="M890" s="6" t="s">
        <v>48</v>
      </c>
      <c r="N890" s="7">
        <v>1</v>
      </c>
      <c r="O890" s="8">
        <v>100.87</v>
      </c>
      <c r="P890" s="9">
        <v>0</v>
      </c>
      <c r="Q890" s="8">
        <v>50.4</v>
      </c>
      <c r="R890" s="8">
        <v>100.87</v>
      </c>
      <c r="S890" s="8">
        <v>50.4</v>
      </c>
      <c r="T890" s="8">
        <v>50.470000000000006</v>
      </c>
      <c r="U890" s="10">
        <v>0.5003469812630118</v>
      </c>
    </row>
    <row r="891" spans="2:21" ht="15.75">
      <c r="B891" s="4">
        <v>4143</v>
      </c>
      <c r="C891" s="5">
        <v>46165</v>
      </c>
      <c r="D891" s="6">
        <f>YEAR(SalesDataTable[[#This Row],[Order Date]])</f>
        <v>2026</v>
      </c>
      <c r="E891" s="6" t="str">
        <f>"Q"&amp;ROUNDUP(MONTH(SalesDataTable[[#This Row],[Order Date]])/3,0)</f>
        <v>Q2</v>
      </c>
      <c r="F891" s="6">
        <f>MONTH(SalesDataTable[[#This Row],[Order Date]])</f>
        <v>5</v>
      </c>
      <c r="G891" s="6" t="str">
        <f>TEXT(SalesDataTable[[#This Row],[Order Date]],"MMM")</f>
        <v>May</v>
      </c>
      <c r="H891" s="6" t="s">
        <v>29</v>
      </c>
      <c r="I891" s="6" t="s">
        <v>70</v>
      </c>
      <c r="J891" s="6" t="s">
        <v>37</v>
      </c>
      <c r="K891" s="6" t="s">
        <v>21</v>
      </c>
      <c r="L891" s="6" t="s">
        <v>32</v>
      </c>
      <c r="M891" s="6" t="s">
        <v>62</v>
      </c>
      <c r="N891" s="7">
        <v>1</v>
      </c>
      <c r="O891" s="8">
        <v>130.80000000000001</v>
      </c>
      <c r="P891" s="9">
        <v>0</v>
      </c>
      <c r="Q891" s="8">
        <v>68.7</v>
      </c>
      <c r="R891" s="8">
        <v>130.80000000000001</v>
      </c>
      <c r="S891" s="8">
        <v>68.7</v>
      </c>
      <c r="T891" s="8">
        <v>62.100000000000009</v>
      </c>
      <c r="U891" s="10">
        <v>0.4747706422018349</v>
      </c>
    </row>
    <row r="892" spans="2:21" ht="15.75">
      <c r="B892" s="4">
        <v>4504</v>
      </c>
      <c r="C892" s="5">
        <v>46165</v>
      </c>
      <c r="D892" s="6">
        <f>YEAR(SalesDataTable[[#This Row],[Order Date]])</f>
        <v>2026</v>
      </c>
      <c r="E892" s="6" t="str">
        <f>"Q"&amp;ROUNDUP(MONTH(SalesDataTable[[#This Row],[Order Date]])/3,0)</f>
        <v>Q2</v>
      </c>
      <c r="F892" s="6">
        <f>MONTH(SalesDataTable[[#This Row],[Order Date]])</f>
        <v>5</v>
      </c>
      <c r="G892" s="6" t="str">
        <f>TEXT(SalesDataTable[[#This Row],[Order Date]],"MMM")</f>
        <v>May</v>
      </c>
      <c r="H892" s="6" t="s">
        <v>18</v>
      </c>
      <c r="I892" s="6" t="s">
        <v>54</v>
      </c>
      <c r="J892" s="6" t="s">
        <v>46</v>
      </c>
      <c r="K892" s="6" t="s">
        <v>21</v>
      </c>
      <c r="L892" s="6" t="s">
        <v>27</v>
      </c>
      <c r="M892" s="6" t="s">
        <v>55</v>
      </c>
      <c r="N892" s="7">
        <v>1</v>
      </c>
      <c r="O892" s="8">
        <v>153.88999999999999</v>
      </c>
      <c r="P892" s="9">
        <v>0</v>
      </c>
      <c r="Q892" s="8">
        <v>79.64</v>
      </c>
      <c r="R892" s="8">
        <v>153.88999999999999</v>
      </c>
      <c r="S892" s="8">
        <v>79.64</v>
      </c>
      <c r="T892" s="8">
        <v>74.249999999999986</v>
      </c>
      <c r="U892" s="10">
        <v>0.4824874910650464</v>
      </c>
    </row>
    <row r="893" spans="2:21" ht="15.75">
      <c r="B893" s="4">
        <v>656</v>
      </c>
      <c r="C893" s="5">
        <v>46166</v>
      </c>
      <c r="D893" s="6">
        <f>YEAR(SalesDataTable[[#This Row],[Order Date]])</f>
        <v>2026</v>
      </c>
      <c r="E893" s="6" t="str">
        <f>"Q"&amp;ROUNDUP(MONTH(SalesDataTable[[#This Row],[Order Date]])/3,0)</f>
        <v>Q2</v>
      </c>
      <c r="F893" s="6">
        <f>MONTH(SalesDataTable[[#This Row],[Order Date]])</f>
        <v>5</v>
      </c>
      <c r="G893" s="6" t="str">
        <f>TEXT(SalesDataTable[[#This Row],[Order Date]],"MMM")</f>
        <v>May</v>
      </c>
      <c r="H893" s="6" t="s">
        <v>38</v>
      </c>
      <c r="I893" s="6" t="s">
        <v>49</v>
      </c>
      <c r="J893" s="6" t="s">
        <v>20</v>
      </c>
      <c r="K893" s="6" t="s">
        <v>31</v>
      </c>
      <c r="L893" s="6" t="s">
        <v>41</v>
      </c>
      <c r="M893" s="6" t="s">
        <v>69</v>
      </c>
      <c r="N893" s="7">
        <v>1</v>
      </c>
      <c r="O893" s="8">
        <v>122.51</v>
      </c>
      <c r="P893" s="9">
        <v>0.15</v>
      </c>
      <c r="Q893" s="8">
        <v>62.2</v>
      </c>
      <c r="R893" s="8">
        <v>104.1335</v>
      </c>
      <c r="S893" s="8">
        <v>62.2</v>
      </c>
      <c r="T893" s="8">
        <v>41.933499999999995</v>
      </c>
      <c r="U893" s="10">
        <v>0.40268981643755369</v>
      </c>
    </row>
    <row r="894" spans="2:21" ht="15.75">
      <c r="B894" s="4">
        <v>979</v>
      </c>
      <c r="C894" s="5">
        <v>46166</v>
      </c>
      <c r="D894" s="6">
        <f>YEAR(SalesDataTable[[#This Row],[Order Date]])</f>
        <v>2026</v>
      </c>
      <c r="E894" s="6" t="str">
        <f>"Q"&amp;ROUNDUP(MONTH(SalesDataTable[[#This Row],[Order Date]])/3,0)</f>
        <v>Q2</v>
      </c>
      <c r="F894" s="6">
        <f>MONTH(SalesDataTable[[#This Row],[Order Date]])</f>
        <v>5</v>
      </c>
      <c r="G894" s="6" t="str">
        <f>TEXT(SalesDataTable[[#This Row],[Order Date]],"MMM")</f>
        <v>May</v>
      </c>
      <c r="H894" s="6" t="s">
        <v>38</v>
      </c>
      <c r="I894" s="6" t="s">
        <v>39</v>
      </c>
      <c r="J894" s="6" t="s">
        <v>26</v>
      </c>
      <c r="K894" s="6" t="s">
        <v>21</v>
      </c>
      <c r="L894" s="6" t="s">
        <v>22</v>
      </c>
      <c r="M894" s="6" t="s">
        <v>23</v>
      </c>
      <c r="N894" s="7">
        <v>8</v>
      </c>
      <c r="O894" s="8">
        <v>79.94</v>
      </c>
      <c r="P894" s="9">
        <v>0.15</v>
      </c>
      <c r="Q894" s="8">
        <v>41.65</v>
      </c>
      <c r="R894" s="8">
        <v>543.59199999999998</v>
      </c>
      <c r="S894" s="8">
        <v>333.2</v>
      </c>
      <c r="T894" s="8">
        <v>210.392</v>
      </c>
      <c r="U894" s="10">
        <v>0.38704028021015763</v>
      </c>
    </row>
    <row r="895" spans="2:21" ht="15.75">
      <c r="B895" s="4">
        <v>1510</v>
      </c>
      <c r="C895" s="5">
        <v>46166</v>
      </c>
      <c r="D895" s="6">
        <f>YEAR(SalesDataTable[[#This Row],[Order Date]])</f>
        <v>2026</v>
      </c>
      <c r="E895" s="6" t="str">
        <f>"Q"&amp;ROUNDUP(MONTH(SalesDataTable[[#This Row],[Order Date]])/3,0)</f>
        <v>Q2</v>
      </c>
      <c r="F895" s="6">
        <f>MONTH(SalesDataTable[[#This Row],[Order Date]])</f>
        <v>5</v>
      </c>
      <c r="G895" s="6" t="str">
        <f>TEXT(SalesDataTable[[#This Row],[Order Date]],"MMM")</f>
        <v>May</v>
      </c>
      <c r="H895" s="6" t="s">
        <v>38</v>
      </c>
      <c r="I895" s="6" t="s">
        <v>49</v>
      </c>
      <c r="J895" s="6" t="s">
        <v>20</v>
      </c>
      <c r="K895" s="6" t="s">
        <v>31</v>
      </c>
      <c r="L895" s="6" t="s">
        <v>22</v>
      </c>
      <c r="M895" s="6" t="s">
        <v>40</v>
      </c>
      <c r="N895" s="7">
        <v>2</v>
      </c>
      <c r="O895" s="8">
        <v>50.78</v>
      </c>
      <c r="P895" s="9">
        <v>0.05</v>
      </c>
      <c r="Q895" s="8">
        <v>23.03</v>
      </c>
      <c r="R895" s="8">
        <v>96.481999999999999</v>
      </c>
      <c r="S895" s="8">
        <v>46.06</v>
      </c>
      <c r="T895" s="8">
        <v>50.421999999999997</v>
      </c>
      <c r="U895" s="10">
        <v>0.52260525279326708</v>
      </c>
    </row>
    <row r="896" spans="2:21" ht="15.75">
      <c r="B896" s="4">
        <v>1959</v>
      </c>
      <c r="C896" s="5">
        <v>46166</v>
      </c>
      <c r="D896" s="6">
        <f>YEAR(SalesDataTable[[#This Row],[Order Date]])</f>
        <v>2026</v>
      </c>
      <c r="E896" s="6" t="str">
        <f>"Q"&amp;ROUNDUP(MONTH(SalesDataTable[[#This Row],[Order Date]])/3,0)</f>
        <v>Q2</v>
      </c>
      <c r="F896" s="6">
        <f>MONTH(SalesDataTable[[#This Row],[Order Date]])</f>
        <v>5</v>
      </c>
      <c r="G896" s="6" t="str">
        <f>TEXT(SalesDataTable[[#This Row],[Order Date]],"MMM")</f>
        <v>May</v>
      </c>
      <c r="H896" s="6" t="s">
        <v>18</v>
      </c>
      <c r="I896" s="6" t="s">
        <v>68</v>
      </c>
      <c r="J896" s="6" t="s">
        <v>46</v>
      </c>
      <c r="K896" s="6" t="s">
        <v>34</v>
      </c>
      <c r="L896" s="6" t="s">
        <v>22</v>
      </c>
      <c r="M896" s="6" t="s">
        <v>23</v>
      </c>
      <c r="N896" s="7">
        <v>2</v>
      </c>
      <c r="O896" s="8">
        <v>80.59</v>
      </c>
      <c r="P896" s="9">
        <v>0.05</v>
      </c>
      <c r="Q896" s="8">
        <v>41.44</v>
      </c>
      <c r="R896" s="8">
        <v>153.12100000000001</v>
      </c>
      <c r="S896" s="8">
        <v>82.88</v>
      </c>
      <c r="T896" s="8">
        <v>70.241000000000014</v>
      </c>
      <c r="U896" s="10">
        <v>0.45872871781140412</v>
      </c>
    </row>
    <row r="897" spans="2:21" ht="15.75">
      <c r="B897" s="4">
        <v>2089</v>
      </c>
      <c r="C897" s="5">
        <v>46166</v>
      </c>
      <c r="D897" s="6">
        <f>YEAR(SalesDataTable[[#This Row],[Order Date]])</f>
        <v>2026</v>
      </c>
      <c r="E897" s="6" t="str">
        <f>"Q"&amp;ROUNDUP(MONTH(SalesDataTable[[#This Row],[Order Date]])/3,0)</f>
        <v>Q2</v>
      </c>
      <c r="F897" s="6">
        <f>MONTH(SalesDataTable[[#This Row],[Order Date]])</f>
        <v>5</v>
      </c>
      <c r="G897" s="6" t="str">
        <f>TEXT(SalesDataTable[[#This Row],[Order Date]],"MMM")</f>
        <v>May</v>
      </c>
      <c r="H897" s="6" t="s">
        <v>18</v>
      </c>
      <c r="I897" s="6" t="s">
        <v>68</v>
      </c>
      <c r="J897" s="6" t="s">
        <v>46</v>
      </c>
      <c r="K897" s="6" t="s">
        <v>31</v>
      </c>
      <c r="L897" s="6" t="s">
        <v>52</v>
      </c>
      <c r="M897" s="6" t="s">
        <v>60</v>
      </c>
      <c r="N897" s="7">
        <v>3</v>
      </c>
      <c r="O897" s="8">
        <v>35.75</v>
      </c>
      <c r="P897" s="9">
        <v>0.15</v>
      </c>
      <c r="Q897" s="8">
        <v>13.54</v>
      </c>
      <c r="R897" s="8">
        <v>91.162499999999994</v>
      </c>
      <c r="S897" s="8">
        <v>40.619999999999997</v>
      </c>
      <c r="T897" s="8">
        <v>50.542499999999997</v>
      </c>
      <c r="U897" s="10">
        <v>0.55442204853969557</v>
      </c>
    </row>
    <row r="898" spans="2:21" ht="15.75">
      <c r="B898" s="4">
        <v>2446</v>
      </c>
      <c r="C898" s="5">
        <v>46166</v>
      </c>
      <c r="D898" s="6">
        <f>YEAR(SalesDataTable[[#This Row],[Order Date]])</f>
        <v>2026</v>
      </c>
      <c r="E898" s="6" t="str">
        <f>"Q"&amp;ROUNDUP(MONTH(SalesDataTable[[#This Row],[Order Date]])/3,0)</f>
        <v>Q2</v>
      </c>
      <c r="F898" s="6">
        <f>MONTH(SalesDataTable[[#This Row],[Order Date]])</f>
        <v>5</v>
      </c>
      <c r="G898" s="6" t="str">
        <f>TEXT(SalesDataTable[[#This Row],[Order Date]],"MMM")</f>
        <v>May</v>
      </c>
      <c r="H898" s="6" t="s">
        <v>24</v>
      </c>
      <c r="I898" s="6" t="s">
        <v>61</v>
      </c>
      <c r="J898" s="6" t="s">
        <v>20</v>
      </c>
      <c r="K898" s="6" t="s">
        <v>31</v>
      </c>
      <c r="L898" s="6" t="s">
        <v>41</v>
      </c>
      <c r="M898" s="6" t="s">
        <v>47</v>
      </c>
      <c r="N898" s="7">
        <v>5</v>
      </c>
      <c r="O898" s="8">
        <v>195.78</v>
      </c>
      <c r="P898" s="9">
        <v>0.1</v>
      </c>
      <c r="Q898" s="8">
        <v>101.98</v>
      </c>
      <c r="R898" s="8">
        <v>881.01</v>
      </c>
      <c r="S898" s="8">
        <v>509.90000000000003</v>
      </c>
      <c r="T898" s="8">
        <v>371.10999999999996</v>
      </c>
      <c r="U898" s="10">
        <v>0.4212324491208953</v>
      </c>
    </row>
    <row r="899" spans="2:21" ht="15.75">
      <c r="B899" s="4">
        <v>2847</v>
      </c>
      <c r="C899" s="5">
        <v>46166</v>
      </c>
      <c r="D899" s="6">
        <f>YEAR(SalesDataTable[[#This Row],[Order Date]])</f>
        <v>2026</v>
      </c>
      <c r="E899" s="6" t="str">
        <f>"Q"&amp;ROUNDUP(MONTH(SalesDataTable[[#This Row],[Order Date]])/3,0)</f>
        <v>Q2</v>
      </c>
      <c r="F899" s="6">
        <f>MONTH(SalesDataTable[[#This Row],[Order Date]])</f>
        <v>5</v>
      </c>
      <c r="G899" s="6" t="str">
        <f>TEXT(SalesDataTable[[#This Row],[Order Date]],"MMM")</f>
        <v>May</v>
      </c>
      <c r="H899" s="6" t="s">
        <v>38</v>
      </c>
      <c r="I899" s="6" t="s">
        <v>65</v>
      </c>
      <c r="J899" s="6" t="s">
        <v>20</v>
      </c>
      <c r="K899" s="6" t="s">
        <v>21</v>
      </c>
      <c r="L899" s="6" t="s">
        <v>41</v>
      </c>
      <c r="M899" s="6" t="s">
        <v>69</v>
      </c>
      <c r="N899" s="7">
        <v>2</v>
      </c>
      <c r="O899" s="8">
        <v>125.95</v>
      </c>
      <c r="P899" s="9">
        <v>0.05</v>
      </c>
      <c r="Q899" s="8">
        <v>61.74</v>
      </c>
      <c r="R899" s="8">
        <v>239.30500000000001</v>
      </c>
      <c r="S899" s="8">
        <v>123.48</v>
      </c>
      <c r="T899" s="8">
        <v>115.825</v>
      </c>
      <c r="U899" s="10">
        <v>0.48400576669940032</v>
      </c>
    </row>
    <row r="900" spans="2:21" ht="15.75">
      <c r="B900" s="4">
        <v>3454</v>
      </c>
      <c r="C900" s="5">
        <v>46166</v>
      </c>
      <c r="D900" s="6">
        <f>YEAR(SalesDataTable[[#This Row],[Order Date]])</f>
        <v>2026</v>
      </c>
      <c r="E900" s="6" t="str">
        <f>"Q"&amp;ROUNDUP(MONTH(SalesDataTable[[#This Row],[Order Date]])/3,0)</f>
        <v>Q2</v>
      </c>
      <c r="F900" s="6">
        <f>MONTH(SalesDataTable[[#This Row],[Order Date]])</f>
        <v>5</v>
      </c>
      <c r="G900" s="6" t="str">
        <f>TEXT(SalesDataTable[[#This Row],[Order Date]],"MMM")</f>
        <v>May</v>
      </c>
      <c r="H900" s="6" t="s">
        <v>38</v>
      </c>
      <c r="I900" s="6" t="s">
        <v>49</v>
      </c>
      <c r="J900" s="6" t="s">
        <v>20</v>
      </c>
      <c r="K900" s="6" t="s">
        <v>31</v>
      </c>
      <c r="L900" s="6" t="s">
        <v>52</v>
      </c>
      <c r="M900" s="6" t="s">
        <v>53</v>
      </c>
      <c r="N900" s="7">
        <v>2</v>
      </c>
      <c r="O900" s="8">
        <v>41.32</v>
      </c>
      <c r="P900" s="9">
        <v>0</v>
      </c>
      <c r="Q900" s="8">
        <v>14.91</v>
      </c>
      <c r="R900" s="8">
        <v>82.64</v>
      </c>
      <c r="S900" s="8">
        <v>29.82</v>
      </c>
      <c r="T900" s="8">
        <v>52.82</v>
      </c>
      <c r="U900" s="10">
        <v>0.63915779283639884</v>
      </c>
    </row>
    <row r="901" spans="2:21" ht="15.75">
      <c r="B901" s="4">
        <v>4472</v>
      </c>
      <c r="C901" s="5">
        <v>46166</v>
      </c>
      <c r="D901" s="6">
        <f>YEAR(SalesDataTable[[#This Row],[Order Date]])</f>
        <v>2026</v>
      </c>
      <c r="E901" s="6" t="str">
        <f>"Q"&amp;ROUNDUP(MONTH(SalesDataTable[[#This Row],[Order Date]])/3,0)</f>
        <v>Q2</v>
      </c>
      <c r="F901" s="6">
        <f>MONTH(SalesDataTable[[#This Row],[Order Date]])</f>
        <v>5</v>
      </c>
      <c r="G901" s="6" t="str">
        <f>TEXT(SalesDataTable[[#This Row],[Order Date]],"MMM")</f>
        <v>May</v>
      </c>
      <c r="H901" s="6" t="s">
        <v>38</v>
      </c>
      <c r="I901" s="6" t="s">
        <v>51</v>
      </c>
      <c r="J901" s="6" t="s">
        <v>46</v>
      </c>
      <c r="K901" s="6" t="s">
        <v>31</v>
      </c>
      <c r="L901" s="6" t="s">
        <v>27</v>
      </c>
      <c r="M901" s="6" t="s">
        <v>35</v>
      </c>
      <c r="N901" s="7">
        <v>2</v>
      </c>
      <c r="O901" s="8">
        <v>144.01</v>
      </c>
      <c r="P901" s="9">
        <v>0</v>
      </c>
      <c r="Q901" s="8">
        <v>79.37</v>
      </c>
      <c r="R901" s="8">
        <v>288.02</v>
      </c>
      <c r="S901" s="8">
        <v>158.74</v>
      </c>
      <c r="T901" s="8">
        <v>129.27999999999997</v>
      </c>
      <c r="U901" s="10">
        <v>0.44885771821401282</v>
      </c>
    </row>
    <row r="902" spans="2:21" ht="15.75">
      <c r="B902" s="4">
        <v>4852</v>
      </c>
      <c r="C902" s="5">
        <v>46166</v>
      </c>
      <c r="D902" s="6">
        <f>YEAR(SalesDataTable[[#This Row],[Order Date]])</f>
        <v>2026</v>
      </c>
      <c r="E902" s="6" t="str">
        <f>"Q"&amp;ROUNDUP(MONTH(SalesDataTable[[#This Row],[Order Date]])/3,0)</f>
        <v>Q2</v>
      </c>
      <c r="F902" s="6">
        <f>MONTH(SalesDataTable[[#This Row],[Order Date]])</f>
        <v>5</v>
      </c>
      <c r="G902" s="6" t="str">
        <f>TEXT(SalesDataTable[[#This Row],[Order Date]],"MMM")</f>
        <v>May</v>
      </c>
      <c r="H902" s="6" t="s">
        <v>18</v>
      </c>
      <c r="I902" s="6" t="s">
        <v>68</v>
      </c>
      <c r="J902" s="6" t="s">
        <v>20</v>
      </c>
      <c r="K902" s="6" t="s">
        <v>34</v>
      </c>
      <c r="L902" s="6" t="s">
        <v>22</v>
      </c>
      <c r="M902" s="6" t="s">
        <v>40</v>
      </c>
      <c r="N902" s="7">
        <v>2</v>
      </c>
      <c r="O902" s="8">
        <v>51.17</v>
      </c>
      <c r="P902" s="9">
        <v>0.05</v>
      </c>
      <c r="Q902" s="8">
        <v>21.97</v>
      </c>
      <c r="R902" s="8">
        <v>97.222999999999999</v>
      </c>
      <c r="S902" s="8">
        <v>43.94</v>
      </c>
      <c r="T902" s="8">
        <v>53.283000000000001</v>
      </c>
      <c r="U902" s="10">
        <v>0.54804932989107513</v>
      </c>
    </row>
    <row r="903" spans="2:21" ht="15.75">
      <c r="B903" s="4">
        <v>4959</v>
      </c>
      <c r="C903" s="5">
        <v>46166</v>
      </c>
      <c r="D903" s="6">
        <f>YEAR(SalesDataTable[[#This Row],[Order Date]])</f>
        <v>2026</v>
      </c>
      <c r="E903" s="6" t="str">
        <f>"Q"&amp;ROUNDUP(MONTH(SalesDataTable[[#This Row],[Order Date]])/3,0)</f>
        <v>Q2</v>
      </c>
      <c r="F903" s="6">
        <f>MONTH(SalesDataTable[[#This Row],[Order Date]])</f>
        <v>5</v>
      </c>
      <c r="G903" s="6" t="str">
        <f>TEXT(SalesDataTable[[#This Row],[Order Date]],"MMM")</f>
        <v>May</v>
      </c>
      <c r="H903" s="6" t="s">
        <v>18</v>
      </c>
      <c r="I903" s="6" t="s">
        <v>19</v>
      </c>
      <c r="J903" s="6" t="s">
        <v>26</v>
      </c>
      <c r="K903" s="6" t="s">
        <v>34</v>
      </c>
      <c r="L903" s="6" t="s">
        <v>41</v>
      </c>
      <c r="M903" s="6" t="s">
        <v>58</v>
      </c>
      <c r="N903" s="7">
        <v>6</v>
      </c>
      <c r="O903" s="8">
        <v>83.58</v>
      </c>
      <c r="P903" s="9">
        <v>0.2</v>
      </c>
      <c r="Q903" s="8">
        <v>40.5</v>
      </c>
      <c r="R903" s="8">
        <v>401.18400000000003</v>
      </c>
      <c r="S903" s="8">
        <v>243</v>
      </c>
      <c r="T903" s="8">
        <v>158.18400000000003</v>
      </c>
      <c r="U903" s="10">
        <v>0.39429289303661169</v>
      </c>
    </row>
    <row r="904" spans="2:21" ht="15.75">
      <c r="B904" s="4">
        <v>5056</v>
      </c>
      <c r="C904" s="5">
        <v>46166</v>
      </c>
      <c r="D904" s="6">
        <f>YEAR(SalesDataTable[[#This Row],[Order Date]])</f>
        <v>2026</v>
      </c>
      <c r="E904" s="6" t="str">
        <f>"Q"&amp;ROUNDUP(MONTH(SalesDataTable[[#This Row],[Order Date]])/3,0)</f>
        <v>Q2</v>
      </c>
      <c r="F904" s="6">
        <f>MONTH(SalesDataTable[[#This Row],[Order Date]])</f>
        <v>5</v>
      </c>
      <c r="G904" s="6" t="str">
        <f>TEXT(SalesDataTable[[#This Row],[Order Date]],"MMM")</f>
        <v>May</v>
      </c>
      <c r="H904" s="6" t="s">
        <v>29</v>
      </c>
      <c r="I904" s="6" t="s">
        <v>70</v>
      </c>
      <c r="J904" s="6" t="s">
        <v>46</v>
      </c>
      <c r="K904" s="6" t="s">
        <v>21</v>
      </c>
      <c r="L904" s="6" t="s">
        <v>41</v>
      </c>
      <c r="M904" s="6" t="s">
        <v>58</v>
      </c>
      <c r="N904" s="7">
        <v>2</v>
      </c>
      <c r="O904" s="8">
        <v>80.010000000000005</v>
      </c>
      <c r="P904" s="9">
        <v>0</v>
      </c>
      <c r="Q904" s="8">
        <v>38.54</v>
      </c>
      <c r="R904" s="8">
        <v>160.02000000000001</v>
      </c>
      <c r="S904" s="8">
        <v>77.08</v>
      </c>
      <c r="T904" s="8">
        <v>82.940000000000012</v>
      </c>
      <c r="U904" s="10">
        <v>0.51831021122359711</v>
      </c>
    </row>
    <row r="905" spans="2:21" ht="15.75">
      <c r="B905" s="4">
        <v>1152</v>
      </c>
      <c r="C905" s="5">
        <v>46167</v>
      </c>
      <c r="D905" s="6">
        <f>YEAR(SalesDataTable[[#This Row],[Order Date]])</f>
        <v>2026</v>
      </c>
      <c r="E905" s="6" t="str">
        <f>"Q"&amp;ROUNDUP(MONTH(SalesDataTable[[#This Row],[Order Date]])/3,0)</f>
        <v>Q2</v>
      </c>
      <c r="F905" s="6">
        <f>MONTH(SalesDataTable[[#This Row],[Order Date]])</f>
        <v>5</v>
      </c>
      <c r="G905" s="6" t="str">
        <f>TEXT(SalesDataTable[[#This Row],[Order Date]],"MMM")</f>
        <v>May</v>
      </c>
      <c r="H905" s="6" t="s">
        <v>38</v>
      </c>
      <c r="I905" s="6" t="s">
        <v>49</v>
      </c>
      <c r="J905" s="6" t="s">
        <v>20</v>
      </c>
      <c r="K905" s="6" t="s">
        <v>31</v>
      </c>
      <c r="L905" s="6" t="s">
        <v>27</v>
      </c>
      <c r="M905" s="6" t="s">
        <v>28</v>
      </c>
      <c r="N905" s="7">
        <v>2</v>
      </c>
      <c r="O905" s="8">
        <v>94.4</v>
      </c>
      <c r="P905" s="9">
        <v>0</v>
      </c>
      <c r="Q905" s="8">
        <v>46.39</v>
      </c>
      <c r="R905" s="8">
        <v>188.8</v>
      </c>
      <c r="S905" s="8">
        <v>92.78</v>
      </c>
      <c r="T905" s="8">
        <v>96.02000000000001</v>
      </c>
      <c r="U905" s="10">
        <v>0.50858050847457625</v>
      </c>
    </row>
    <row r="906" spans="2:21" ht="15.75">
      <c r="B906" s="4">
        <v>3919</v>
      </c>
      <c r="C906" s="5">
        <v>46167</v>
      </c>
      <c r="D906" s="6">
        <f>YEAR(SalesDataTable[[#This Row],[Order Date]])</f>
        <v>2026</v>
      </c>
      <c r="E906" s="6" t="str">
        <f>"Q"&amp;ROUNDUP(MONTH(SalesDataTable[[#This Row],[Order Date]])/3,0)</f>
        <v>Q2</v>
      </c>
      <c r="F906" s="6">
        <f>MONTH(SalesDataTable[[#This Row],[Order Date]])</f>
        <v>5</v>
      </c>
      <c r="G906" s="6" t="str">
        <f>TEXT(SalesDataTable[[#This Row],[Order Date]],"MMM")</f>
        <v>May</v>
      </c>
      <c r="H906" s="6" t="s">
        <v>29</v>
      </c>
      <c r="I906" s="6" t="s">
        <v>30</v>
      </c>
      <c r="J906" s="6" t="s">
        <v>37</v>
      </c>
      <c r="K906" s="6" t="s">
        <v>34</v>
      </c>
      <c r="L906" s="6" t="s">
        <v>27</v>
      </c>
      <c r="M906" s="6" t="s">
        <v>55</v>
      </c>
      <c r="N906" s="7">
        <v>6</v>
      </c>
      <c r="O906" s="8">
        <v>157.33000000000001</v>
      </c>
      <c r="P906" s="9">
        <v>0</v>
      </c>
      <c r="Q906" s="8">
        <v>78.849999999999994</v>
      </c>
      <c r="R906" s="8">
        <v>943.98</v>
      </c>
      <c r="S906" s="8">
        <v>473.09999999999997</v>
      </c>
      <c r="T906" s="8">
        <v>470.88000000000005</v>
      </c>
      <c r="U906" s="10">
        <v>0.4988241276298227</v>
      </c>
    </row>
    <row r="907" spans="2:21" ht="15.75">
      <c r="B907" s="4">
        <v>4202</v>
      </c>
      <c r="C907" s="5">
        <v>46167</v>
      </c>
      <c r="D907" s="6">
        <f>YEAR(SalesDataTable[[#This Row],[Order Date]])</f>
        <v>2026</v>
      </c>
      <c r="E907" s="6" t="str">
        <f>"Q"&amp;ROUNDUP(MONTH(SalesDataTable[[#This Row],[Order Date]])/3,0)</f>
        <v>Q2</v>
      </c>
      <c r="F907" s="6">
        <f>MONTH(SalesDataTable[[#This Row],[Order Date]])</f>
        <v>5</v>
      </c>
      <c r="G907" s="6" t="str">
        <f>TEXT(SalesDataTable[[#This Row],[Order Date]],"MMM")</f>
        <v>May</v>
      </c>
      <c r="H907" s="6" t="s">
        <v>29</v>
      </c>
      <c r="I907" s="6" t="s">
        <v>36</v>
      </c>
      <c r="J907" s="6" t="s">
        <v>20</v>
      </c>
      <c r="K907" s="6" t="s">
        <v>31</v>
      </c>
      <c r="L907" s="6" t="s">
        <v>41</v>
      </c>
      <c r="M907" s="6" t="s">
        <v>69</v>
      </c>
      <c r="N907" s="7">
        <v>1</v>
      </c>
      <c r="O907" s="8">
        <v>125.44</v>
      </c>
      <c r="P907" s="9">
        <v>0</v>
      </c>
      <c r="Q907" s="8">
        <v>59.92</v>
      </c>
      <c r="R907" s="8">
        <v>125.44</v>
      </c>
      <c r="S907" s="8">
        <v>59.92</v>
      </c>
      <c r="T907" s="8">
        <v>65.52</v>
      </c>
      <c r="U907" s="10">
        <v>0.5223214285714286</v>
      </c>
    </row>
    <row r="908" spans="2:21" ht="15.75">
      <c r="B908" s="4">
        <v>4274</v>
      </c>
      <c r="C908" s="5">
        <v>46167</v>
      </c>
      <c r="D908" s="6">
        <f>YEAR(SalesDataTable[[#This Row],[Order Date]])</f>
        <v>2026</v>
      </c>
      <c r="E908" s="6" t="str">
        <f>"Q"&amp;ROUNDUP(MONTH(SalesDataTable[[#This Row],[Order Date]])/3,0)</f>
        <v>Q2</v>
      </c>
      <c r="F908" s="6">
        <f>MONTH(SalesDataTable[[#This Row],[Order Date]])</f>
        <v>5</v>
      </c>
      <c r="G908" s="6" t="str">
        <f>TEXT(SalesDataTable[[#This Row],[Order Date]],"MMM")</f>
        <v>May</v>
      </c>
      <c r="H908" s="6" t="s">
        <v>24</v>
      </c>
      <c r="I908" s="6" t="s">
        <v>61</v>
      </c>
      <c r="J908" s="6" t="s">
        <v>46</v>
      </c>
      <c r="K908" s="6" t="s">
        <v>21</v>
      </c>
      <c r="L908" s="6" t="s">
        <v>52</v>
      </c>
      <c r="M908" s="6" t="s">
        <v>60</v>
      </c>
      <c r="N908" s="7">
        <v>2</v>
      </c>
      <c r="O908" s="8">
        <v>36.18</v>
      </c>
      <c r="P908" s="9">
        <v>0</v>
      </c>
      <c r="Q908" s="8">
        <v>13.71</v>
      </c>
      <c r="R908" s="8">
        <v>72.36</v>
      </c>
      <c r="S908" s="8">
        <v>27.42</v>
      </c>
      <c r="T908" s="8">
        <v>44.94</v>
      </c>
      <c r="U908" s="10">
        <v>0.62106135986733002</v>
      </c>
    </row>
    <row r="909" spans="2:21" ht="15.75">
      <c r="B909" s="4">
        <v>4364</v>
      </c>
      <c r="C909" s="5">
        <v>46167</v>
      </c>
      <c r="D909" s="6">
        <f>YEAR(SalesDataTable[[#This Row],[Order Date]])</f>
        <v>2026</v>
      </c>
      <c r="E909" s="6" t="str">
        <f>"Q"&amp;ROUNDUP(MONTH(SalesDataTable[[#This Row],[Order Date]])/3,0)</f>
        <v>Q2</v>
      </c>
      <c r="F909" s="6">
        <f>MONTH(SalesDataTable[[#This Row],[Order Date]])</f>
        <v>5</v>
      </c>
      <c r="G909" s="6" t="str">
        <f>TEXT(SalesDataTable[[#This Row],[Order Date]],"MMM")</f>
        <v>May</v>
      </c>
      <c r="H909" s="6" t="s">
        <v>18</v>
      </c>
      <c r="I909" s="6" t="s">
        <v>68</v>
      </c>
      <c r="J909" s="6" t="s">
        <v>37</v>
      </c>
      <c r="K909" s="6" t="s">
        <v>21</v>
      </c>
      <c r="L909" s="6" t="s">
        <v>52</v>
      </c>
      <c r="M909" s="6" t="s">
        <v>53</v>
      </c>
      <c r="N909" s="7">
        <v>1</v>
      </c>
      <c r="O909" s="8">
        <v>41</v>
      </c>
      <c r="P909" s="9">
        <v>0.05</v>
      </c>
      <c r="Q909" s="8">
        <v>14.51</v>
      </c>
      <c r="R909" s="8">
        <v>38.949999999999996</v>
      </c>
      <c r="S909" s="8">
        <v>14.51</v>
      </c>
      <c r="T909" s="8">
        <v>24.439999999999998</v>
      </c>
      <c r="U909" s="10">
        <v>0.62747111681643131</v>
      </c>
    </row>
    <row r="910" spans="2:21" ht="15.75">
      <c r="B910" s="4">
        <v>4896</v>
      </c>
      <c r="C910" s="5">
        <v>46167</v>
      </c>
      <c r="D910" s="6">
        <f>YEAR(SalesDataTable[[#This Row],[Order Date]])</f>
        <v>2026</v>
      </c>
      <c r="E910" s="6" t="str">
        <f>"Q"&amp;ROUNDUP(MONTH(SalesDataTable[[#This Row],[Order Date]])/3,0)</f>
        <v>Q2</v>
      </c>
      <c r="F910" s="6">
        <f>MONTH(SalesDataTable[[#This Row],[Order Date]])</f>
        <v>5</v>
      </c>
      <c r="G910" s="6" t="str">
        <f>TEXT(SalesDataTable[[#This Row],[Order Date]],"MMM")</f>
        <v>May</v>
      </c>
      <c r="H910" s="6" t="s">
        <v>29</v>
      </c>
      <c r="I910" s="6" t="s">
        <v>43</v>
      </c>
      <c r="J910" s="6" t="s">
        <v>20</v>
      </c>
      <c r="K910" s="6" t="s">
        <v>21</v>
      </c>
      <c r="L910" s="6" t="s">
        <v>27</v>
      </c>
      <c r="M910" s="6" t="s">
        <v>64</v>
      </c>
      <c r="N910" s="7">
        <v>1</v>
      </c>
      <c r="O910" s="8">
        <v>72.33</v>
      </c>
      <c r="P910" s="9">
        <v>0.1</v>
      </c>
      <c r="Q910" s="8">
        <v>32.61</v>
      </c>
      <c r="R910" s="8">
        <v>65.096999999999994</v>
      </c>
      <c r="S910" s="8">
        <v>32.61</v>
      </c>
      <c r="T910" s="8">
        <v>32.486999999999995</v>
      </c>
      <c r="U910" s="10">
        <v>0.49905525600258072</v>
      </c>
    </row>
    <row r="911" spans="2:21" ht="15.75">
      <c r="B911" s="4">
        <v>5109</v>
      </c>
      <c r="C911" s="5">
        <v>46167</v>
      </c>
      <c r="D911" s="6">
        <f>YEAR(SalesDataTable[[#This Row],[Order Date]])</f>
        <v>2026</v>
      </c>
      <c r="E911" s="6" t="str">
        <f>"Q"&amp;ROUNDUP(MONTH(SalesDataTable[[#This Row],[Order Date]])/3,0)</f>
        <v>Q2</v>
      </c>
      <c r="F911" s="6">
        <f>MONTH(SalesDataTable[[#This Row],[Order Date]])</f>
        <v>5</v>
      </c>
      <c r="G911" s="6" t="str">
        <f>TEXT(SalesDataTable[[#This Row],[Order Date]],"MMM")</f>
        <v>May</v>
      </c>
      <c r="H911" s="6" t="s">
        <v>38</v>
      </c>
      <c r="I911" s="6" t="s">
        <v>39</v>
      </c>
      <c r="J911" s="6" t="s">
        <v>20</v>
      </c>
      <c r="K911" s="6" t="s">
        <v>34</v>
      </c>
      <c r="L911" s="6" t="s">
        <v>41</v>
      </c>
      <c r="M911" s="6" t="s">
        <v>69</v>
      </c>
      <c r="N911" s="7">
        <v>2</v>
      </c>
      <c r="O911" s="8">
        <v>125.42</v>
      </c>
      <c r="P911" s="9">
        <v>0</v>
      </c>
      <c r="Q911" s="8">
        <v>62.28</v>
      </c>
      <c r="R911" s="8">
        <v>250.84</v>
      </c>
      <c r="S911" s="8">
        <v>124.56</v>
      </c>
      <c r="T911" s="8">
        <v>126.28</v>
      </c>
      <c r="U911" s="10">
        <v>0.50342848030617127</v>
      </c>
    </row>
    <row r="912" spans="2:21" ht="15.75">
      <c r="B912" s="4">
        <v>289</v>
      </c>
      <c r="C912" s="5">
        <v>46168</v>
      </c>
      <c r="D912" s="6">
        <f>YEAR(SalesDataTable[[#This Row],[Order Date]])</f>
        <v>2026</v>
      </c>
      <c r="E912" s="6" t="str">
        <f>"Q"&amp;ROUNDUP(MONTH(SalesDataTable[[#This Row],[Order Date]])/3,0)</f>
        <v>Q2</v>
      </c>
      <c r="F912" s="6">
        <f>MONTH(SalesDataTable[[#This Row],[Order Date]])</f>
        <v>5</v>
      </c>
      <c r="G912" s="6" t="str">
        <f>TEXT(SalesDataTable[[#This Row],[Order Date]],"MMM")</f>
        <v>May</v>
      </c>
      <c r="H912" s="6" t="s">
        <v>18</v>
      </c>
      <c r="I912" s="6" t="s">
        <v>68</v>
      </c>
      <c r="J912" s="6" t="s">
        <v>20</v>
      </c>
      <c r="K912" s="6" t="s">
        <v>34</v>
      </c>
      <c r="L912" s="6" t="s">
        <v>22</v>
      </c>
      <c r="M912" s="6" t="s">
        <v>44</v>
      </c>
      <c r="N912" s="7">
        <v>2</v>
      </c>
      <c r="O912" s="8">
        <v>41.29</v>
      </c>
      <c r="P912" s="9">
        <v>0.15</v>
      </c>
      <c r="Q912" s="8">
        <v>16.43</v>
      </c>
      <c r="R912" s="8">
        <v>70.192999999999998</v>
      </c>
      <c r="S912" s="8">
        <v>32.86</v>
      </c>
      <c r="T912" s="8">
        <v>37.332999999999998</v>
      </c>
      <c r="U912" s="10">
        <v>0.531862151496588</v>
      </c>
    </row>
    <row r="913" spans="2:21" ht="15.75">
      <c r="B913" s="4">
        <v>4092</v>
      </c>
      <c r="C913" s="5">
        <v>46168</v>
      </c>
      <c r="D913" s="6">
        <f>YEAR(SalesDataTable[[#This Row],[Order Date]])</f>
        <v>2026</v>
      </c>
      <c r="E913" s="6" t="str">
        <f>"Q"&amp;ROUNDUP(MONTH(SalesDataTable[[#This Row],[Order Date]])/3,0)</f>
        <v>Q2</v>
      </c>
      <c r="F913" s="6">
        <f>MONTH(SalesDataTable[[#This Row],[Order Date]])</f>
        <v>5</v>
      </c>
      <c r="G913" s="6" t="str">
        <f>TEXT(SalesDataTable[[#This Row],[Order Date]],"MMM")</f>
        <v>May</v>
      </c>
      <c r="H913" s="6" t="s">
        <v>38</v>
      </c>
      <c r="I913" s="6" t="s">
        <v>51</v>
      </c>
      <c r="J913" s="6" t="s">
        <v>26</v>
      </c>
      <c r="K913" s="6" t="s">
        <v>34</v>
      </c>
      <c r="L913" s="6" t="s">
        <v>32</v>
      </c>
      <c r="M913" s="6" t="s">
        <v>62</v>
      </c>
      <c r="N913" s="7">
        <v>8</v>
      </c>
      <c r="O913" s="8">
        <v>131.4</v>
      </c>
      <c r="P913" s="9">
        <v>0.05</v>
      </c>
      <c r="Q913" s="8">
        <v>66.489999999999995</v>
      </c>
      <c r="R913" s="8">
        <v>998.64</v>
      </c>
      <c r="S913" s="8">
        <v>531.91999999999996</v>
      </c>
      <c r="T913" s="8">
        <v>466.72</v>
      </c>
      <c r="U913" s="10">
        <v>0.46735560362092449</v>
      </c>
    </row>
    <row r="914" spans="2:21" ht="15.75">
      <c r="B914" s="4">
        <v>4727</v>
      </c>
      <c r="C914" s="5">
        <v>46168</v>
      </c>
      <c r="D914" s="6">
        <f>YEAR(SalesDataTable[[#This Row],[Order Date]])</f>
        <v>2026</v>
      </c>
      <c r="E914" s="6" t="str">
        <f>"Q"&amp;ROUNDUP(MONTH(SalesDataTable[[#This Row],[Order Date]])/3,0)</f>
        <v>Q2</v>
      </c>
      <c r="F914" s="6">
        <f>MONTH(SalesDataTable[[#This Row],[Order Date]])</f>
        <v>5</v>
      </c>
      <c r="G914" s="6" t="str">
        <f>TEXT(SalesDataTable[[#This Row],[Order Date]],"MMM")</f>
        <v>May</v>
      </c>
      <c r="H914" s="6" t="s">
        <v>29</v>
      </c>
      <c r="I914" s="6" t="s">
        <v>70</v>
      </c>
      <c r="J914" s="6" t="s">
        <v>20</v>
      </c>
      <c r="K914" s="6" t="s">
        <v>31</v>
      </c>
      <c r="L914" s="6" t="s">
        <v>27</v>
      </c>
      <c r="M914" s="6" t="s">
        <v>35</v>
      </c>
      <c r="N914" s="7">
        <v>4</v>
      </c>
      <c r="O914" s="8">
        <v>140.66999999999999</v>
      </c>
      <c r="P914" s="9">
        <v>0</v>
      </c>
      <c r="Q914" s="8">
        <v>80.72</v>
      </c>
      <c r="R914" s="8">
        <v>562.67999999999995</v>
      </c>
      <c r="S914" s="8">
        <v>322.88</v>
      </c>
      <c r="T914" s="8">
        <v>239.79999999999995</v>
      </c>
      <c r="U914" s="10">
        <v>0.42617473519584842</v>
      </c>
    </row>
    <row r="915" spans="2:21" ht="15.75">
      <c r="B915" s="4">
        <v>4753</v>
      </c>
      <c r="C915" s="5">
        <v>46168</v>
      </c>
      <c r="D915" s="6">
        <f>YEAR(SalesDataTable[[#This Row],[Order Date]])</f>
        <v>2026</v>
      </c>
      <c r="E915" s="6" t="str">
        <f>"Q"&amp;ROUNDUP(MONTH(SalesDataTable[[#This Row],[Order Date]])/3,0)</f>
        <v>Q2</v>
      </c>
      <c r="F915" s="6">
        <f>MONTH(SalesDataTable[[#This Row],[Order Date]])</f>
        <v>5</v>
      </c>
      <c r="G915" s="6" t="str">
        <f>TEXT(SalesDataTable[[#This Row],[Order Date]],"MMM")</f>
        <v>May</v>
      </c>
      <c r="H915" s="6" t="s">
        <v>38</v>
      </c>
      <c r="I915" s="6" t="s">
        <v>51</v>
      </c>
      <c r="J915" s="6" t="s">
        <v>20</v>
      </c>
      <c r="K915" s="6" t="s">
        <v>21</v>
      </c>
      <c r="L915" s="6" t="s">
        <v>52</v>
      </c>
      <c r="M915" s="6" t="s">
        <v>60</v>
      </c>
      <c r="N915" s="7">
        <v>1</v>
      </c>
      <c r="O915" s="8">
        <v>36.659999999999997</v>
      </c>
      <c r="P915" s="9">
        <v>0.05</v>
      </c>
      <c r="Q915" s="8">
        <v>13.51</v>
      </c>
      <c r="R915" s="8">
        <v>34.826999999999998</v>
      </c>
      <c r="S915" s="8">
        <v>13.51</v>
      </c>
      <c r="T915" s="8">
        <v>21.317</v>
      </c>
      <c r="U915" s="10">
        <v>0.61208257960777557</v>
      </c>
    </row>
    <row r="916" spans="2:21" ht="15.75">
      <c r="B916" s="4">
        <v>942</v>
      </c>
      <c r="C916" s="5">
        <v>46169</v>
      </c>
      <c r="D916" s="6">
        <f>YEAR(SalesDataTable[[#This Row],[Order Date]])</f>
        <v>2026</v>
      </c>
      <c r="E916" s="6" t="str">
        <f>"Q"&amp;ROUNDUP(MONTH(SalesDataTable[[#This Row],[Order Date]])/3,0)</f>
        <v>Q2</v>
      </c>
      <c r="F916" s="6">
        <f>MONTH(SalesDataTable[[#This Row],[Order Date]])</f>
        <v>5</v>
      </c>
      <c r="G916" s="6" t="str">
        <f>TEXT(SalesDataTable[[#This Row],[Order Date]],"MMM")</f>
        <v>May</v>
      </c>
      <c r="H916" s="6" t="s">
        <v>38</v>
      </c>
      <c r="I916" s="6" t="s">
        <v>39</v>
      </c>
      <c r="J916" s="6" t="s">
        <v>20</v>
      </c>
      <c r="K916" s="6" t="s">
        <v>21</v>
      </c>
      <c r="L916" s="6" t="s">
        <v>32</v>
      </c>
      <c r="M916" s="6" t="s">
        <v>50</v>
      </c>
      <c r="N916" s="7">
        <v>1</v>
      </c>
      <c r="O916" s="8">
        <v>46.28</v>
      </c>
      <c r="P916" s="9">
        <v>0.05</v>
      </c>
      <c r="Q916" s="8">
        <v>17.95</v>
      </c>
      <c r="R916" s="8">
        <v>43.966000000000001</v>
      </c>
      <c r="S916" s="8">
        <v>17.95</v>
      </c>
      <c r="T916" s="8">
        <v>26.016000000000002</v>
      </c>
      <c r="U916" s="10">
        <v>0.591729973161079</v>
      </c>
    </row>
    <row r="917" spans="2:21" ht="15.75">
      <c r="B917" s="4">
        <v>1755</v>
      </c>
      <c r="C917" s="5">
        <v>46169</v>
      </c>
      <c r="D917" s="6">
        <f>YEAR(SalesDataTable[[#This Row],[Order Date]])</f>
        <v>2026</v>
      </c>
      <c r="E917" s="6" t="str">
        <f>"Q"&amp;ROUNDUP(MONTH(SalesDataTable[[#This Row],[Order Date]])/3,0)</f>
        <v>Q2</v>
      </c>
      <c r="F917" s="6">
        <f>MONTH(SalesDataTable[[#This Row],[Order Date]])</f>
        <v>5</v>
      </c>
      <c r="G917" s="6" t="str">
        <f>TEXT(SalesDataTable[[#This Row],[Order Date]],"MMM")</f>
        <v>May</v>
      </c>
      <c r="H917" s="6" t="s">
        <v>38</v>
      </c>
      <c r="I917" s="6" t="s">
        <v>65</v>
      </c>
      <c r="J917" s="6" t="s">
        <v>46</v>
      </c>
      <c r="K917" s="6" t="s">
        <v>21</v>
      </c>
      <c r="L917" s="6" t="s">
        <v>27</v>
      </c>
      <c r="M917" s="6" t="s">
        <v>28</v>
      </c>
      <c r="N917" s="7">
        <v>2</v>
      </c>
      <c r="O917" s="8">
        <v>92.12</v>
      </c>
      <c r="P917" s="9">
        <v>0</v>
      </c>
      <c r="Q917" s="8">
        <v>46.64</v>
      </c>
      <c r="R917" s="8">
        <v>184.24</v>
      </c>
      <c r="S917" s="8">
        <v>93.28</v>
      </c>
      <c r="T917" s="8">
        <v>90.960000000000008</v>
      </c>
      <c r="U917" s="10">
        <v>0.49370386452453324</v>
      </c>
    </row>
    <row r="918" spans="2:21" ht="15.75">
      <c r="B918" s="4">
        <v>3073</v>
      </c>
      <c r="C918" s="5">
        <v>46169</v>
      </c>
      <c r="D918" s="6">
        <f>YEAR(SalesDataTable[[#This Row],[Order Date]])</f>
        <v>2026</v>
      </c>
      <c r="E918" s="6" t="str">
        <f>"Q"&amp;ROUNDUP(MONTH(SalesDataTable[[#This Row],[Order Date]])/3,0)</f>
        <v>Q2</v>
      </c>
      <c r="F918" s="6">
        <f>MONTH(SalesDataTable[[#This Row],[Order Date]])</f>
        <v>5</v>
      </c>
      <c r="G918" s="6" t="str">
        <f>TEXT(SalesDataTable[[#This Row],[Order Date]],"MMM")</f>
        <v>May</v>
      </c>
      <c r="H918" s="6" t="s">
        <v>38</v>
      </c>
      <c r="I918" s="6" t="s">
        <v>65</v>
      </c>
      <c r="J918" s="6" t="s">
        <v>20</v>
      </c>
      <c r="K918" s="6" t="s">
        <v>21</v>
      </c>
      <c r="L918" s="6" t="s">
        <v>52</v>
      </c>
      <c r="M918" s="6" t="s">
        <v>53</v>
      </c>
      <c r="N918" s="7">
        <v>3</v>
      </c>
      <c r="O918" s="8">
        <v>39.549999999999997</v>
      </c>
      <c r="P918" s="9">
        <v>0</v>
      </c>
      <c r="Q918" s="8">
        <v>14.87</v>
      </c>
      <c r="R918" s="8">
        <v>118.64999999999999</v>
      </c>
      <c r="S918" s="8">
        <v>44.61</v>
      </c>
      <c r="T918" s="8">
        <v>74.039999999999992</v>
      </c>
      <c r="U918" s="10">
        <v>0.6240202275600506</v>
      </c>
    </row>
    <row r="919" spans="2:21" ht="15.75">
      <c r="B919" s="4">
        <v>4230</v>
      </c>
      <c r="C919" s="5">
        <v>46169</v>
      </c>
      <c r="D919" s="6">
        <f>YEAR(SalesDataTable[[#This Row],[Order Date]])</f>
        <v>2026</v>
      </c>
      <c r="E919" s="6" t="str">
        <f>"Q"&amp;ROUNDUP(MONTH(SalesDataTable[[#This Row],[Order Date]])/3,0)</f>
        <v>Q2</v>
      </c>
      <c r="F919" s="6">
        <f>MONTH(SalesDataTable[[#This Row],[Order Date]])</f>
        <v>5</v>
      </c>
      <c r="G919" s="6" t="str">
        <f>TEXT(SalesDataTable[[#This Row],[Order Date]],"MMM")</f>
        <v>May</v>
      </c>
      <c r="H919" s="6" t="s">
        <v>18</v>
      </c>
      <c r="I919" s="6" t="s">
        <v>19</v>
      </c>
      <c r="J919" s="6" t="s">
        <v>37</v>
      </c>
      <c r="K919" s="6" t="s">
        <v>31</v>
      </c>
      <c r="L919" s="6" t="s">
        <v>22</v>
      </c>
      <c r="M919" s="6" t="s">
        <v>23</v>
      </c>
      <c r="N919" s="7">
        <v>1</v>
      </c>
      <c r="O919" s="8">
        <v>83.3</v>
      </c>
      <c r="P919" s="9">
        <v>0</v>
      </c>
      <c r="Q919" s="8">
        <v>41.93</v>
      </c>
      <c r="R919" s="8">
        <v>83.3</v>
      </c>
      <c r="S919" s="8">
        <v>41.93</v>
      </c>
      <c r="T919" s="8">
        <v>41.37</v>
      </c>
      <c r="U919" s="10">
        <v>0.49663865546218489</v>
      </c>
    </row>
    <row r="920" spans="2:21" ht="15.75">
      <c r="B920" s="4">
        <v>644</v>
      </c>
      <c r="C920" s="5">
        <v>46170</v>
      </c>
      <c r="D920" s="6">
        <f>YEAR(SalesDataTable[[#This Row],[Order Date]])</f>
        <v>2026</v>
      </c>
      <c r="E920" s="6" t="str">
        <f>"Q"&amp;ROUNDUP(MONTH(SalesDataTable[[#This Row],[Order Date]])/3,0)</f>
        <v>Q2</v>
      </c>
      <c r="F920" s="6">
        <f>MONTH(SalesDataTable[[#This Row],[Order Date]])</f>
        <v>5</v>
      </c>
      <c r="G920" s="6" t="str">
        <f>TEXT(SalesDataTable[[#This Row],[Order Date]],"MMM")</f>
        <v>May</v>
      </c>
      <c r="H920" s="6" t="s">
        <v>38</v>
      </c>
      <c r="I920" s="6" t="s">
        <v>65</v>
      </c>
      <c r="J920" s="6" t="s">
        <v>37</v>
      </c>
      <c r="K920" s="6" t="s">
        <v>31</v>
      </c>
      <c r="L920" s="6" t="s">
        <v>27</v>
      </c>
      <c r="M920" s="6" t="s">
        <v>28</v>
      </c>
      <c r="N920" s="7">
        <v>2</v>
      </c>
      <c r="O920" s="8">
        <v>93.84</v>
      </c>
      <c r="P920" s="9">
        <v>0</v>
      </c>
      <c r="Q920" s="8">
        <v>44.72</v>
      </c>
      <c r="R920" s="8">
        <v>187.68</v>
      </c>
      <c r="S920" s="8">
        <v>89.44</v>
      </c>
      <c r="T920" s="8">
        <v>98.240000000000009</v>
      </c>
      <c r="U920" s="10">
        <v>0.52344416027280483</v>
      </c>
    </row>
    <row r="921" spans="2:21" ht="15.75">
      <c r="B921" s="4">
        <v>1122</v>
      </c>
      <c r="C921" s="5">
        <v>46170</v>
      </c>
      <c r="D921" s="6">
        <f>YEAR(SalesDataTable[[#This Row],[Order Date]])</f>
        <v>2026</v>
      </c>
      <c r="E921" s="6" t="str">
        <f>"Q"&amp;ROUNDUP(MONTH(SalesDataTable[[#This Row],[Order Date]])/3,0)</f>
        <v>Q2</v>
      </c>
      <c r="F921" s="6">
        <f>MONTH(SalesDataTable[[#This Row],[Order Date]])</f>
        <v>5</v>
      </c>
      <c r="G921" s="6" t="str">
        <f>TEXT(SalesDataTable[[#This Row],[Order Date]],"MMM")</f>
        <v>May</v>
      </c>
      <c r="H921" s="6" t="s">
        <v>29</v>
      </c>
      <c r="I921" s="6" t="s">
        <v>70</v>
      </c>
      <c r="J921" s="6" t="s">
        <v>20</v>
      </c>
      <c r="K921" s="6" t="s">
        <v>21</v>
      </c>
      <c r="L921" s="6" t="s">
        <v>22</v>
      </c>
      <c r="M921" s="6" t="s">
        <v>40</v>
      </c>
      <c r="N921" s="7">
        <v>2</v>
      </c>
      <c r="O921" s="8">
        <v>51.25</v>
      </c>
      <c r="P921" s="9">
        <v>0</v>
      </c>
      <c r="Q921" s="8">
        <v>22.57</v>
      </c>
      <c r="R921" s="8">
        <v>102.5</v>
      </c>
      <c r="S921" s="8">
        <v>45.14</v>
      </c>
      <c r="T921" s="8">
        <v>57.36</v>
      </c>
      <c r="U921" s="10">
        <v>0.55960975609756092</v>
      </c>
    </row>
    <row r="922" spans="2:21" ht="15.75">
      <c r="B922" s="4">
        <v>2019</v>
      </c>
      <c r="C922" s="5">
        <v>46170</v>
      </c>
      <c r="D922" s="6">
        <f>YEAR(SalesDataTable[[#This Row],[Order Date]])</f>
        <v>2026</v>
      </c>
      <c r="E922" s="6" t="str">
        <f>"Q"&amp;ROUNDUP(MONTH(SalesDataTable[[#This Row],[Order Date]])/3,0)</f>
        <v>Q2</v>
      </c>
      <c r="F922" s="6">
        <f>MONTH(SalesDataTable[[#This Row],[Order Date]])</f>
        <v>5</v>
      </c>
      <c r="G922" s="6" t="str">
        <f>TEXT(SalesDataTable[[#This Row],[Order Date]],"MMM")</f>
        <v>May</v>
      </c>
      <c r="H922" s="6" t="s">
        <v>38</v>
      </c>
      <c r="I922" s="6" t="s">
        <v>65</v>
      </c>
      <c r="J922" s="6" t="s">
        <v>26</v>
      </c>
      <c r="K922" s="6" t="s">
        <v>34</v>
      </c>
      <c r="L922" s="6" t="s">
        <v>22</v>
      </c>
      <c r="M922" s="6" t="s">
        <v>23</v>
      </c>
      <c r="N922" s="7">
        <v>8</v>
      </c>
      <c r="O922" s="8">
        <v>80.13</v>
      </c>
      <c r="P922" s="9">
        <v>0.1</v>
      </c>
      <c r="Q922" s="8">
        <v>43.8</v>
      </c>
      <c r="R922" s="8">
        <v>576.93600000000004</v>
      </c>
      <c r="S922" s="8">
        <v>350.4</v>
      </c>
      <c r="T922" s="8">
        <v>226.53600000000006</v>
      </c>
      <c r="U922" s="10">
        <v>0.39265360455925796</v>
      </c>
    </row>
    <row r="923" spans="2:21" ht="15.75">
      <c r="B923" s="4">
        <v>2432</v>
      </c>
      <c r="C923" s="5">
        <v>46170</v>
      </c>
      <c r="D923" s="6">
        <f>YEAR(SalesDataTable[[#This Row],[Order Date]])</f>
        <v>2026</v>
      </c>
      <c r="E923" s="6" t="str">
        <f>"Q"&amp;ROUNDUP(MONTH(SalesDataTable[[#This Row],[Order Date]])/3,0)</f>
        <v>Q2</v>
      </c>
      <c r="F923" s="6">
        <f>MONTH(SalesDataTable[[#This Row],[Order Date]])</f>
        <v>5</v>
      </c>
      <c r="G923" s="6" t="str">
        <f>TEXT(SalesDataTable[[#This Row],[Order Date]],"MMM")</f>
        <v>May</v>
      </c>
      <c r="H923" s="6" t="s">
        <v>24</v>
      </c>
      <c r="I923" s="6" t="s">
        <v>61</v>
      </c>
      <c r="J923" s="6" t="s">
        <v>20</v>
      </c>
      <c r="K923" s="6" t="s">
        <v>21</v>
      </c>
      <c r="L923" s="6" t="s">
        <v>52</v>
      </c>
      <c r="M923" s="6" t="s">
        <v>53</v>
      </c>
      <c r="N923" s="7">
        <v>1</v>
      </c>
      <c r="O923" s="8">
        <v>41.13</v>
      </c>
      <c r="P923" s="9">
        <v>0</v>
      </c>
      <c r="Q923" s="8">
        <v>14.8</v>
      </c>
      <c r="R923" s="8">
        <v>41.13</v>
      </c>
      <c r="S923" s="8">
        <v>14.8</v>
      </c>
      <c r="T923" s="8">
        <v>26.330000000000002</v>
      </c>
      <c r="U923" s="10">
        <v>0.64016532944322879</v>
      </c>
    </row>
    <row r="924" spans="2:21" ht="15.75">
      <c r="B924" s="4">
        <v>2989</v>
      </c>
      <c r="C924" s="5">
        <v>46170</v>
      </c>
      <c r="D924" s="6">
        <f>YEAR(SalesDataTable[[#This Row],[Order Date]])</f>
        <v>2026</v>
      </c>
      <c r="E924" s="6" t="str">
        <f>"Q"&amp;ROUNDUP(MONTH(SalesDataTable[[#This Row],[Order Date]])/3,0)</f>
        <v>Q2</v>
      </c>
      <c r="F924" s="6">
        <f>MONTH(SalesDataTable[[#This Row],[Order Date]])</f>
        <v>5</v>
      </c>
      <c r="G924" s="6" t="str">
        <f>TEXT(SalesDataTable[[#This Row],[Order Date]],"MMM")</f>
        <v>May</v>
      </c>
      <c r="H924" s="6" t="s">
        <v>38</v>
      </c>
      <c r="I924" s="6" t="s">
        <v>65</v>
      </c>
      <c r="J924" s="6" t="s">
        <v>20</v>
      </c>
      <c r="K924" s="6" t="s">
        <v>21</v>
      </c>
      <c r="L924" s="6" t="s">
        <v>41</v>
      </c>
      <c r="M924" s="6" t="s">
        <v>58</v>
      </c>
      <c r="N924" s="7">
        <v>1</v>
      </c>
      <c r="O924" s="8">
        <v>81.28</v>
      </c>
      <c r="P924" s="9">
        <v>0.15</v>
      </c>
      <c r="Q924" s="8">
        <v>39.020000000000003</v>
      </c>
      <c r="R924" s="8">
        <v>69.087999999999994</v>
      </c>
      <c r="S924" s="8">
        <v>39.020000000000003</v>
      </c>
      <c r="T924" s="8">
        <v>30.067999999999991</v>
      </c>
      <c r="U924" s="10">
        <v>0.43521306160259371</v>
      </c>
    </row>
    <row r="925" spans="2:21" ht="15.75">
      <c r="B925" s="4">
        <v>3019</v>
      </c>
      <c r="C925" s="5">
        <v>46170</v>
      </c>
      <c r="D925" s="6">
        <f>YEAR(SalesDataTable[[#This Row],[Order Date]])</f>
        <v>2026</v>
      </c>
      <c r="E925" s="6" t="str">
        <f>"Q"&amp;ROUNDUP(MONTH(SalesDataTable[[#This Row],[Order Date]])/3,0)</f>
        <v>Q2</v>
      </c>
      <c r="F925" s="6">
        <f>MONTH(SalesDataTable[[#This Row],[Order Date]])</f>
        <v>5</v>
      </c>
      <c r="G925" s="6" t="str">
        <f>TEXT(SalesDataTable[[#This Row],[Order Date]],"MMM")</f>
        <v>May</v>
      </c>
      <c r="H925" s="6" t="s">
        <v>29</v>
      </c>
      <c r="I925" s="6" t="s">
        <v>36</v>
      </c>
      <c r="J925" s="6" t="s">
        <v>20</v>
      </c>
      <c r="K925" s="6" t="s">
        <v>34</v>
      </c>
      <c r="L925" s="6" t="s">
        <v>32</v>
      </c>
      <c r="M925" s="6" t="s">
        <v>50</v>
      </c>
      <c r="N925" s="7">
        <v>1</v>
      </c>
      <c r="O925" s="8">
        <v>46.19</v>
      </c>
      <c r="P925" s="9">
        <v>0</v>
      </c>
      <c r="Q925" s="8">
        <v>18.329999999999998</v>
      </c>
      <c r="R925" s="8">
        <v>46.19</v>
      </c>
      <c r="S925" s="8">
        <v>18.329999999999998</v>
      </c>
      <c r="T925" s="8">
        <v>27.86</v>
      </c>
      <c r="U925" s="10">
        <v>0.60316085732842606</v>
      </c>
    </row>
    <row r="926" spans="2:21" ht="15.75">
      <c r="B926" s="4">
        <v>3798</v>
      </c>
      <c r="C926" s="5">
        <v>46170</v>
      </c>
      <c r="D926" s="6">
        <f>YEAR(SalesDataTable[[#This Row],[Order Date]])</f>
        <v>2026</v>
      </c>
      <c r="E926" s="6" t="str">
        <f>"Q"&amp;ROUNDUP(MONTH(SalesDataTable[[#This Row],[Order Date]])/3,0)</f>
        <v>Q2</v>
      </c>
      <c r="F926" s="6">
        <f>MONTH(SalesDataTable[[#This Row],[Order Date]])</f>
        <v>5</v>
      </c>
      <c r="G926" s="6" t="str">
        <f>TEXT(SalesDataTable[[#This Row],[Order Date]],"MMM")</f>
        <v>May</v>
      </c>
      <c r="H926" s="6" t="s">
        <v>38</v>
      </c>
      <c r="I926" s="6" t="s">
        <v>51</v>
      </c>
      <c r="J926" s="6" t="s">
        <v>20</v>
      </c>
      <c r="K926" s="6" t="s">
        <v>21</v>
      </c>
      <c r="L926" s="6" t="s">
        <v>27</v>
      </c>
      <c r="M926" s="6" t="s">
        <v>55</v>
      </c>
      <c r="N926" s="7">
        <v>3</v>
      </c>
      <c r="O926" s="8">
        <v>156.58000000000001</v>
      </c>
      <c r="P926" s="9">
        <v>0</v>
      </c>
      <c r="Q926" s="8">
        <v>79.099999999999994</v>
      </c>
      <c r="R926" s="8">
        <v>469.74</v>
      </c>
      <c r="S926" s="8">
        <v>237.29999999999998</v>
      </c>
      <c r="T926" s="8">
        <v>232.44000000000003</v>
      </c>
      <c r="U926" s="10">
        <v>0.49482692553327379</v>
      </c>
    </row>
    <row r="927" spans="2:21" ht="15.75">
      <c r="B927" s="4">
        <v>3862</v>
      </c>
      <c r="C927" s="5">
        <v>46170</v>
      </c>
      <c r="D927" s="6">
        <f>YEAR(SalesDataTable[[#This Row],[Order Date]])</f>
        <v>2026</v>
      </c>
      <c r="E927" s="6" t="str">
        <f>"Q"&amp;ROUNDUP(MONTH(SalesDataTable[[#This Row],[Order Date]])/3,0)</f>
        <v>Q2</v>
      </c>
      <c r="F927" s="6">
        <f>MONTH(SalesDataTable[[#This Row],[Order Date]])</f>
        <v>5</v>
      </c>
      <c r="G927" s="6" t="str">
        <f>TEXT(SalesDataTable[[#This Row],[Order Date]],"MMM")</f>
        <v>May</v>
      </c>
      <c r="H927" s="6" t="s">
        <v>38</v>
      </c>
      <c r="I927" s="6" t="s">
        <v>65</v>
      </c>
      <c r="J927" s="6" t="s">
        <v>46</v>
      </c>
      <c r="K927" s="6" t="s">
        <v>31</v>
      </c>
      <c r="L927" s="6" t="s">
        <v>52</v>
      </c>
      <c r="M927" s="6" t="s">
        <v>56</v>
      </c>
      <c r="N927" s="7">
        <v>1</v>
      </c>
      <c r="O927" s="8">
        <v>123.91</v>
      </c>
      <c r="P927" s="9">
        <v>0</v>
      </c>
      <c r="Q927" s="8">
        <v>68.89</v>
      </c>
      <c r="R927" s="8">
        <v>123.91</v>
      </c>
      <c r="S927" s="8">
        <v>68.89</v>
      </c>
      <c r="T927" s="8">
        <v>55.019999999999996</v>
      </c>
      <c r="U927" s="10">
        <v>0.44403195867968687</v>
      </c>
    </row>
    <row r="928" spans="2:21" ht="15.75">
      <c r="B928" s="4">
        <v>4281</v>
      </c>
      <c r="C928" s="5">
        <v>46170</v>
      </c>
      <c r="D928" s="6">
        <f>YEAR(SalesDataTable[[#This Row],[Order Date]])</f>
        <v>2026</v>
      </c>
      <c r="E928" s="6" t="str">
        <f>"Q"&amp;ROUNDUP(MONTH(SalesDataTable[[#This Row],[Order Date]])/3,0)</f>
        <v>Q2</v>
      </c>
      <c r="F928" s="6">
        <f>MONTH(SalesDataTable[[#This Row],[Order Date]])</f>
        <v>5</v>
      </c>
      <c r="G928" s="6" t="str">
        <f>TEXT(SalesDataTable[[#This Row],[Order Date]],"MMM")</f>
        <v>May</v>
      </c>
      <c r="H928" s="6" t="s">
        <v>29</v>
      </c>
      <c r="I928" s="6" t="s">
        <v>30</v>
      </c>
      <c r="J928" s="6" t="s">
        <v>46</v>
      </c>
      <c r="K928" s="6" t="s">
        <v>31</v>
      </c>
      <c r="L928" s="6" t="s">
        <v>22</v>
      </c>
      <c r="M928" s="6" t="s">
        <v>40</v>
      </c>
      <c r="N928" s="7">
        <v>1</v>
      </c>
      <c r="O928" s="8">
        <v>50.64</v>
      </c>
      <c r="P928" s="9">
        <v>0</v>
      </c>
      <c r="Q928" s="8">
        <v>22.97</v>
      </c>
      <c r="R928" s="8">
        <v>50.64</v>
      </c>
      <c r="S928" s="8">
        <v>22.97</v>
      </c>
      <c r="T928" s="8">
        <v>27.67</v>
      </c>
      <c r="U928" s="10">
        <v>0.54640600315955767</v>
      </c>
    </row>
    <row r="929" spans="2:21" ht="15.75">
      <c r="B929" s="4">
        <v>191</v>
      </c>
      <c r="C929" s="5">
        <v>46171</v>
      </c>
      <c r="D929" s="6">
        <f>YEAR(SalesDataTable[[#This Row],[Order Date]])</f>
        <v>2026</v>
      </c>
      <c r="E929" s="6" t="str">
        <f>"Q"&amp;ROUNDUP(MONTH(SalesDataTable[[#This Row],[Order Date]])/3,0)</f>
        <v>Q2</v>
      </c>
      <c r="F929" s="6">
        <f>MONTH(SalesDataTable[[#This Row],[Order Date]])</f>
        <v>5</v>
      </c>
      <c r="G929" s="6" t="str">
        <f>TEXT(SalesDataTable[[#This Row],[Order Date]],"MMM")</f>
        <v>May</v>
      </c>
      <c r="H929" s="6" t="s">
        <v>29</v>
      </c>
      <c r="I929" s="6" t="s">
        <v>43</v>
      </c>
      <c r="J929" s="6" t="s">
        <v>20</v>
      </c>
      <c r="K929" s="6" t="s">
        <v>21</v>
      </c>
      <c r="L929" s="6" t="s">
        <v>27</v>
      </c>
      <c r="M929" s="6" t="s">
        <v>64</v>
      </c>
      <c r="N929" s="7">
        <v>2</v>
      </c>
      <c r="O929" s="8">
        <v>70.48</v>
      </c>
      <c r="P929" s="9">
        <v>0.1</v>
      </c>
      <c r="Q929" s="8">
        <v>33.229999999999997</v>
      </c>
      <c r="R929" s="8">
        <v>126.864</v>
      </c>
      <c r="S929" s="8">
        <v>66.459999999999994</v>
      </c>
      <c r="T929" s="8">
        <v>60.404000000000011</v>
      </c>
      <c r="U929" s="10">
        <v>0.47613192079707412</v>
      </c>
    </row>
    <row r="930" spans="2:21" ht="15.75">
      <c r="B930" s="4">
        <v>1039</v>
      </c>
      <c r="C930" s="5">
        <v>46171</v>
      </c>
      <c r="D930" s="6">
        <f>YEAR(SalesDataTable[[#This Row],[Order Date]])</f>
        <v>2026</v>
      </c>
      <c r="E930" s="6" t="str">
        <f>"Q"&amp;ROUNDUP(MONTH(SalesDataTable[[#This Row],[Order Date]])/3,0)</f>
        <v>Q2</v>
      </c>
      <c r="F930" s="6">
        <f>MONTH(SalesDataTable[[#This Row],[Order Date]])</f>
        <v>5</v>
      </c>
      <c r="G930" s="6" t="str">
        <f>TEXT(SalesDataTable[[#This Row],[Order Date]],"MMM")</f>
        <v>May</v>
      </c>
      <c r="H930" s="6" t="s">
        <v>24</v>
      </c>
      <c r="I930" s="6" t="s">
        <v>59</v>
      </c>
      <c r="J930" s="6" t="s">
        <v>46</v>
      </c>
      <c r="K930" s="6" t="s">
        <v>31</v>
      </c>
      <c r="L930" s="6" t="s">
        <v>22</v>
      </c>
      <c r="M930" s="6" t="s">
        <v>44</v>
      </c>
      <c r="N930" s="7">
        <v>1</v>
      </c>
      <c r="O930" s="8">
        <v>41.27</v>
      </c>
      <c r="P930" s="9">
        <v>0.05</v>
      </c>
      <c r="Q930" s="8">
        <v>17.149999999999999</v>
      </c>
      <c r="R930" s="8">
        <v>39.206499999999998</v>
      </c>
      <c r="S930" s="8">
        <v>17.149999999999999</v>
      </c>
      <c r="T930" s="8">
        <v>22.0565</v>
      </c>
      <c r="U930" s="10">
        <v>0.56257253261576523</v>
      </c>
    </row>
    <row r="931" spans="2:21" ht="15.75">
      <c r="B931" s="4">
        <v>2641</v>
      </c>
      <c r="C931" s="5">
        <v>46171</v>
      </c>
      <c r="D931" s="6">
        <f>YEAR(SalesDataTable[[#This Row],[Order Date]])</f>
        <v>2026</v>
      </c>
      <c r="E931" s="6" t="str">
        <f>"Q"&amp;ROUNDUP(MONTH(SalesDataTable[[#This Row],[Order Date]])/3,0)</f>
        <v>Q2</v>
      </c>
      <c r="F931" s="6">
        <f>MONTH(SalesDataTable[[#This Row],[Order Date]])</f>
        <v>5</v>
      </c>
      <c r="G931" s="6" t="str">
        <f>TEXT(SalesDataTable[[#This Row],[Order Date]],"MMM")</f>
        <v>May</v>
      </c>
      <c r="H931" s="6" t="s">
        <v>18</v>
      </c>
      <c r="I931" s="6" t="s">
        <v>68</v>
      </c>
      <c r="J931" s="6" t="s">
        <v>46</v>
      </c>
      <c r="K931" s="6" t="s">
        <v>21</v>
      </c>
      <c r="L931" s="6" t="s">
        <v>52</v>
      </c>
      <c r="M931" s="6" t="s">
        <v>60</v>
      </c>
      <c r="N931" s="7">
        <v>2</v>
      </c>
      <c r="O931" s="8">
        <v>36.9</v>
      </c>
      <c r="P931" s="9">
        <v>0</v>
      </c>
      <c r="Q931" s="8">
        <v>14.07</v>
      </c>
      <c r="R931" s="8">
        <v>73.8</v>
      </c>
      <c r="S931" s="8">
        <v>28.14</v>
      </c>
      <c r="T931" s="8">
        <v>45.66</v>
      </c>
      <c r="U931" s="10">
        <v>0.61869918699186988</v>
      </c>
    </row>
    <row r="932" spans="2:21" ht="15.75">
      <c r="B932" s="4">
        <v>3058</v>
      </c>
      <c r="C932" s="5">
        <v>46171</v>
      </c>
      <c r="D932" s="6">
        <f>YEAR(SalesDataTable[[#This Row],[Order Date]])</f>
        <v>2026</v>
      </c>
      <c r="E932" s="6" t="str">
        <f>"Q"&amp;ROUNDUP(MONTH(SalesDataTable[[#This Row],[Order Date]])/3,0)</f>
        <v>Q2</v>
      </c>
      <c r="F932" s="6">
        <f>MONTH(SalesDataTable[[#This Row],[Order Date]])</f>
        <v>5</v>
      </c>
      <c r="G932" s="6" t="str">
        <f>TEXT(SalesDataTable[[#This Row],[Order Date]],"MMM")</f>
        <v>May</v>
      </c>
      <c r="H932" s="6" t="s">
        <v>24</v>
      </c>
      <c r="I932" s="6" t="s">
        <v>59</v>
      </c>
      <c r="J932" s="6" t="s">
        <v>20</v>
      </c>
      <c r="K932" s="6" t="s">
        <v>21</v>
      </c>
      <c r="L932" s="6" t="s">
        <v>41</v>
      </c>
      <c r="M932" s="6" t="s">
        <v>47</v>
      </c>
      <c r="N932" s="7">
        <v>1</v>
      </c>
      <c r="O932" s="8">
        <v>196.91</v>
      </c>
      <c r="P932" s="9">
        <v>0</v>
      </c>
      <c r="Q932" s="8">
        <v>106.31</v>
      </c>
      <c r="R932" s="8">
        <v>196.91</v>
      </c>
      <c r="S932" s="8">
        <v>106.31</v>
      </c>
      <c r="T932" s="8">
        <v>90.6</v>
      </c>
      <c r="U932" s="10">
        <v>0.46010867909197095</v>
      </c>
    </row>
    <row r="933" spans="2:21" ht="15.75">
      <c r="B933" s="4">
        <v>3110</v>
      </c>
      <c r="C933" s="5">
        <v>46171</v>
      </c>
      <c r="D933" s="6">
        <f>YEAR(SalesDataTable[[#This Row],[Order Date]])</f>
        <v>2026</v>
      </c>
      <c r="E933" s="6" t="str">
        <f>"Q"&amp;ROUNDUP(MONTH(SalesDataTable[[#This Row],[Order Date]])/3,0)</f>
        <v>Q2</v>
      </c>
      <c r="F933" s="6">
        <f>MONTH(SalesDataTable[[#This Row],[Order Date]])</f>
        <v>5</v>
      </c>
      <c r="G933" s="6" t="str">
        <f>TEXT(SalesDataTable[[#This Row],[Order Date]],"MMM")</f>
        <v>May</v>
      </c>
      <c r="H933" s="6" t="s">
        <v>24</v>
      </c>
      <c r="I933" s="6" t="s">
        <v>45</v>
      </c>
      <c r="J933" s="6" t="s">
        <v>37</v>
      </c>
      <c r="K933" s="6" t="s">
        <v>34</v>
      </c>
      <c r="L933" s="6" t="s">
        <v>52</v>
      </c>
      <c r="M933" s="6" t="s">
        <v>60</v>
      </c>
      <c r="N933" s="7">
        <v>3</v>
      </c>
      <c r="O933" s="8">
        <v>35.79</v>
      </c>
      <c r="P933" s="9">
        <v>0</v>
      </c>
      <c r="Q933" s="8">
        <v>13.67</v>
      </c>
      <c r="R933" s="8">
        <v>107.37</v>
      </c>
      <c r="S933" s="8">
        <v>41.01</v>
      </c>
      <c r="T933" s="8">
        <v>66.360000000000014</v>
      </c>
      <c r="U933" s="10">
        <v>0.61804973456272716</v>
      </c>
    </row>
    <row r="934" spans="2:21" ht="15.75">
      <c r="B934" s="4">
        <v>3981</v>
      </c>
      <c r="C934" s="5">
        <v>46171</v>
      </c>
      <c r="D934" s="6">
        <f>YEAR(SalesDataTable[[#This Row],[Order Date]])</f>
        <v>2026</v>
      </c>
      <c r="E934" s="6" t="str">
        <f>"Q"&amp;ROUNDUP(MONTH(SalesDataTable[[#This Row],[Order Date]])/3,0)</f>
        <v>Q2</v>
      </c>
      <c r="F934" s="6">
        <f>MONTH(SalesDataTable[[#This Row],[Order Date]])</f>
        <v>5</v>
      </c>
      <c r="G934" s="6" t="str">
        <f>TEXT(SalesDataTable[[#This Row],[Order Date]],"MMM")</f>
        <v>May</v>
      </c>
      <c r="H934" s="6" t="s">
        <v>38</v>
      </c>
      <c r="I934" s="6" t="s">
        <v>65</v>
      </c>
      <c r="J934" s="6" t="s">
        <v>20</v>
      </c>
      <c r="K934" s="6" t="s">
        <v>31</v>
      </c>
      <c r="L934" s="6" t="s">
        <v>22</v>
      </c>
      <c r="M934" s="6" t="s">
        <v>23</v>
      </c>
      <c r="N934" s="7">
        <v>2</v>
      </c>
      <c r="O934" s="8">
        <v>82.22</v>
      </c>
      <c r="P934" s="9">
        <v>0.05</v>
      </c>
      <c r="Q934" s="8">
        <v>42.35</v>
      </c>
      <c r="R934" s="8">
        <v>156.21799999999999</v>
      </c>
      <c r="S934" s="8">
        <v>84.7</v>
      </c>
      <c r="T934" s="8">
        <v>71.517999999999986</v>
      </c>
      <c r="U934" s="10">
        <v>0.45780895927485943</v>
      </c>
    </row>
    <row r="935" spans="2:21" ht="15.75">
      <c r="B935" s="4">
        <v>4663</v>
      </c>
      <c r="C935" s="5">
        <v>46171</v>
      </c>
      <c r="D935" s="6">
        <f>YEAR(SalesDataTable[[#This Row],[Order Date]])</f>
        <v>2026</v>
      </c>
      <c r="E935" s="6" t="str">
        <f>"Q"&amp;ROUNDUP(MONTH(SalesDataTable[[#This Row],[Order Date]])/3,0)</f>
        <v>Q2</v>
      </c>
      <c r="F935" s="6">
        <f>MONTH(SalesDataTable[[#This Row],[Order Date]])</f>
        <v>5</v>
      </c>
      <c r="G935" s="6" t="str">
        <f>TEXT(SalesDataTable[[#This Row],[Order Date]],"MMM")</f>
        <v>May</v>
      </c>
      <c r="H935" s="6" t="s">
        <v>29</v>
      </c>
      <c r="I935" s="6" t="s">
        <v>43</v>
      </c>
      <c r="J935" s="6" t="s">
        <v>20</v>
      </c>
      <c r="K935" s="6" t="s">
        <v>31</v>
      </c>
      <c r="L935" s="6" t="s">
        <v>22</v>
      </c>
      <c r="M935" s="6" t="s">
        <v>44</v>
      </c>
      <c r="N935" s="7">
        <v>1</v>
      </c>
      <c r="O935" s="8">
        <v>40.57</v>
      </c>
      <c r="P935" s="9">
        <v>0</v>
      </c>
      <c r="Q935" s="8">
        <v>16.809999999999999</v>
      </c>
      <c r="R935" s="8">
        <v>40.57</v>
      </c>
      <c r="S935" s="8">
        <v>16.809999999999999</v>
      </c>
      <c r="T935" s="8">
        <v>23.76</v>
      </c>
      <c r="U935" s="10">
        <v>0.58565442445156524</v>
      </c>
    </row>
    <row r="936" spans="2:21" ht="15.75">
      <c r="B936" s="4">
        <v>5021</v>
      </c>
      <c r="C936" s="5">
        <v>46171</v>
      </c>
      <c r="D936" s="6">
        <f>YEAR(SalesDataTable[[#This Row],[Order Date]])</f>
        <v>2026</v>
      </c>
      <c r="E936" s="6" t="str">
        <f>"Q"&amp;ROUNDUP(MONTH(SalesDataTable[[#This Row],[Order Date]])/3,0)</f>
        <v>Q2</v>
      </c>
      <c r="F936" s="6">
        <f>MONTH(SalesDataTable[[#This Row],[Order Date]])</f>
        <v>5</v>
      </c>
      <c r="G936" s="6" t="str">
        <f>TEXT(SalesDataTable[[#This Row],[Order Date]],"MMM")</f>
        <v>May</v>
      </c>
      <c r="H936" s="6" t="s">
        <v>29</v>
      </c>
      <c r="I936" s="6" t="s">
        <v>57</v>
      </c>
      <c r="J936" s="6" t="s">
        <v>37</v>
      </c>
      <c r="K936" s="6" t="s">
        <v>21</v>
      </c>
      <c r="L936" s="6" t="s">
        <v>41</v>
      </c>
      <c r="M936" s="6" t="s">
        <v>47</v>
      </c>
      <c r="N936" s="7">
        <v>1</v>
      </c>
      <c r="O936" s="8">
        <v>191.62</v>
      </c>
      <c r="P936" s="9">
        <v>0.05</v>
      </c>
      <c r="Q936" s="8">
        <v>106.15</v>
      </c>
      <c r="R936" s="8">
        <v>182.03899999999999</v>
      </c>
      <c r="S936" s="8">
        <v>106.15</v>
      </c>
      <c r="T936" s="8">
        <v>75.888999999999982</v>
      </c>
      <c r="U936" s="10">
        <v>0.41688319535923613</v>
      </c>
    </row>
    <row r="937" spans="2:21" ht="15.75">
      <c r="B937" s="4">
        <v>5107</v>
      </c>
      <c r="C937" s="5">
        <v>46171</v>
      </c>
      <c r="D937" s="6">
        <f>YEAR(SalesDataTable[[#This Row],[Order Date]])</f>
        <v>2026</v>
      </c>
      <c r="E937" s="6" t="str">
        <f>"Q"&amp;ROUNDUP(MONTH(SalesDataTable[[#This Row],[Order Date]])/3,0)</f>
        <v>Q2</v>
      </c>
      <c r="F937" s="6">
        <f>MONTH(SalesDataTable[[#This Row],[Order Date]])</f>
        <v>5</v>
      </c>
      <c r="G937" s="6" t="str">
        <f>TEXT(SalesDataTable[[#This Row],[Order Date]],"MMM")</f>
        <v>May</v>
      </c>
      <c r="H937" s="6" t="s">
        <v>24</v>
      </c>
      <c r="I937" s="6" t="s">
        <v>45</v>
      </c>
      <c r="J937" s="6" t="s">
        <v>46</v>
      </c>
      <c r="K937" s="6" t="s">
        <v>21</v>
      </c>
      <c r="L937" s="6" t="s">
        <v>27</v>
      </c>
      <c r="M937" s="6" t="s">
        <v>55</v>
      </c>
      <c r="N937" s="7">
        <v>1</v>
      </c>
      <c r="O937" s="8">
        <v>154.07</v>
      </c>
      <c r="P937" s="9">
        <v>0.05</v>
      </c>
      <c r="Q937" s="8">
        <v>78.400000000000006</v>
      </c>
      <c r="R937" s="8">
        <v>146.36649999999997</v>
      </c>
      <c r="S937" s="8">
        <v>78.400000000000006</v>
      </c>
      <c r="T937" s="8">
        <v>67.966499999999968</v>
      </c>
      <c r="U937" s="10">
        <v>0.46435830603314271</v>
      </c>
    </row>
    <row r="938" spans="2:21" ht="15.75">
      <c r="B938" s="4">
        <v>454</v>
      </c>
      <c r="C938" s="5">
        <v>46172</v>
      </c>
      <c r="D938" s="6">
        <f>YEAR(SalesDataTable[[#This Row],[Order Date]])</f>
        <v>2026</v>
      </c>
      <c r="E938" s="6" t="str">
        <f>"Q"&amp;ROUNDUP(MONTH(SalesDataTable[[#This Row],[Order Date]])/3,0)</f>
        <v>Q2</v>
      </c>
      <c r="F938" s="6">
        <f>MONTH(SalesDataTable[[#This Row],[Order Date]])</f>
        <v>5</v>
      </c>
      <c r="G938" s="6" t="str">
        <f>TEXT(SalesDataTable[[#This Row],[Order Date]],"MMM")</f>
        <v>May</v>
      </c>
      <c r="H938" s="6" t="s">
        <v>29</v>
      </c>
      <c r="I938" s="6" t="s">
        <v>57</v>
      </c>
      <c r="J938" s="6" t="s">
        <v>46</v>
      </c>
      <c r="K938" s="6" t="s">
        <v>21</v>
      </c>
      <c r="L938" s="6" t="s">
        <v>41</v>
      </c>
      <c r="M938" s="6" t="s">
        <v>69</v>
      </c>
      <c r="N938" s="7">
        <v>1</v>
      </c>
      <c r="O938" s="8">
        <v>120.8</v>
      </c>
      <c r="P938" s="9">
        <v>0</v>
      </c>
      <c r="Q938" s="8">
        <v>61.4</v>
      </c>
      <c r="R938" s="8">
        <v>120.8</v>
      </c>
      <c r="S938" s="8">
        <v>61.4</v>
      </c>
      <c r="T938" s="8">
        <v>59.4</v>
      </c>
      <c r="U938" s="10">
        <v>0.49172185430463577</v>
      </c>
    </row>
    <row r="939" spans="2:21" ht="15.75">
      <c r="B939" s="4">
        <v>873</v>
      </c>
      <c r="C939" s="5">
        <v>46172</v>
      </c>
      <c r="D939" s="6">
        <f>YEAR(SalesDataTable[[#This Row],[Order Date]])</f>
        <v>2026</v>
      </c>
      <c r="E939" s="6" t="str">
        <f>"Q"&amp;ROUNDUP(MONTH(SalesDataTable[[#This Row],[Order Date]])/3,0)</f>
        <v>Q2</v>
      </c>
      <c r="F939" s="6">
        <f>MONTH(SalesDataTable[[#This Row],[Order Date]])</f>
        <v>5</v>
      </c>
      <c r="G939" s="6" t="str">
        <f>TEXT(SalesDataTable[[#This Row],[Order Date]],"MMM")</f>
        <v>May</v>
      </c>
      <c r="H939" s="6" t="s">
        <v>29</v>
      </c>
      <c r="I939" s="6" t="s">
        <v>57</v>
      </c>
      <c r="J939" s="6" t="s">
        <v>20</v>
      </c>
      <c r="K939" s="6" t="s">
        <v>34</v>
      </c>
      <c r="L939" s="6" t="s">
        <v>22</v>
      </c>
      <c r="M939" s="6" t="s">
        <v>44</v>
      </c>
      <c r="N939" s="7">
        <v>1</v>
      </c>
      <c r="O939" s="8">
        <v>40.15</v>
      </c>
      <c r="P939" s="9">
        <v>0</v>
      </c>
      <c r="Q939" s="8">
        <v>16.82</v>
      </c>
      <c r="R939" s="8">
        <v>40.15</v>
      </c>
      <c r="S939" s="8">
        <v>16.82</v>
      </c>
      <c r="T939" s="8">
        <v>23.33</v>
      </c>
      <c r="U939" s="10">
        <v>0.58107098381070976</v>
      </c>
    </row>
    <row r="940" spans="2:21" ht="15.75">
      <c r="B940" s="4">
        <v>1116</v>
      </c>
      <c r="C940" s="5">
        <v>46172</v>
      </c>
      <c r="D940" s="6">
        <f>YEAR(SalesDataTable[[#This Row],[Order Date]])</f>
        <v>2026</v>
      </c>
      <c r="E940" s="6" t="str">
        <f>"Q"&amp;ROUNDUP(MONTH(SalesDataTable[[#This Row],[Order Date]])/3,0)</f>
        <v>Q2</v>
      </c>
      <c r="F940" s="6">
        <f>MONTH(SalesDataTable[[#This Row],[Order Date]])</f>
        <v>5</v>
      </c>
      <c r="G940" s="6" t="str">
        <f>TEXT(SalesDataTable[[#This Row],[Order Date]],"MMM")</f>
        <v>May</v>
      </c>
      <c r="H940" s="6" t="s">
        <v>24</v>
      </c>
      <c r="I940" s="6" t="s">
        <v>61</v>
      </c>
      <c r="J940" s="6" t="s">
        <v>26</v>
      </c>
      <c r="K940" s="6" t="s">
        <v>34</v>
      </c>
      <c r="L940" s="6" t="s">
        <v>32</v>
      </c>
      <c r="M940" s="6" t="s">
        <v>62</v>
      </c>
      <c r="N940" s="7">
        <v>5</v>
      </c>
      <c r="O940" s="8">
        <v>134.4</v>
      </c>
      <c r="P940" s="9">
        <v>0.15</v>
      </c>
      <c r="Q940" s="8">
        <v>67.709999999999994</v>
      </c>
      <c r="R940" s="8">
        <v>571.19999999999993</v>
      </c>
      <c r="S940" s="8">
        <v>338.54999999999995</v>
      </c>
      <c r="T940" s="8">
        <v>232.64999999999998</v>
      </c>
      <c r="U940" s="10">
        <v>0.40730042016806722</v>
      </c>
    </row>
    <row r="941" spans="2:21" ht="15.75">
      <c r="B941" s="4">
        <v>1206</v>
      </c>
      <c r="C941" s="5">
        <v>46172</v>
      </c>
      <c r="D941" s="6">
        <f>YEAR(SalesDataTable[[#This Row],[Order Date]])</f>
        <v>2026</v>
      </c>
      <c r="E941" s="6" t="str">
        <f>"Q"&amp;ROUNDUP(MONTH(SalesDataTable[[#This Row],[Order Date]])/3,0)</f>
        <v>Q2</v>
      </c>
      <c r="F941" s="6">
        <f>MONTH(SalesDataTable[[#This Row],[Order Date]])</f>
        <v>5</v>
      </c>
      <c r="G941" s="6" t="str">
        <f>TEXT(SalesDataTable[[#This Row],[Order Date]],"MMM")</f>
        <v>May</v>
      </c>
      <c r="H941" s="6" t="s">
        <v>38</v>
      </c>
      <c r="I941" s="6" t="s">
        <v>65</v>
      </c>
      <c r="J941" s="6" t="s">
        <v>20</v>
      </c>
      <c r="K941" s="6" t="s">
        <v>21</v>
      </c>
      <c r="L941" s="6" t="s">
        <v>32</v>
      </c>
      <c r="M941" s="6" t="s">
        <v>33</v>
      </c>
      <c r="N941" s="7">
        <v>2</v>
      </c>
      <c r="O941" s="8">
        <v>37.130000000000003</v>
      </c>
      <c r="P941" s="9">
        <v>0.05</v>
      </c>
      <c r="Q941" s="8">
        <v>13.44</v>
      </c>
      <c r="R941" s="8">
        <v>70.546999999999997</v>
      </c>
      <c r="S941" s="8">
        <v>26.88</v>
      </c>
      <c r="T941" s="8">
        <v>43.667000000000002</v>
      </c>
      <c r="U941" s="10">
        <v>0.6189774193091131</v>
      </c>
    </row>
    <row r="942" spans="2:21" ht="15.75">
      <c r="B942" s="4">
        <v>1576</v>
      </c>
      <c r="C942" s="5">
        <v>46172</v>
      </c>
      <c r="D942" s="6">
        <f>YEAR(SalesDataTable[[#This Row],[Order Date]])</f>
        <v>2026</v>
      </c>
      <c r="E942" s="6" t="str">
        <f>"Q"&amp;ROUNDUP(MONTH(SalesDataTable[[#This Row],[Order Date]])/3,0)</f>
        <v>Q2</v>
      </c>
      <c r="F942" s="6">
        <f>MONTH(SalesDataTable[[#This Row],[Order Date]])</f>
        <v>5</v>
      </c>
      <c r="G942" s="6" t="str">
        <f>TEXT(SalesDataTable[[#This Row],[Order Date]],"MMM")</f>
        <v>May</v>
      </c>
      <c r="H942" s="6" t="s">
        <v>24</v>
      </c>
      <c r="I942" s="6" t="s">
        <v>25</v>
      </c>
      <c r="J942" s="6" t="s">
        <v>20</v>
      </c>
      <c r="K942" s="6" t="s">
        <v>34</v>
      </c>
      <c r="L942" s="6" t="s">
        <v>41</v>
      </c>
      <c r="M942" s="6" t="s">
        <v>69</v>
      </c>
      <c r="N942" s="7">
        <v>6</v>
      </c>
      <c r="O942" s="8">
        <v>123.82</v>
      </c>
      <c r="P942" s="9">
        <v>0</v>
      </c>
      <c r="Q942" s="8">
        <v>61.91</v>
      </c>
      <c r="R942" s="8">
        <v>742.92</v>
      </c>
      <c r="S942" s="8">
        <v>371.46</v>
      </c>
      <c r="T942" s="8">
        <v>371.46</v>
      </c>
      <c r="U942" s="10">
        <v>0.5</v>
      </c>
    </row>
    <row r="943" spans="2:21" ht="15.75">
      <c r="B943" s="4">
        <v>2634</v>
      </c>
      <c r="C943" s="5">
        <v>46172</v>
      </c>
      <c r="D943" s="6">
        <f>YEAR(SalesDataTable[[#This Row],[Order Date]])</f>
        <v>2026</v>
      </c>
      <c r="E943" s="6" t="str">
        <f>"Q"&amp;ROUNDUP(MONTH(SalesDataTable[[#This Row],[Order Date]])/3,0)</f>
        <v>Q2</v>
      </c>
      <c r="F943" s="6">
        <f>MONTH(SalesDataTable[[#This Row],[Order Date]])</f>
        <v>5</v>
      </c>
      <c r="G943" s="6" t="str">
        <f>TEXT(SalesDataTable[[#This Row],[Order Date]],"MMM")</f>
        <v>May</v>
      </c>
      <c r="H943" s="6" t="s">
        <v>29</v>
      </c>
      <c r="I943" s="6" t="s">
        <v>70</v>
      </c>
      <c r="J943" s="6" t="s">
        <v>46</v>
      </c>
      <c r="K943" s="6" t="s">
        <v>21</v>
      </c>
      <c r="L943" s="6" t="s">
        <v>32</v>
      </c>
      <c r="M943" s="6" t="s">
        <v>33</v>
      </c>
      <c r="N943" s="7">
        <v>2</v>
      </c>
      <c r="O943" s="8">
        <v>36.94</v>
      </c>
      <c r="P943" s="9">
        <v>0.05</v>
      </c>
      <c r="Q943" s="8">
        <v>13.82</v>
      </c>
      <c r="R943" s="8">
        <v>70.185999999999993</v>
      </c>
      <c r="S943" s="8">
        <v>27.64</v>
      </c>
      <c r="T943" s="8">
        <v>42.545999999999992</v>
      </c>
      <c r="U943" s="10">
        <v>0.60618926851508848</v>
      </c>
    </row>
    <row r="944" spans="2:21" ht="15.75">
      <c r="B944" s="4">
        <v>2649</v>
      </c>
      <c r="C944" s="5">
        <v>46172</v>
      </c>
      <c r="D944" s="6">
        <f>YEAR(SalesDataTable[[#This Row],[Order Date]])</f>
        <v>2026</v>
      </c>
      <c r="E944" s="6" t="str">
        <f>"Q"&amp;ROUNDUP(MONTH(SalesDataTable[[#This Row],[Order Date]])/3,0)</f>
        <v>Q2</v>
      </c>
      <c r="F944" s="6">
        <f>MONTH(SalesDataTable[[#This Row],[Order Date]])</f>
        <v>5</v>
      </c>
      <c r="G944" s="6" t="str">
        <f>TEXT(SalesDataTable[[#This Row],[Order Date]],"MMM")</f>
        <v>May</v>
      </c>
      <c r="H944" s="6" t="s">
        <v>18</v>
      </c>
      <c r="I944" s="6" t="s">
        <v>19</v>
      </c>
      <c r="J944" s="6" t="s">
        <v>20</v>
      </c>
      <c r="K944" s="6" t="s">
        <v>31</v>
      </c>
      <c r="L944" s="6" t="s">
        <v>41</v>
      </c>
      <c r="M944" s="6" t="s">
        <v>47</v>
      </c>
      <c r="N944" s="7">
        <v>3</v>
      </c>
      <c r="O944" s="8">
        <v>199.17</v>
      </c>
      <c r="P944" s="9">
        <v>0.05</v>
      </c>
      <c r="Q944" s="8">
        <v>105.24</v>
      </c>
      <c r="R944" s="8">
        <v>567.6345</v>
      </c>
      <c r="S944" s="8">
        <v>315.71999999999997</v>
      </c>
      <c r="T944" s="8">
        <v>251.91450000000003</v>
      </c>
      <c r="U944" s="10">
        <v>0.4437970207941907</v>
      </c>
    </row>
    <row r="945" spans="2:21" ht="15.75">
      <c r="B945" s="4">
        <v>2774</v>
      </c>
      <c r="C945" s="5">
        <v>46172</v>
      </c>
      <c r="D945" s="6">
        <f>YEAR(SalesDataTable[[#This Row],[Order Date]])</f>
        <v>2026</v>
      </c>
      <c r="E945" s="6" t="str">
        <f>"Q"&amp;ROUNDUP(MONTH(SalesDataTable[[#This Row],[Order Date]])/3,0)</f>
        <v>Q2</v>
      </c>
      <c r="F945" s="6">
        <f>MONTH(SalesDataTable[[#This Row],[Order Date]])</f>
        <v>5</v>
      </c>
      <c r="G945" s="6" t="str">
        <f>TEXT(SalesDataTable[[#This Row],[Order Date]],"MMM")</f>
        <v>May</v>
      </c>
      <c r="H945" s="6" t="s">
        <v>18</v>
      </c>
      <c r="I945" s="6" t="s">
        <v>54</v>
      </c>
      <c r="J945" s="6" t="s">
        <v>20</v>
      </c>
      <c r="K945" s="6" t="s">
        <v>21</v>
      </c>
      <c r="L945" s="6" t="s">
        <v>41</v>
      </c>
      <c r="M945" s="6" t="s">
        <v>58</v>
      </c>
      <c r="N945" s="7">
        <v>3</v>
      </c>
      <c r="O945" s="8">
        <v>83.17</v>
      </c>
      <c r="P945" s="9">
        <v>0</v>
      </c>
      <c r="Q945" s="8">
        <v>40.520000000000003</v>
      </c>
      <c r="R945" s="8">
        <v>249.51</v>
      </c>
      <c r="S945" s="8">
        <v>121.56</v>
      </c>
      <c r="T945" s="8">
        <v>127.94999999999999</v>
      </c>
      <c r="U945" s="10">
        <v>0.51280509799206442</v>
      </c>
    </row>
    <row r="946" spans="2:21" ht="15.75">
      <c r="B946" s="4">
        <v>3037</v>
      </c>
      <c r="C946" s="5">
        <v>46172</v>
      </c>
      <c r="D946" s="6">
        <f>YEAR(SalesDataTable[[#This Row],[Order Date]])</f>
        <v>2026</v>
      </c>
      <c r="E946" s="6" t="str">
        <f>"Q"&amp;ROUNDUP(MONTH(SalesDataTable[[#This Row],[Order Date]])/3,0)</f>
        <v>Q2</v>
      </c>
      <c r="F946" s="6">
        <f>MONTH(SalesDataTable[[#This Row],[Order Date]])</f>
        <v>5</v>
      </c>
      <c r="G946" s="6" t="str">
        <f>TEXT(SalesDataTable[[#This Row],[Order Date]],"MMM")</f>
        <v>May</v>
      </c>
      <c r="H946" s="6" t="s">
        <v>24</v>
      </c>
      <c r="I946" s="6" t="s">
        <v>45</v>
      </c>
      <c r="J946" s="6" t="s">
        <v>20</v>
      </c>
      <c r="K946" s="6" t="s">
        <v>34</v>
      </c>
      <c r="L946" s="6" t="s">
        <v>32</v>
      </c>
      <c r="M946" s="6" t="s">
        <v>50</v>
      </c>
      <c r="N946" s="7">
        <v>1</v>
      </c>
      <c r="O946" s="8">
        <v>45.8</v>
      </c>
      <c r="P946" s="9">
        <v>0.05</v>
      </c>
      <c r="Q946" s="8">
        <v>17.88</v>
      </c>
      <c r="R946" s="8">
        <v>43.51</v>
      </c>
      <c r="S946" s="8">
        <v>17.88</v>
      </c>
      <c r="T946" s="8">
        <v>25.63</v>
      </c>
      <c r="U946" s="10">
        <v>0.58905998621006661</v>
      </c>
    </row>
    <row r="947" spans="2:21" ht="15.75">
      <c r="B947" s="4">
        <v>3138</v>
      </c>
      <c r="C947" s="5">
        <v>46172</v>
      </c>
      <c r="D947" s="6">
        <f>YEAR(SalesDataTable[[#This Row],[Order Date]])</f>
        <v>2026</v>
      </c>
      <c r="E947" s="6" t="str">
        <f>"Q"&amp;ROUNDUP(MONTH(SalesDataTable[[#This Row],[Order Date]])/3,0)</f>
        <v>Q2</v>
      </c>
      <c r="F947" s="6">
        <f>MONTH(SalesDataTable[[#This Row],[Order Date]])</f>
        <v>5</v>
      </c>
      <c r="G947" s="6" t="str">
        <f>TEXT(SalesDataTable[[#This Row],[Order Date]],"MMM")</f>
        <v>May</v>
      </c>
      <c r="H947" s="6" t="s">
        <v>29</v>
      </c>
      <c r="I947" s="6" t="s">
        <v>30</v>
      </c>
      <c r="J947" s="6" t="s">
        <v>46</v>
      </c>
      <c r="K947" s="6" t="s">
        <v>21</v>
      </c>
      <c r="L947" s="6" t="s">
        <v>27</v>
      </c>
      <c r="M947" s="6" t="s">
        <v>55</v>
      </c>
      <c r="N947" s="7">
        <v>1</v>
      </c>
      <c r="O947" s="8">
        <v>154.85</v>
      </c>
      <c r="P947" s="9">
        <v>0</v>
      </c>
      <c r="Q947" s="8">
        <v>80.17</v>
      </c>
      <c r="R947" s="8">
        <v>154.85</v>
      </c>
      <c r="S947" s="8">
        <v>80.17</v>
      </c>
      <c r="T947" s="8">
        <v>74.679999999999993</v>
      </c>
      <c r="U947" s="10">
        <v>0.48227316758153049</v>
      </c>
    </row>
    <row r="948" spans="2:21" ht="15.75">
      <c r="B948" s="4">
        <v>3228</v>
      </c>
      <c r="C948" s="5">
        <v>46172</v>
      </c>
      <c r="D948" s="6">
        <f>YEAR(SalesDataTable[[#This Row],[Order Date]])</f>
        <v>2026</v>
      </c>
      <c r="E948" s="6" t="str">
        <f>"Q"&amp;ROUNDUP(MONTH(SalesDataTable[[#This Row],[Order Date]])/3,0)</f>
        <v>Q2</v>
      </c>
      <c r="F948" s="6">
        <f>MONTH(SalesDataTable[[#This Row],[Order Date]])</f>
        <v>5</v>
      </c>
      <c r="G948" s="6" t="str">
        <f>TEXT(SalesDataTable[[#This Row],[Order Date]],"MMM")</f>
        <v>May</v>
      </c>
      <c r="H948" s="6" t="s">
        <v>38</v>
      </c>
      <c r="I948" s="6" t="s">
        <v>65</v>
      </c>
      <c r="J948" s="6" t="s">
        <v>20</v>
      </c>
      <c r="K948" s="6" t="s">
        <v>34</v>
      </c>
      <c r="L948" s="6" t="s">
        <v>41</v>
      </c>
      <c r="M948" s="6" t="s">
        <v>47</v>
      </c>
      <c r="N948" s="7">
        <v>1</v>
      </c>
      <c r="O948" s="8">
        <v>194.99</v>
      </c>
      <c r="P948" s="9">
        <v>0</v>
      </c>
      <c r="Q948" s="8">
        <v>101.21</v>
      </c>
      <c r="R948" s="8">
        <v>194.99</v>
      </c>
      <c r="S948" s="8">
        <v>101.21</v>
      </c>
      <c r="T948" s="8">
        <v>93.780000000000015</v>
      </c>
      <c r="U948" s="10">
        <v>0.48094774090979031</v>
      </c>
    </row>
    <row r="949" spans="2:21" ht="15.75">
      <c r="B949" s="4">
        <v>3401</v>
      </c>
      <c r="C949" s="5">
        <v>46172</v>
      </c>
      <c r="D949" s="6">
        <f>YEAR(SalesDataTable[[#This Row],[Order Date]])</f>
        <v>2026</v>
      </c>
      <c r="E949" s="6" t="str">
        <f>"Q"&amp;ROUNDUP(MONTH(SalesDataTable[[#This Row],[Order Date]])/3,0)</f>
        <v>Q2</v>
      </c>
      <c r="F949" s="6">
        <f>MONTH(SalesDataTable[[#This Row],[Order Date]])</f>
        <v>5</v>
      </c>
      <c r="G949" s="6" t="str">
        <f>TEXT(SalesDataTable[[#This Row],[Order Date]],"MMM")</f>
        <v>May</v>
      </c>
      <c r="H949" s="6" t="s">
        <v>29</v>
      </c>
      <c r="I949" s="6" t="s">
        <v>57</v>
      </c>
      <c r="J949" s="6" t="s">
        <v>20</v>
      </c>
      <c r="K949" s="6" t="s">
        <v>21</v>
      </c>
      <c r="L949" s="6" t="s">
        <v>52</v>
      </c>
      <c r="M949" s="6" t="s">
        <v>60</v>
      </c>
      <c r="N949" s="7">
        <v>1</v>
      </c>
      <c r="O949" s="8">
        <v>36.31</v>
      </c>
      <c r="P949" s="9">
        <v>0</v>
      </c>
      <c r="Q949" s="8">
        <v>13.93</v>
      </c>
      <c r="R949" s="8">
        <v>36.31</v>
      </c>
      <c r="S949" s="8">
        <v>13.93</v>
      </c>
      <c r="T949" s="8">
        <v>22.380000000000003</v>
      </c>
      <c r="U949" s="10">
        <v>0.61635912971633167</v>
      </c>
    </row>
    <row r="950" spans="2:21" ht="15.75">
      <c r="B950" s="4">
        <v>3511</v>
      </c>
      <c r="C950" s="5">
        <v>46172</v>
      </c>
      <c r="D950" s="6">
        <f>YEAR(SalesDataTable[[#This Row],[Order Date]])</f>
        <v>2026</v>
      </c>
      <c r="E950" s="6" t="str">
        <f>"Q"&amp;ROUNDUP(MONTH(SalesDataTable[[#This Row],[Order Date]])/3,0)</f>
        <v>Q2</v>
      </c>
      <c r="F950" s="6">
        <f>MONTH(SalesDataTable[[#This Row],[Order Date]])</f>
        <v>5</v>
      </c>
      <c r="G950" s="6" t="str">
        <f>TEXT(SalesDataTable[[#This Row],[Order Date]],"MMM")</f>
        <v>May</v>
      </c>
      <c r="H950" s="6" t="s">
        <v>18</v>
      </c>
      <c r="I950" s="6" t="s">
        <v>19</v>
      </c>
      <c r="J950" s="6" t="s">
        <v>20</v>
      </c>
      <c r="K950" s="6" t="s">
        <v>21</v>
      </c>
      <c r="L950" s="6" t="s">
        <v>32</v>
      </c>
      <c r="M950" s="6" t="s">
        <v>50</v>
      </c>
      <c r="N950" s="7">
        <v>1</v>
      </c>
      <c r="O950" s="8">
        <v>47.19</v>
      </c>
      <c r="P950" s="9">
        <v>0</v>
      </c>
      <c r="Q950" s="8">
        <v>18.54</v>
      </c>
      <c r="R950" s="8">
        <v>47.19</v>
      </c>
      <c r="S950" s="8">
        <v>18.54</v>
      </c>
      <c r="T950" s="8">
        <v>28.65</v>
      </c>
      <c r="U950" s="10">
        <v>0.60712015257469798</v>
      </c>
    </row>
    <row r="951" spans="2:21" ht="15.75">
      <c r="B951" s="4">
        <v>4485</v>
      </c>
      <c r="C951" s="5">
        <v>46172</v>
      </c>
      <c r="D951" s="6">
        <f>YEAR(SalesDataTable[[#This Row],[Order Date]])</f>
        <v>2026</v>
      </c>
      <c r="E951" s="6" t="str">
        <f>"Q"&amp;ROUNDUP(MONTH(SalesDataTable[[#This Row],[Order Date]])/3,0)</f>
        <v>Q2</v>
      </c>
      <c r="F951" s="6">
        <f>MONTH(SalesDataTable[[#This Row],[Order Date]])</f>
        <v>5</v>
      </c>
      <c r="G951" s="6" t="str">
        <f>TEXT(SalesDataTable[[#This Row],[Order Date]],"MMM")</f>
        <v>May</v>
      </c>
      <c r="H951" s="6" t="s">
        <v>38</v>
      </c>
      <c r="I951" s="6" t="s">
        <v>51</v>
      </c>
      <c r="J951" s="6" t="s">
        <v>20</v>
      </c>
      <c r="K951" s="6" t="s">
        <v>31</v>
      </c>
      <c r="L951" s="6" t="s">
        <v>52</v>
      </c>
      <c r="M951" s="6" t="s">
        <v>56</v>
      </c>
      <c r="N951" s="7">
        <v>1</v>
      </c>
      <c r="O951" s="8">
        <v>124.14</v>
      </c>
      <c r="P951" s="9">
        <v>0</v>
      </c>
      <c r="Q951" s="8">
        <v>70.900000000000006</v>
      </c>
      <c r="R951" s="8">
        <v>124.14</v>
      </c>
      <c r="S951" s="8">
        <v>70.900000000000006</v>
      </c>
      <c r="T951" s="8">
        <v>53.239999999999995</v>
      </c>
      <c r="U951" s="10">
        <v>0.42887062993394548</v>
      </c>
    </row>
    <row r="952" spans="2:21" ht="15.75">
      <c r="B952" s="4">
        <v>447</v>
      </c>
      <c r="C952" s="5">
        <v>46173</v>
      </c>
      <c r="D952" s="6">
        <f>YEAR(SalesDataTable[[#This Row],[Order Date]])</f>
        <v>2026</v>
      </c>
      <c r="E952" s="6" t="str">
        <f>"Q"&amp;ROUNDUP(MONTH(SalesDataTable[[#This Row],[Order Date]])/3,0)</f>
        <v>Q2</v>
      </c>
      <c r="F952" s="6">
        <f>MONTH(SalesDataTable[[#This Row],[Order Date]])</f>
        <v>5</v>
      </c>
      <c r="G952" s="6" t="str">
        <f>TEXT(SalesDataTable[[#This Row],[Order Date]],"MMM")</f>
        <v>May</v>
      </c>
      <c r="H952" s="6" t="s">
        <v>38</v>
      </c>
      <c r="I952" s="6" t="s">
        <v>51</v>
      </c>
      <c r="J952" s="6" t="s">
        <v>20</v>
      </c>
      <c r="K952" s="6" t="s">
        <v>21</v>
      </c>
      <c r="L952" s="6" t="s">
        <v>32</v>
      </c>
      <c r="M952" s="6" t="s">
        <v>62</v>
      </c>
      <c r="N952" s="7">
        <v>1</v>
      </c>
      <c r="O952" s="8">
        <v>131.94999999999999</v>
      </c>
      <c r="P952" s="9">
        <v>0</v>
      </c>
      <c r="Q952" s="8">
        <v>65.17</v>
      </c>
      <c r="R952" s="8">
        <v>131.94999999999999</v>
      </c>
      <c r="S952" s="8">
        <v>65.17</v>
      </c>
      <c r="T952" s="8">
        <v>66.779999999999987</v>
      </c>
      <c r="U952" s="10">
        <v>0.50610079575596811</v>
      </c>
    </row>
    <row r="953" spans="2:21" ht="15.75">
      <c r="B953" s="4">
        <v>1208</v>
      </c>
      <c r="C953" s="5">
        <v>46173</v>
      </c>
      <c r="D953" s="6">
        <f>YEAR(SalesDataTable[[#This Row],[Order Date]])</f>
        <v>2026</v>
      </c>
      <c r="E953" s="6" t="str">
        <f>"Q"&amp;ROUNDUP(MONTH(SalesDataTable[[#This Row],[Order Date]])/3,0)</f>
        <v>Q2</v>
      </c>
      <c r="F953" s="6">
        <f>MONTH(SalesDataTable[[#This Row],[Order Date]])</f>
        <v>5</v>
      </c>
      <c r="G953" s="6" t="str">
        <f>TEXT(SalesDataTable[[#This Row],[Order Date]],"MMM")</f>
        <v>May</v>
      </c>
      <c r="H953" s="6" t="s">
        <v>38</v>
      </c>
      <c r="I953" s="6" t="s">
        <v>51</v>
      </c>
      <c r="J953" s="6" t="s">
        <v>46</v>
      </c>
      <c r="K953" s="6" t="s">
        <v>31</v>
      </c>
      <c r="L953" s="6" t="s">
        <v>22</v>
      </c>
      <c r="M953" s="6" t="s">
        <v>48</v>
      </c>
      <c r="N953" s="7">
        <v>1</v>
      </c>
      <c r="O953" s="8">
        <v>102.24</v>
      </c>
      <c r="P953" s="9">
        <v>0</v>
      </c>
      <c r="Q953" s="8">
        <v>50.75</v>
      </c>
      <c r="R953" s="8">
        <v>102.24</v>
      </c>
      <c r="S953" s="8">
        <v>50.75</v>
      </c>
      <c r="T953" s="8">
        <v>51.489999999999995</v>
      </c>
      <c r="U953" s="10">
        <v>0.50361893583724571</v>
      </c>
    </row>
    <row r="954" spans="2:21" ht="15.75">
      <c r="B954" s="4">
        <v>1355</v>
      </c>
      <c r="C954" s="5">
        <v>46173</v>
      </c>
      <c r="D954" s="6">
        <f>YEAR(SalesDataTable[[#This Row],[Order Date]])</f>
        <v>2026</v>
      </c>
      <c r="E954" s="6" t="str">
        <f>"Q"&amp;ROUNDUP(MONTH(SalesDataTable[[#This Row],[Order Date]])/3,0)</f>
        <v>Q2</v>
      </c>
      <c r="F954" s="6">
        <f>MONTH(SalesDataTable[[#This Row],[Order Date]])</f>
        <v>5</v>
      </c>
      <c r="G954" s="6" t="str">
        <f>TEXT(SalesDataTable[[#This Row],[Order Date]],"MMM")</f>
        <v>May</v>
      </c>
      <c r="H954" s="6" t="s">
        <v>38</v>
      </c>
      <c r="I954" s="6" t="s">
        <v>65</v>
      </c>
      <c r="J954" s="6" t="s">
        <v>46</v>
      </c>
      <c r="K954" s="6" t="s">
        <v>31</v>
      </c>
      <c r="L954" s="6" t="s">
        <v>27</v>
      </c>
      <c r="M954" s="6" t="s">
        <v>55</v>
      </c>
      <c r="N954" s="7">
        <v>2</v>
      </c>
      <c r="O954" s="8">
        <v>152.07</v>
      </c>
      <c r="P954" s="9">
        <v>0</v>
      </c>
      <c r="Q954" s="8">
        <v>76.849999999999994</v>
      </c>
      <c r="R954" s="8">
        <v>304.14</v>
      </c>
      <c r="S954" s="8">
        <v>153.69999999999999</v>
      </c>
      <c r="T954" s="8">
        <v>150.44</v>
      </c>
      <c r="U954" s="10">
        <v>0.49464062602748737</v>
      </c>
    </row>
    <row r="955" spans="2:21" ht="15.75">
      <c r="B955" s="4">
        <v>1474</v>
      </c>
      <c r="C955" s="5">
        <v>46173</v>
      </c>
      <c r="D955" s="6">
        <f>YEAR(SalesDataTable[[#This Row],[Order Date]])</f>
        <v>2026</v>
      </c>
      <c r="E955" s="6" t="str">
        <f>"Q"&amp;ROUNDUP(MONTH(SalesDataTable[[#This Row],[Order Date]])/3,0)</f>
        <v>Q2</v>
      </c>
      <c r="F955" s="6">
        <f>MONTH(SalesDataTable[[#This Row],[Order Date]])</f>
        <v>5</v>
      </c>
      <c r="G955" s="6" t="str">
        <f>TEXT(SalesDataTable[[#This Row],[Order Date]],"MMM")</f>
        <v>May</v>
      </c>
      <c r="H955" s="6" t="s">
        <v>29</v>
      </c>
      <c r="I955" s="6" t="s">
        <v>36</v>
      </c>
      <c r="J955" s="6" t="s">
        <v>20</v>
      </c>
      <c r="K955" s="6" t="s">
        <v>31</v>
      </c>
      <c r="L955" s="6" t="s">
        <v>41</v>
      </c>
      <c r="M955" s="6" t="s">
        <v>69</v>
      </c>
      <c r="N955" s="7">
        <v>2</v>
      </c>
      <c r="O955" s="8">
        <v>123.34</v>
      </c>
      <c r="P955" s="9">
        <v>0.05</v>
      </c>
      <c r="Q955" s="8">
        <v>58.96</v>
      </c>
      <c r="R955" s="8">
        <v>234.346</v>
      </c>
      <c r="S955" s="8">
        <v>117.92</v>
      </c>
      <c r="T955" s="8">
        <v>116.426</v>
      </c>
      <c r="U955" s="10">
        <v>0.49681240558831813</v>
      </c>
    </row>
    <row r="956" spans="2:21" ht="15.75">
      <c r="B956" s="4">
        <v>1625</v>
      </c>
      <c r="C956" s="5">
        <v>46173</v>
      </c>
      <c r="D956" s="6">
        <f>YEAR(SalesDataTable[[#This Row],[Order Date]])</f>
        <v>2026</v>
      </c>
      <c r="E956" s="6" t="str">
        <f>"Q"&amp;ROUNDUP(MONTH(SalesDataTable[[#This Row],[Order Date]])/3,0)</f>
        <v>Q2</v>
      </c>
      <c r="F956" s="6">
        <f>MONTH(SalesDataTable[[#This Row],[Order Date]])</f>
        <v>5</v>
      </c>
      <c r="G956" s="6" t="str">
        <f>TEXT(SalesDataTable[[#This Row],[Order Date]],"MMM")</f>
        <v>May</v>
      </c>
      <c r="H956" s="6" t="s">
        <v>29</v>
      </c>
      <c r="I956" s="6" t="s">
        <v>30</v>
      </c>
      <c r="J956" s="6" t="s">
        <v>37</v>
      </c>
      <c r="K956" s="6" t="s">
        <v>21</v>
      </c>
      <c r="L956" s="6" t="s">
        <v>27</v>
      </c>
      <c r="M956" s="6" t="s">
        <v>55</v>
      </c>
      <c r="N956" s="7">
        <v>1</v>
      </c>
      <c r="O956" s="8">
        <v>155.81</v>
      </c>
      <c r="P956" s="9">
        <v>0</v>
      </c>
      <c r="Q956" s="8">
        <v>80.31</v>
      </c>
      <c r="R956" s="8">
        <v>155.81</v>
      </c>
      <c r="S956" s="8">
        <v>80.31</v>
      </c>
      <c r="T956" s="8">
        <v>75.5</v>
      </c>
      <c r="U956" s="10">
        <v>0.48456453372697517</v>
      </c>
    </row>
    <row r="957" spans="2:21" ht="15.75">
      <c r="B957" s="4">
        <v>1877</v>
      </c>
      <c r="C957" s="5">
        <v>46173</v>
      </c>
      <c r="D957" s="6">
        <f>YEAR(SalesDataTable[[#This Row],[Order Date]])</f>
        <v>2026</v>
      </c>
      <c r="E957" s="6" t="str">
        <f>"Q"&amp;ROUNDUP(MONTH(SalesDataTable[[#This Row],[Order Date]])/3,0)</f>
        <v>Q2</v>
      </c>
      <c r="F957" s="6">
        <f>MONTH(SalesDataTable[[#This Row],[Order Date]])</f>
        <v>5</v>
      </c>
      <c r="G957" s="6" t="str">
        <f>TEXT(SalesDataTable[[#This Row],[Order Date]],"MMM")</f>
        <v>May</v>
      </c>
      <c r="H957" s="6" t="s">
        <v>29</v>
      </c>
      <c r="I957" s="6" t="s">
        <v>70</v>
      </c>
      <c r="J957" s="6" t="s">
        <v>20</v>
      </c>
      <c r="K957" s="6" t="s">
        <v>21</v>
      </c>
      <c r="L957" s="6" t="s">
        <v>32</v>
      </c>
      <c r="M957" s="6" t="s">
        <v>66</v>
      </c>
      <c r="N957" s="7">
        <v>1</v>
      </c>
      <c r="O957" s="8">
        <v>163.19</v>
      </c>
      <c r="P957" s="9">
        <v>0.05</v>
      </c>
      <c r="Q957" s="8">
        <v>87.95</v>
      </c>
      <c r="R957" s="8">
        <v>155.03049999999999</v>
      </c>
      <c r="S957" s="8">
        <v>87.95</v>
      </c>
      <c r="T957" s="8">
        <v>67.080499999999986</v>
      </c>
      <c r="U957" s="10">
        <v>0.4326922766810401</v>
      </c>
    </row>
    <row r="958" spans="2:21" ht="15.75">
      <c r="B958" s="4">
        <v>1978</v>
      </c>
      <c r="C958" s="5">
        <v>46173</v>
      </c>
      <c r="D958" s="6">
        <f>YEAR(SalesDataTable[[#This Row],[Order Date]])</f>
        <v>2026</v>
      </c>
      <c r="E958" s="6" t="str">
        <f>"Q"&amp;ROUNDUP(MONTH(SalesDataTable[[#This Row],[Order Date]])/3,0)</f>
        <v>Q2</v>
      </c>
      <c r="F958" s="6">
        <f>MONTH(SalesDataTable[[#This Row],[Order Date]])</f>
        <v>5</v>
      </c>
      <c r="G958" s="6" t="str">
        <f>TEXT(SalesDataTable[[#This Row],[Order Date]],"MMM")</f>
        <v>May</v>
      </c>
      <c r="H958" s="6" t="s">
        <v>24</v>
      </c>
      <c r="I958" s="6" t="s">
        <v>61</v>
      </c>
      <c r="J958" s="6" t="s">
        <v>20</v>
      </c>
      <c r="K958" s="6" t="s">
        <v>21</v>
      </c>
      <c r="L958" s="6" t="s">
        <v>27</v>
      </c>
      <c r="M958" s="6" t="s">
        <v>35</v>
      </c>
      <c r="N958" s="7">
        <v>1</v>
      </c>
      <c r="O958" s="8">
        <v>147.30000000000001</v>
      </c>
      <c r="P958" s="9">
        <v>0.05</v>
      </c>
      <c r="Q958" s="8">
        <v>81.510000000000005</v>
      </c>
      <c r="R958" s="8">
        <v>139.935</v>
      </c>
      <c r="S958" s="8">
        <v>81.510000000000005</v>
      </c>
      <c r="T958" s="8">
        <v>58.424999999999997</v>
      </c>
      <c r="U958" s="10">
        <v>0.41751527494908347</v>
      </c>
    </row>
    <row r="959" spans="2:21" ht="15.75">
      <c r="B959" s="4">
        <v>3616</v>
      </c>
      <c r="C959" s="5">
        <v>46173</v>
      </c>
      <c r="D959" s="6">
        <f>YEAR(SalesDataTable[[#This Row],[Order Date]])</f>
        <v>2026</v>
      </c>
      <c r="E959" s="6" t="str">
        <f>"Q"&amp;ROUNDUP(MONTH(SalesDataTable[[#This Row],[Order Date]])/3,0)</f>
        <v>Q2</v>
      </c>
      <c r="F959" s="6">
        <f>MONTH(SalesDataTable[[#This Row],[Order Date]])</f>
        <v>5</v>
      </c>
      <c r="G959" s="6" t="str">
        <f>TEXT(SalesDataTable[[#This Row],[Order Date]],"MMM")</f>
        <v>May</v>
      </c>
      <c r="H959" s="6" t="s">
        <v>29</v>
      </c>
      <c r="I959" s="6" t="s">
        <v>30</v>
      </c>
      <c r="J959" s="6" t="s">
        <v>20</v>
      </c>
      <c r="K959" s="6" t="s">
        <v>21</v>
      </c>
      <c r="L959" s="6" t="s">
        <v>52</v>
      </c>
      <c r="M959" s="6" t="s">
        <v>56</v>
      </c>
      <c r="N959" s="7">
        <v>5</v>
      </c>
      <c r="O959" s="8">
        <v>126.16</v>
      </c>
      <c r="P959" s="9">
        <v>0</v>
      </c>
      <c r="Q959" s="8">
        <v>68.59</v>
      </c>
      <c r="R959" s="8">
        <v>630.79999999999995</v>
      </c>
      <c r="S959" s="8">
        <v>342.95000000000005</v>
      </c>
      <c r="T959" s="8">
        <v>287.84999999999991</v>
      </c>
      <c r="U959" s="10">
        <v>0.45632530120481918</v>
      </c>
    </row>
    <row r="960" spans="2:21" ht="15.75">
      <c r="B960" s="4">
        <v>3992</v>
      </c>
      <c r="C960" s="5">
        <v>46173</v>
      </c>
      <c r="D960" s="6">
        <f>YEAR(SalesDataTable[[#This Row],[Order Date]])</f>
        <v>2026</v>
      </c>
      <c r="E960" s="6" t="str">
        <f>"Q"&amp;ROUNDUP(MONTH(SalesDataTable[[#This Row],[Order Date]])/3,0)</f>
        <v>Q2</v>
      </c>
      <c r="F960" s="6">
        <f>MONTH(SalesDataTable[[#This Row],[Order Date]])</f>
        <v>5</v>
      </c>
      <c r="G960" s="6" t="str">
        <f>TEXT(SalesDataTable[[#This Row],[Order Date]],"MMM")</f>
        <v>May</v>
      </c>
      <c r="H960" s="6" t="s">
        <v>38</v>
      </c>
      <c r="I960" s="6" t="s">
        <v>51</v>
      </c>
      <c r="J960" s="6" t="s">
        <v>20</v>
      </c>
      <c r="K960" s="6" t="s">
        <v>31</v>
      </c>
      <c r="L960" s="6" t="s">
        <v>32</v>
      </c>
      <c r="M960" s="6" t="s">
        <v>66</v>
      </c>
      <c r="N960" s="7">
        <v>2</v>
      </c>
      <c r="O960" s="8">
        <v>163.57</v>
      </c>
      <c r="P960" s="9">
        <v>0</v>
      </c>
      <c r="Q960" s="8">
        <v>85.72</v>
      </c>
      <c r="R960" s="8">
        <v>327.14</v>
      </c>
      <c r="S960" s="8">
        <v>171.44</v>
      </c>
      <c r="T960" s="8">
        <v>155.69999999999999</v>
      </c>
      <c r="U960" s="10">
        <v>0.47594302133643085</v>
      </c>
    </row>
    <row r="961" spans="2:21" ht="15.75">
      <c r="B961" s="4">
        <v>4091</v>
      </c>
      <c r="C961" s="5">
        <v>46173</v>
      </c>
      <c r="D961" s="6">
        <f>YEAR(SalesDataTable[[#This Row],[Order Date]])</f>
        <v>2026</v>
      </c>
      <c r="E961" s="6" t="str">
        <f>"Q"&amp;ROUNDUP(MONTH(SalesDataTable[[#This Row],[Order Date]])/3,0)</f>
        <v>Q2</v>
      </c>
      <c r="F961" s="6">
        <f>MONTH(SalesDataTable[[#This Row],[Order Date]])</f>
        <v>5</v>
      </c>
      <c r="G961" s="6" t="str">
        <f>TEXT(SalesDataTable[[#This Row],[Order Date]],"MMM")</f>
        <v>May</v>
      </c>
      <c r="H961" s="6" t="s">
        <v>29</v>
      </c>
      <c r="I961" s="6" t="s">
        <v>70</v>
      </c>
      <c r="J961" s="6" t="s">
        <v>20</v>
      </c>
      <c r="K961" s="6" t="s">
        <v>31</v>
      </c>
      <c r="L961" s="6" t="s">
        <v>27</v>
      </c>
      <c r="M961" s="6" t="s">
        <v>35</v>
      </c>
      <c r="N961" s="7">
        <v>1</v>
      </c>
      <c r="O961" s="8">
        <v>142.06</v>
      </c>
      <c r="P961" s="9">
        <v>0</v>
      </c>
      <c r="Q961" s="8">
        <v>77.36</v>
      </c>
      <c r="R961" s="8">
        <v>142.06</v>
      </c>
      <c r="S961" s="8">
        <v>77.36</v>
      </c>
      <c r="T961" s="8">
        <v>64.7</v>
      </c>
      <c r="U961" s="10">
        <v>0.45544136280444886</v>
      </c>
    </row>
    <row r="962" spans="2:21" ht="15.75">
      <c r="B962" s="4">
        <v>4204</v>
      </c>
      <c r="C962" s="5">
        <v>46173</v>
      </c>
      <c r="D962" s="6">
        <f>YEAR(SalesDataTable[[#This Row],[Order Date]])</f>
        <v>2026</v>
      </c>
      <c r="E962" s="6" t="str">
        <f>"Q"&amp;ROUNDUP(MONTH(SalesDataTable[[#This Row],[Order Date]])/3,0)</f>
        <v>Q2</v>
      </c>
      <c r="F962" s="6">
        <f>MONTH(SalesDataTable[[#This Row],[Order Date]])</f>
        <v>5</v>
      </c>
      <c r="G962" s="6" t="str">
        <f>TEXT(SalesDataTable[[#This Row],[Order Date]],"MMM")</f>
        <v>May</v>
      </c>
      <c r="H962" s="6" t="s">
        <v>24</v>
      </c>
      <c r="I962" s="6" t="s">
        <v>59</v>
      </c>
      <c r="J962" s="6" t="s">
        <v>20</v>
      </c>
      <c r="K962" s="6" t="s">
        <v>31</v>
      </c>
      <c r="L962" s="6" t="s">
        <v>22</v>
      </c>
      <c r="M962" s="6" t="s">
        <v>23</v>
      </c>
      <c r="N962" s="7">
        <v>1</v>
      </c>
      <c r="O962" s="8">
        <v>81.37</v>
      </c>
      <c r="P962" s="9">
        <v>0</v>
      </c>
      <c r="Q962" s="8">
        <v>42.01</v>
      </c>
      <c r="R962" s="8">
        <v>81.37</v>
      </c>
      <c r="S962" s="8">
        <v>42.01</v>
      </c>
      <c r="T962" s="8">
        <v>39.360000000000007</v>
      </c>
      <c r="U962" s="10">
        <v>0.48371635737986979</v>
      </c>
    </row>
    <row r="963" spans="2:21" ht="15.75">
      <c r="B963" s="4">
        <v>4234</v>
      </c>
      <c r="C963" s="5">
        <v>46173</v>
      </c>
      <c r="D963" s="6">
        <f>YEAR(SalesDataTable[[#This Row],[Order Date]])</f>
        <v>2026</v>
      </c>
      <c r="E963" s="6" t="str">
        <f>"Q"&amp;ROUNDUP(MONTH(SalesDataTable[[#This Row],[Order Date]])/3,0)</f>
        <v>Q2</v>
      </c>
      <c r="F963" s="6">
        <f>MONTH(SalesDataTable[[#This Row],[Order Date]])</f>
        <v>5</v>
      </c>
      <c r="G963" s="6" t="str">
        <f>TEXT(SalesDataTable[[#This Row],[Order Date]],"MMM")</f>
        <v>May</v>
      </c>
      <c r="H963" s="6" t="s">
        <v>38</v>
      </c>
      <c r="I963" s="6" t="s">
        <v>51</v>
      </c>
      <c r="J963" s="6" t="s">
        <v>37</v>
      </c>
      <c r="K963" s="6" t="s">
        <v>31</v>
      </c>
      <c r="L963" s="6" t="s">
        <v>41</v>
      </c>
      <c r="M963" s="6" t="s">
        <v>69</v>
      </c>
      <c r="N963" s="7">
        <v>1</v>
      </c>
      <c r="O963" s="8">
        <v>120.75</v>
      </c>
      <c r="P963" s="9">
        <v>0</v>
      </c>
      <c r="Q963" s="8">
        <v>61.21</v>
      </c>
      <c r="R963" s="8">
        <v>120.75</v>
      </c>
      <c r="S963" s="8">
        <v>61.21</v>
      </c>
      <c r="T963" s="8">
        <v>59.54</v>
      </c>
      <c r="U963" s="10">
        <v>0.49308488612836437</v>
      </c>
    </row>
    <row r="964" spans="2:21" ht="15.75">
      <c r="B964" s="4">
        <v>4696</v>
      </c>
      <c r="C964" s="5">
        <v>46173</v>
      </c>
      <c r="D964" s="6">
        <f>YEAR(SalesDataTable[[#This Row],[Order Date]])</f>
        <v>2026</v>
      </c>
      <c r="E964" s="6" t="str">
        <f>"Q"&amp;ROUNDUP(MONTH(SalesDataTable[[#This Row],[Order Date]])/3,0)</f>
        <v>Q2</v>
      </c>
      <c r="F964" s="6">
        <f>MONTH(SalesDataTable[[#This Row],[Order Date]])</f>
        <v>5</v>
      </c>
      <c r="G964" s="6" t="str">
        <f>TEXT(SalesDataTable[[#This Row],[Order Date]],"MMM")</f>
        <v>May</v>
      </c>
      <c r="H964" s="6" t="s">
        <v>24</v>
      </c>
      <c r="I964" s="6" t="s">
        <v>67</v>
      </c>
      <c r="J964" s="6" t="s">
        <v>20</v>
      </c>
      <c r="K964" s="6" t="s">
        <v>31</v>
      </c>
      <c r="L964" s="6" t="s">
        <v>22</v>
      </c>
      <c r="M964" s="6" t="s">
        <v>23</v>
      </c>
      <c r="N964" s="7">
        <v>4</v>
      </c>
      <c r="O964" s="8">
        <v>81.790000000000006</v>
      </c>
      <c r="P964" s="9">
        <v>0</v>
      </c>
      <c r="Q964" s="8">
        <v>42.96</v>
      </c>
      <c r="R964" s="8">
        <v>327.16000000000003</v>
      </c>
      <c r="S964" s="8">
        <v>171.84</v>
      </c>
      <c r="T964" s="8">
        <v>155.32000000000002</v>
      </c>
      <c r="U964" s="10">
        <v>0.47475241472062601</v>
      </c>
    </row>
    <row r="965" spans="2:21" ht="15.75">
      <c r="B965" s="4">
        <v>4755</v>
      </c>
      <c r="C965" s="5">
        <v>46173</v>
      </c>
      <c r="D965" s="6">
        <f>YEAR(SalesDataTable[[#This Row],[Order Date]])</f>
        <v>2026</v>
      </c>
      <c r="E965" s="6" t="str">
        <f>"Q"&amp;ROUNDUP(MONTH(SalesDataTable[[#This Row],[Order Date]])/3,0)</f>
        <v>Q2</v>
      </c>
      <c r="F965" s="6">
        <f>MONTH(SalesDataTable[[#This Row],[Order Date]])</f>
        <v>5</v>
      </c>
      <c r="G965" s="6" t="str">
        <f>TEXT(SalesDataTable[[#This Row],[Order Date]],"MMM")</f>
        <v>May</v>
      </c>
      <c r="H965" s="6" t="s">
        <v>18</v>
      </c>
      <c r="I965" s="6" t="s">
        <v>68</v>
      </c>
      <c r="J965" s="6" t="s">
        <v>20</v>
      </c>
      <c r="K965" s="6" t="s">
        <v>31</v>
      </c>
      <c r="L965" s="6" t="s">
        <v>41</v>
      </c>
      <c r="M965" s="6" t="s">
        <v>58</v>
      </c>
      <c r="N965" s="7">
        <v>1</v>
      </c>
      <c r="O965" s="8">
        <v>81.2</v>
      </c>
      <c r="P965" s="9">
        <v>0.1</v>
      </c>
      <c r="Q965" s="8">
        <v>40.270000000000003</v>
      </c>
      <c r="R965" s="8">
        <v>73.08</v>
      </c>
      <c r="S965" s="8">
        <v>40.270000000000003</v>
      </c>
      <c r="T965" s="8">
        <v>32.809999999999995</v>
      </c>
      <c r="U965" s="10">
        <v>0.44896004378762994</v>
      </c>
    </row>
    <row r="966" spans="2:21" ht="15.75">
      <c r="B966" s="4">
        <v>5090</v>
      </c>
      <c r="C966" s="5">
        <v>46173</v>
      </c>
      <c r="D966" s="6">
        <f>YEAR(SalesDataTable[[#This Row],[Order Date]])</f>
        <v>2026</v>
      </c>
      <c r="E966" s="6" t="str">
        <f>"Q"&amp;ROUNDUP(MONTH(SalesDataTable[[#This Row],[Order Date]])/3,0)</f>
        <v>Q2</v>
      </c>
      <c r="F966" s="6">
        <f>MONTH(SalesDataTable[[#This Row],[Order Date]])</f>
        <v>5</v>
      </c>
      <c r="G966" s="6" t="str">
        <f>TEXT(SalesDataTable[[#This Row],[Order Date]],"MMM")</f>
        <v>May</v>
      </c>
      <c r="H966" s="6" t="s">
        <v>24</v>
      </c>
      <c r="I966" s="6" t="s">
        <v>25</v>
      </c>
      <c r="J966" s="6" t="s">
        <v>46</v>
      </c>
      <c r="K966" s="6" t="s">
        <v>31</v>
      </c>
      <c r="L966" s="6" t="s">
        <v>32</v>
      </c>
      <c r="M966" s="6" t="s">
        <v>50</v>
      </c>
      <c r="N966" s="7">
        <v>2</v>
      </c>
      <c r="O966" s="8">
        <v>46.52</v>
      </c>
      <c r="P966" s="9">
        <v>0.05</v>
      </c>
      <c r="Q966" s="8">
        <v>18.739999999999998</v>
      </c>
      <c r="R966" s="8">
        <v>88.388000000000005</v>
      </c>
      <c r="S966" s="8">
        <v>37.479999999999997</v>
      </c>
      <c r="T966" s="8">
        <v>50.908000000000008</v>
      </c>
      <c r="U966" s="10">
        <v>0.57596053762954258</v>
      </c>
    </row>
    <row r="967" spans="2:21" ht="15.75">
      <c r="B967" s="4">
        <v>27</v>
      </c>
      <c r="C967" s="5">
        <v>46174</v>
      </c>
      <c r="D967" s="6">
        <f>YEAR(SalesDataTable[[#This Row],[Order Date]])</f>
        <v>2026</v>
      </c>
      <c r="E967" s="6" t="str">
        <f>"Q"&amp;ROUNDUP(MONTH(SalesDataTable[[#This Row],[Order Date]])/3,0)</f>
        <v>Q2</v>
      </c>
      <c r="F967" s="6">
        <f>MONTH(SalesDataTable[[#This Row],[Order Date]])</f>
        <v>6</v>
      </c>
      <c r="G967" s="6" t="str">
        <f>TEXT(SalesDataTable[[#This Row],[Order Date]],"MMM")</f>
        <v>Jun</v>
      </c>
      <c r="H967" s="6" t="s">
        <v>38</v>
      </c>
      <c r="I967" s="6" t="s">
        <v>65</v>
      </c>
      <c r="J967" s="6" t="s">
        <v>20</v>
      </c>
      <c r="K967" s="6" t="s">
        <v>21</v>
      </c>
      <c r="L967" s="6" t="s">
        <v>41</v>
      </c>
      <c r="M967" s="6" t="s">
        <v>47</v>
      </c>
      <c r="N967" s="7">
        <v>1</v>
      </c>
      <c r="O967" s="8">
        <v>195.22</v>
      </c>
      <c r="P967" s="9">
        <v>0</v>
      </c>
      <c r="Q967" s="8">
        <v>105.91</v>
      </c>
      <c r="R967" s="8">
        <v>195.22</v>
      </c>
      <c r="S967" s="8">
        <v>105.91</v>
      </c>
      <c r="T967" s="8">
        <v>89.31</v>
      </c>
      <c r="U967" s="10">
        <v>0.45748386435816002</v>
      </c>
    </row>
    <row r="968" spans="2:21" ht="15.75">
      <c r="B968" s="4">
        <v>463</v>
      </c>
      <c r="C968" s="5">
        <v>46174</v>
      </c>
      <c r="D968" s="6">
        <f>YEAR(SalesDataTable[[#This Row],[Order Date]])</f>
        <v>2026</v>
      </c>
      <c r="E968" s="6" t="str">
        <f>"Q"&amp;ROUNDUP(MONTH(SalesDataTable[[#This Row],[Order Date]])/3,0)</f>
        <v>Q2</v>
      </c>
      <c r="F968" s="6">
        <f>MONTH(SalesDataTable[[#This Row],[Order Date]])</f>
        <v>6</v>
      </c>
      <c r="G968" s="6" t="str">
        <f>TEXT(SalesDataTable[[#This Row],[Order Date]],"MMM")</f>
        <v>Jun</v>
      </c>
      <c r="H968" s="6" t="s">
        <v>38</v>
      </c>
      <c r="I968" s="6" t="s">
        <v>39</v>
      </c>
      <c r="J968" s="6" t="s">
        <v>20</v>
      </c>
      <c r="K968" s="6" t="s">
        <v>31</v>
      </c>
      <c r="L968" s="6" t="s">
        <v>22</v>
      </c>
      <c r="M968" s="6" t="s">
        <v>44</v>
      </c>
      <c r="N968" s="7">
        <v>1</v>
      </c>
      <c r="O968" s="8">
        <v>40.71</v>
      </c>
      <c r="P968" s="9">
        <v>0.05</v>
      </c>
      <c r="Q968" s="8">
        <v>16.559999999999999</v>
      </c>
      <c r="R968" s="8">
        <v>38.674500000000002</v>
      </c>
      <c r="S968" s="8">
        <v>16.559999999999999</v>
      </c>
      <c r="T968" s="8">
        <v>22.114500000000003</v>
      </c>
      <c r="U968" s="10">
        <v>0.57181088314005357</v>
      </c>
    </row>
    <row r="969" spans="2:21" ht="15.75">
      <c r="B969" s="4">
        <v>653</v>
      </c>
      <c r="C969" s="5">
        <v>46174</v>
      </c>
      <c r="D969" s="6">
        <f>YEAR(SalesDataTable[[#This Row],[Order Date]])</f>
        <v>2026</v>
      </c>
      <c r="E969" s="6" t="str">
        <f>"Q"&amp;ROUNDUP(MONTH(SalesDataTable[[#This Row],[Order Date]])/3,0)</f>
        <v>Q2</v>
      </c>
      <c r="F969" s="6">
        <f>MONTH(SalesDataTable[[#This Row],[Order Date]])</f>
        <v>6</v>
      </c>
      <c r="G969" s="6" t="str">
        <f>TEXT(SalesDataTable[[#This Row],[Order Date]],"MMM")</f>
        <v>Jun</v>
      </c>
      <c r="H969" s="6" t="s">
        <v>24</v>
      </c>
      <c r="I969" s="6" t="s">
        <v>59</v>
      </c>
      <c r="J969" s="6" t="s">
        <v>20</v>
      </c>
      <c r="K969" s="6" t="s">
        <v>21</v>
      </c>
      <c r="L969" s="6" t="s">
        <v>52</v>
      </c>
      <c r="M969" s="6" t="s">
        <v>53</v>
      </c>
      <c r="N969" s="7">
        <v>1</v>
      </c>
      <c r="O969" s="8">
        <v>41.26</v>
      </c>
      <c r="P969" s="9">
        <v>0.05</v>
      </c>
      <c r="Q969" s="8">
        <v>14.32</v>
      </c>
      <c r="R969" s="8">
        <v>39.196999999999996</v>
      </c>
      <c r="S969" s="8">
        <v>14.32</v>
      </c>
      <c r="T969" s="8">
        <v>24.876999999999995</v>
      </c>
      <c r="U969" s="10">
        <v>0.63466591831007468</v>
      </c>
    </row>
    <row r="970" spans="2:21" ht="15.75">
      <c r="B970" s="4">
        <v>1485</v>
      </c>
      <c r="C970" s="5">
        <v>46174</v>
      </c>
      <c r="D970" s="6">
        <f>YEAR(SalesDataTable[[#This Row],[Order Date]])</f>
        <v>2026</v>
      </c>
      <c r="E970" s="6" t="str">
        <f>"Q"&amp;ROUNDUP(MONTH(SalesDataTable[[#This Row],[Order Date]])/3,0)</f>
        <v>Q2</v>
      </c>
      <c r="F970" s="6">
        <f>MONTH(SalesDataTable[[#This Row],[Order Date]])</f>
        <v>6</v>
      </c>
      <c r="G970" s="6" t="str">
        <f>TEXT(SalesDataTable[[#This Row],[Order Date]],"MMM")</f>
        <v>Jun</v>
      </c>
      <c r="H970" s="6" t="s">
        <v>24</v>
      </c>
      <c r="I970" s="6" t="s">
        <v>59</v>
      </c>
      <c r="J970" s="6" t="s">
        <v>37</v>
      </c>
      <c r="K970" s="6" t="s">
        <v>31</v>
      </c>
      <c r="L970" s="6" t="s">
        <v>52</v>
      </c>
      <c r="M970" s="6" t="s">
        <v>53</v>
      </c>
      <c r="N970" s="7">
        <v>2</v>
      </c>
      <c r="O970" s="8">
        <v>40.840000000000003</v>
      </c>
      <c r="P970" s="9">
        <v>0</v>
      </c>
      <c r="Q970" s="8">
        <v>14.48</v>
      </c>
      <c r="R970" s="8">
        <v>81.680000000000007</v>
      </c>
      <c r="S970" s="8">
        <v>28.96</v>
      </c>
      <c r="T970" s="8">
        <v>52.720000000000006</v>
      </c>
      <c r="U970" s="10">
        <v>0.64544564152791384</v>
      </c>
    </row>
    <row r="971" spans="2:21" ht="15.75">
      <c r="B971" s="4">
        <v>1925</v>
      </c>
      <c r="C971" s="5">
        <v>46174</v>
      </c>
      <c r="D971" s="6">
        <f>YEAR(SalesDataTable[[#This Row],[Order Date]])</f>
        <v>2026</v>
      </c>
      <c r="E971" s="6" t="str">
        <f>"Q"&amp;ROUNDUP(MONTH(SalesDataTable[[#This Row],[Order Date]])/3,0)</f>
        <v>Q2</v>
      </c>
      <c r="F971" s="6">
        <f>MONTH(SalesDataTable[[#This Row],[Order Date]])</f>
        <v>6</v>
      </c>
      <c r="G971" s="6" t="str">
        <f>TEXT(SalesDataTable[[#This Row],[Order Date]],"MMM")</f>
        <v>Jun</v>
      </c>
      <c r="H971" s="6" t="s">
        <v>38</v>
      </c>
      <c r="I971" s="6" t="s">
        <v>39</v>
      </c>
      <c r="J971" s="6" t="s">
        <v>20</v>
      </c>
      <c r="K971" s="6" t="s">
        <v>21</v>
      </c>
      <c r="L971" s="6" t="s">
        <v>27</v>
      </c>
      <c r="M971" s="6" t="s">
        <v>35</v>
      </c>
      <c r="N971" s="7">
        <v>1</v>
      </c>
      <c r="O971" s="8">
        <v>143.32</v>
      </c>
      <c r="P971" s="9">
        <v>0</v>
      </c>
      <c r="Q971" s="8">
        <v>80.36</v>
      </c>
      <c r="R971" s="8">
        <v>143.32</v>
      </c>
      <c r="S971" s="8">
        <v>80.36</v>
      </c>
      <c r="T971" s="8">
        <v>62.959999999999994</v>
      </c>
      <c r="U971" s="10">
        <v>0.43929667876081496</v>
      </c>
    </row>
    <row r="972" spans="2:21" ht="15.75">
      <c r="B972" s="4">
        <v>1952</v>
      </c>
      <c r="C972" s="5">
        <v>46174</v>
      </c>
      <c r="D972" s="6">
        <f>YEAR(SalesDataTable[[#This Row],[Order Date]])</f>
        <v>2026</v>
      </c>
      <c r="E972" s="6" t="str">
        <f>"Q"&amp;ROUNDUP(MONTH(SalesDataTable[[#This Row],[Order Date]])/3,0)</f>
        <v>Q2</v>
      </c>
      <c r="F972" s="6">
        <f>MONTH(SalesDataTable[[#This Row],[Order Date]])</f>
        <v>6</v>
      </c>
      <c r="G972" s="6" t="str">
        <f>TEXT(SalesDataTable[[#This Row],[Order Date]],"MMM")</f>
        <v>Jun</v>
      </c>
      <c r="H972" s="6" t="s">
        <v>18</v>
      </c>
      <c r="I972" s="6" t="s">
        <v>68</v>
      </c>
      <c r="J972" s="6" t="s">
        <v>20</v>
      </c>
      <c r="K972" s="6" t="s">
        <v>31</v>
      </c>
      <c r="L972" s="6" t="s">
        <v>27</v>
      </c>
      <c r="M972" s="6" t="s">
        <v>55</v>
      </c>
      <c r="N972" s="7">
        <v>2</v>
      </c>
      <c r="O972" s="8">
        <v>156.31</v>
      </c>
      <c r="P972" s="9">
        <v>0</v>
      </c>
      <c r="Q972" s="8">
        <v>79.87</v>
      </c>
      <c r="R972" s="8">
        <v>312.62</v>
      </c>
      <c r="S972" s="8">
        <v>159.74</v>
      </c>
      <c r="T972" s="8">
        <v>152.88</v>
      </c>
      <c r="U972" s="10">
        <v>0.4890282131661442</v>
      </c>
    </row>
    <row r="973" spans="2:21" ht="15.75">
      <c r="B973" s="4">
        <v>2010</v>
      </c>
      <c r="C973" s="5">
        <v>46174</v>
      </c>
      <c r="D973" s="6">
        <f>YEAR(SalesDataTable[[#This Row],[Order Date]])</f>
        <v>2026</v>
      </c>
      <c r="E973" s="6" t="str">
        <f>"Q"&amp;ROUNDUP(MONTH(SalesDataTable[[#This Row],[Order Date]])/3,0)</f>
        <v>Q2</v>
      </c>
      <c r="F973" s="6">
        <f>MONTH(SalesDataTable[[#This Row],[Order Date]])</f>
        <v>6</v>
      </c>
      <c r="G973" s="6" t="str">
        <f>TEXT(SalesDataTable[[#This Row],[Order Date]],"MMM")</f>
        <v>Jun</v>
      </c>
      <c r="H973" s="6" t="s">
        <v>38</v>
      </c>
      <c r="I973" s="6" t="s">
        <v>51</v>
      </c>
      <c r="J973" s="6" t="s">
        <v>20</v>
      </c>
      <c r="K973" s="6" t="s">
        <v>31</v>
      </c>
      <c r="L973" s="6" t="s">
        <v>22</v>
      </c>
      <c r="M973" s="6" t="s">
        <v>48</v>
      </c>
      <c r="N973" s="7">
        <v>3</v>
      </c>
      <c r="O973" s="8">
        <v>100.69</v>
      </c>
      <c r="P973" s="9">
        <v>0.1</v>
      </c>
      <c r="Q973" s="8">
        <v>51.31</v>
      </c>
      <c r="R973" s="8">
        <v>271.863</v>
      </c>
      <c r="S973" s="8">
        <v>153.93</v>
      </c>
      <c r="T973" s="8">
        <v>117.93299999999999</v>
      </c>
      <c r="U973" s="10">
        <v>0.43379569856876438</v>
      </c>
    </row>
    <row r="974" spans="2:21" ht="15.75">
      <c r="B974" s="4">
        <v>2114</v>
      </c>
      <c r="C974" s="5">
        <v>46174</v>
      </c>
      <c r="D974" s="6">
        <f>YEAR(SalesDataTable[[#This Row],[Order Date]])</f>
        <v>2026</v>
      </c>
      <c r="E974" s="6" t="str">
        <f>"Q"&amp;ROUNDUP(MONTH(SalesDataTable[[#This Row],[Order Date]])/3,0)</f>
        <v>Q2</v>
      </c>
      <c r="F974" s="6">
        <f>MONTH(SalesDataTable[[#This Row],[Order Date]])</f>
        <v>6</v>
      </c>
      <c r="G974" s="6" t="str">
        <f>TEXT(SalesDataTable[[#This Row],[Order Date]],"MMM")</f>
        <v>Jun</v>
      </c>
      <c r="H974" s="6" t="s">
        <v>38</v>
      </c>
      <c r="I974" s="6" t="s">
        <v>65</v>
      </c>
      <c r="J974" s="6" t="s">
        <v>37</v>
      </c>
      <c r="K974" s="6" t="s">
        <v>34</v>
      </c>
      <c r="L974" s="6" t="s">
        <v>32</v>
      </c>
      <c r="M974" s="6" t="s">
        <v>50</v>
      </c>
      <c r="N974" s="7">
        <v>2</v>
      </c>
      <c r="O974" s="8">
        <v>45.54</v>
      </c>
      <c r="P974" s="9">
        <v>0.1</v>
      </c>
      <c r="Q974" s="8">
        <v>18.309999999999999</v>
      </c>
      <c r="R974" s="8">
        <v>81.971999999999994</v>
      </c>
      <c r="S974" s="8">
        <v>36.619999999999997</v>
      </c>
      <c r="T974" s="8">
        <v>45.351999999999997</v>
      </c>
      <c r="U974" s="10">
        <v>0.5532620894939736</v>
      </c>
    </row>
    <row r="975" spans="2:21" ht="15.75">
      <c r="B975" s="4">
        <v>3104</v>
      </c>
      <c r="C975" s="5">
        <v>46174</v>
      </c>
      <c r="D975" s="6">
        <f>YEAR(SalesDataTable[[#This Row],[Order Date]])</f>
        <v>2026</v>
      </c>
      <c r="E975" s="6" t="str">
        <f>"Q"&amp;ROUNDUP(MONTH(SalesDataTable[[#This Row],[Order Date]])/3,0)</f>
        <v>Q2</v>
      </c>
      <c r="F975" s="6">
        <f>MONTH(SalesDataTable[[#This Row],[Order Date]])</f>
        <v>6</v>
      </c>
      <c r="G975" s="6" t="str">
        <f>TEXT(SalesDataTable[[#This Row],[Order Date]],"MMM")</f>
        <v>Jun</v>
      </c>
      <c r="H975" s="6" t="s">
        <v>29</v>
      </c>
      <c r="I975" s="6" t="s">
        <v>36</v>
      </c>
      <c r="J975" s="6" t="s">
        <v>26</v>
      </c>
      <c r="K975" s="6" t="s">
        <v>34</v>
      </c>
      <c r="L975" s="6" t="s">
        <v>27</v>
      </c>
      <c r="M975" s="6" t="s">
        <v>55</v>
      </c>
      <c r="N975" s="7">
        <v>5</v>
      </c>
      <c r="O975" s="8">
        <v>153.97</v>
      </c>
      <c r="P975" s="9">
        <v>0.15</v>
      </c>
      <c r="Q975" s="8">
        <v>79.81</v>
      </c>
      <c r="R975" s="8">
        <v>654.37249999999995</v>
      </c>
      <c r="S975" s="8">
        <v>399.05</v>
      </c>
      <c r="T975" s="8">
        <v>255.32249999999993</v>
      </c>
      <c r="U975" s="10">
        <v>0.39017914108554369</v>
      </c>
    </row>
    <row r="976" spans="2:21" ht="15.75">
      <c r="B976" s="4">
        <v>3230</v>
      </c>
      <c r="C976" s="5">
        <v>46174</v>
      </c>
      <c r="D976" s="6">
        <f>YEAR(SalesDataTable[[#This Row],[Order Date]])</f>
        <v>2026</v>
      </c>
      <c r="E976" s="6" t="str">
        <f>"Q"&amp;ROUNDUP(MONTH(SalesDataTable[[#This Row],[Order Date]])/3,0)</f>
        <v>Q2</v>
      </c>
      <c r="F976" s="6">
        <f>MONTH(SalesDataTable[[#This Row],[Order Date]])</f>
        <v>6</v>
      </c>
      <c r="G976" s="6" t="str">
        <f>TEXT(SalesDataTable[[#This Row],[Order Date]],"MMM")</f>
        <v>Jun</v>
      </c>
      <c r="H976" s="6" t="s">
        <v>29</v>
      </c>
      <c r="I976" s="6" t="s">
        <v>70</v>
      </c>
      <c r="J976" s="6" t="s">
        <v>37</v>
      </c>
      <c r="K976" s="6" t="s">
        <v>21</v>
      </c>
      <c r="L976" s="6" t="s">
        <v>52</v>
      </c>
      <c r="M976" s="6" t="s">
        <v>56</v>
      </c>
      <c r="N976" s="7">
        <v>1</v>
      </c>
      <c r="O976" s="8">
        <v>124.17</v>
      </c>
      <c r="P976" s="9">
        <v>0</v>
      </c>
      <c r="Q976" s="8">
        <v>71.040000000000006</v>
      </c>
      <c r="R976" s="8">
        <v>124.17</v>
      </c>
      <c r="S976" s="8">
        <v>71.040000000000006</v>
      </c>
      <c r="T976" s="8">
        <v>53.129999999999995</v>
      </c>
      <c r="U976" s="10">
        <v>0.4278811307079004</v>
      </c>
    </row>
    <row r="977" spans="2:21" ht="15.75">
      <c r="B977" s="4">
        <v>3415</v>
      </c>
      <c r="C977" s="5">
        <v>46174</v>
      </c>
      <c r="D977" s="6">
        <f>YEAR(SalesDataTable[[#This Row],[Order Date]])</f>
        <v>2026</v>
      </c>
      <c r="E977" s="6" t="str">
        <f>"Q"&amp;ROUNDUP(MONTH(SalesDataTable[[#This Row],[Order Date]])/3,0)</f>
        <v>Q2</v>
      </c>
      <c r="F977" s="6">
        <f>MONTH(SalesDataTable[[#This Row],[Order Date]])</f>
        <v>6</v>
      </c>
      <c r="G977" s="6" t="str">
        <f>TEXT(SalesDataTable[[#This Row],[Order Date]],"MMM")</f>
        <v>Jun</v>
      </c>
      <c r="H977" s="6" t="s">
        <v>29</v>
      </c>
      <c r="I977" s="6" t="s">
        <v>43</v>
      </c>
      <c r="J977" s="6" t="s">
        <v>37</v>
      </c>
      <c r="K977" s="6" t="s">
        <v>21</v>
      </c>
      <c r="L977" s="6" t="s">
        <v>27</v>
      </c>
      <c r="M977" s="6" t="s">
        <v>55</v>
      </c>
      <c r="N977" s="7">
        <v>1</v>
      </c>
      <c r="O977" s="8">
        <v>152.94999999999999</v>
      </c>
      <c r="P977" s="9">
        <v>0.05</v>
      </c>
      <c r="Q977" s="8">
        <v>76.97</v>
      </c>
      <c r="R977" s="8">
        <v>145.30249999999998</v>
      </c>
      <c r="S977" s="8">
        <v>76.97</v>
      </c>
      <c r="T977" s="8">
        <v>68.332499999999982</v>
      </c>
      <c r="U977" s="10">
        <v>0.47027752447480248</v>
      </c>
    </row>
    <row r="978" spans="2:21" ht="15.75">
      <c r="B978" s="4">
        <v>4130</v>
      </c>
      <c r="C978" s="5">
        <v>46174</v>
      </c>
      <c r="D978" s="6">
        <f>YEAR(SalesDataTable[[#This Row],[Order Date]])</f>
        <v>2026</v>
      </c>
      <c r="E978" s="6" t="str">
        <f>"Q"&amp;ROUNDUP(MONTH(SalesDataTable[[#This Row],[Order Date]])/3,0)</f>
        <v>Q2</v>
      </c>
      <c r="F978" s="6">
        <f>MONTH(SalesDataTable[[#This Row],[Order Date]])</f>
        <v>6</v>
      </c>
      <c r="G978" s="6" t="str">
        <f>TEXT(SalesDataTable[[#This Row],[Order Date]],"MMM")</f>
        <v>Jun</v>
      </c>
      <c r="H978" s="6" t="s">
        <v>38</v>
      </c>
      <c r="I978" s="6" t="s">
        <v>65</v>
      </c>
      <c r="J978" s="6" t="s">
        <v>20</v>
      </c>
      <c r="K978" s="6" t="s">
        <v>31</v>
      </c>
      <c r="L978" s="6" t="s">
        <v>22</v>
      </c>
      <c r="M978" s="6" t="s">
        <v>23</v>
      </c>
      <c r="N978" s="7">
        <v>3</v>
      </c>
      <c r="O978" s="8">
        <v>80.099999999999994</v>
      </c>
      <c r="P978" s="9">
        <v>0</v>
      </c>
      <c r="Q978" s="8">
        <v>43.51</v>
      </c>
      <c r="R978" s="8">
        <v>240.29999999999998</v>
      </c>
      <c r="S978" s="8">
        <v>130.53</v>
      </c>
      <c r="T978" s="8">
        <v>109.76999999999998</v>
      </c>
      <c r="U978" s="10">
        <v>0.45680399500624214</v>
      </c>
    </row>
    <row r="979" spans="2:21" ht="15.75">
      <c r="B979" s="4">
        <v>4314</v>
      </c>
      <c r="C979" s="5">
        <v>46174</v>
      </c>
      <c r="D979" s="6">
        <f>YEAR(SalesDataTable[[#This Row],[Order Date]])</f>
        <v>2026</v>
      </c>
      <c r="E979" s="6" t="str">
        <f>"Q"&amp;ROUNDUP(MONTH(SalesDataTable[[#This Row],[Order Date]])/3,0)</f>
        <v>Q2</v>
      </c>
      <c r="F979" s="6">
        <f>MONTH(SalesDataTable[[#This Row],[Order Date]])</f>
        <v>6</v>
      </c>
      <c r="G979" s="6" t="str">
        <f>TEXT(SalesDataTable[[#This Row],[Order Date]],"MMM")</f>
        <v>Jun</v>
      </c>
      <c r="H979" s="6" t="s">
        <v>38</v>
      </c>
      <c r="I979" s="6" t="s">
        <v>39</v>
      </c>
      <c r="J979" s="6" t="s">
        <v>37</v>
      </c>
      <c r="K979" s="6" t="s">
        <v>31</v>
      </c>
      <c r="L979" s="6" t="s">
        <v>52</v>
      </c>
      <c r="M979" s="6" t="s">
        <v>60</v>
      </c>
      <c r="N979" s="7">
        <v>2</v>
      </c>
      <c r="O979" s="8">
        <v>36.61</v>
      </c>
      <c r="P979" s="9">
        <v>0</v>
      </c>
      <c r="Q979" s="8">
        <v>14.15</v>
      </c>
      <c r="R979" s="8">
        <v>73.22</v>
      </c>
      <c r="S979" s="8">
        <v>28.3</v>
      </c>
      <c r="T979" s="8">
        <v>44.92</v>
      </c>
      <c r="U979" s="10">
        <v>0.61349358098880091</v>
      </c>
    </row>
    <row r="980" spans="2:21" ht="15.75">
      <c r="B980" s="4">
        <v>998</v>
      </c>
      <c r="C980" s="5">
        <v>46175</v>
      </c>
      <c r="D980" s="6">
        <f>YEAR(SalesDataTable[[#This Row],[Order Date]])</f>
        <v>2026</v>
      </c>
      <c r="E980" s="6" t="str">
        <f>"Q"&amp;ROUNDUP(MONTH(SalesDataTable[[#This Row],[Order Date]])/3,0)</f>
        <v>Q2</v>
      </c>
      <c r="F980" s="6">
        <f>MONTH(SalesDataTable[[#This Row],[Order Date]])</f>
        <v>6</v>
      </c>
      <c r="G980" s="6" t="str">
        <f>TEXT(SalesDataTable[[#This Row],[Order Date]],"MMM")</f>
        <v>Jun</v>
      </c>
      <c r="H980" s="6" t="s">
        <v>24</v>
      </c>
      <c r="I980" s="6" t="s">
        <v>59</v>
      </c>
      <c r="J980" s="6" t="s">
        <v>20</v>
      </c>
      <c r="K980" s="6" t="s">
        <v>21</v>
      </c>
      <c r="L980" s="6" t="s">
        <v>32</v>
      </c>
      <c r="M980" s="6" t="s">
        <v>62</v>
      </c>
      <c r="N980" s="7">
        <v>2</v>
      </c>
      <c r="O980" s="8">
        <v>131.81</v>
      </c>
      <c r="P980" s="9">
        <v>0.05</v>
      </c>
      <c r="Q980" s="8">
        <v>66.09</v>
      </c>
      <c r="R980" s="8">
        <v>250.43899999999999</v>
      </c>
      <c r="S980" s="8">
        <v>132.18</v>
      </c>
      <c r="T980" s="8">
        <v>118.25899999999999</v>
      </c>
      <c r="U980" s="10">
        <v>0.47220680485068217</v>
      </c>
    </row>
    <row r="981" spans="2:21" ht="15.75">
      <c r="B981" s="4">
        <v>1172</v>
      </c>
      <c r="C981" s="5">
        <v>46175</v>
      </c>
      <c r="D981" s="6">
        <f>YEAR(SalesDataTable[[#This Row],[Order Date]])</f>
        <v>2026</v>
      </c>
      <c r="E981" s="6" t="str">
        <f>"Q"&amp;ROUNDUP(MONTH(SalesDataTable[[#This Row],[Order Date]])/3,0)</f>
        <v>Q2</v>
      </c>
      <c r="F981" s="6">
        <f>MONTH(SalesDataTable[[#This Row],[Order Date]])</f>
        <v>6</v>
      </c>
      <c r="G981" s="6" t="str">
        <f>TEXT(SalesDataTable[[#This Row],[Order Date]],"MMM")</f>
        <v>Jun</v>
      </c>
      <c r="H981" s="6" t="s">
        <v>18</v>
      </c>
      <c r="I981" s="6" t="s">
        <v>68</v>
      </c>
      <c r="J981" s="6" t="s">
        <v>20</v>
      </c>
      <c r="K981" s="6" t="s">
        <v>21</v>
      </c>
      <c r="L981" s="6" t="s">
        <v>27</v>
      </c>
      <c r="M981" s="6" t="s">
        <v>55</v>
      </c>
      <c r="N981" s="7">
        <v>1</v>
      </c>
      <c r="O981" s="8">
        <v>153.43</v>
      </c>
      <c r="P981" s="9">
        <v>0.05</v>
      </c>
      <c r="Q981" s="8">
        <v>78.16</v>
      </c>
      <c r="R981" s="8">
        <v>145.7585</v>
      </c>
      <c r="S981" s="8">
        <v>78.16</v>
      </c>
      <c r="T981" s="8">
        <v>67.598500000000001</v>
      </c>
      <c r="U981" s="10">
        <v>0.46377055197467043</v>
      </c>
    </row>
    <row r="982" spans="2:21" ht="15.75">
      <c r="B982" s="4">
        <v>1261</v>
      </c>
      <c r="C982" s="5">
        <v>46175</v>
      </c>
      <c r="D982" s="6">
        <f>YEAR(SalesDataTable[[#This Row],[Order Date]])</f>
        <v>2026</v>
      </c>
      <c r="E982" s="6" t="str">
        <f>"Q"&amp;ROUNDUP(MONTH(SalesDataTable[[#This Row],[Order Date]])/3,0)</f>
        <v>Q2</v>
      </c>
      <c r="F982" s="6">
        <f>MONTH(SalesDataTable[[#This Row],[Order Date]])</f>
        <v>6</v>
      </c>
      <c r="G982" s="6" t="str">
        <f>TEXT(SalesDataTable[[#This Row],[Order Date]],"MMM")</f>
        <v>Jun</v>
      </c>
      <c r="H982" s="6" t="s">
        <v>24</v>
      </c>
      <c r="I982" s="6" t="s">
        <v>67</v>
      </c>
      <c r="J982" s="6" t="s">
        <v>20</v>
      </c>
      <c r="K982" s="6" t="s">
        <v>31</v>
      </c>
      <c r="L982" s="6" t="s">
        <v>22</v>
      </c>
      <c r="M982" s="6" t="s">
        <v>23</v>
      </c>
      <c r="N982" s="7">
        <v>2</v>
      </c>
      <c r="O982" s="8">
        <v>80.06</v>
      </c>
      <c r="P982" s="9">
        <v>0</v>
      </c>
      <c r="Q982" s="8">
        <v>42.87</v>
      </c>
      <c r="R982" s="8">
        <v>160.12</v>
      </c>
      <c r="S982" s="8">
        <v>85.74</v>
      </c>
      <c r="T982" s="8">
        <v>74.38000000000001</v>
      </c>
      <c r="U982" s="10">
        <v>0.4645266050462154</v>
      </c>
    </row>
    <row r="983" spans="2:21" ht="15.75">
      <c r="B983" s="4">
        <v>1762</v>
      </c>
      <c r="C983" s="5">
        <v>46175</v>
      </c>
      <c r="D983" s="6">
        <f>YEAR(SalesDataTable[[#This Row],[Order Date]])</f>
        <v>2026</v>
      </c>
      <c r="E983" s="6" t="str">
        <f>"Q"&amp;ROUNDUP(MONTH(SalesDataTable[[#This Row],[Order Date]])/3,0)</f>
        <v>Q2</v>
      </c>
      <c r="F983" s="6">
        <f>MONTH(SalesDataTable[[#This Row],[Order Date]])</f>
        <v>6</v>
      </c>
      <c r="G983" s="6" t="str">
        <f>TEXT(SalesDataTable[[#This Row],[Order Date]],"MMM")</f>
        <v>Jun</v>
      </c>
      <c r="H983" s="6" t="s">
        <v>38</v>
      </c>
      <c r="I983" s="6" t="s">
        <v>65</v>
      </c>
      <c r="J983" s="6" t="s">
        <v>37</v>
      </c>
      <c r="K983" s="6" t="s">
        <v>34</v>
      </c>
      <c r="L983" s="6" t="s">
        <v>52</v>
      </c>
      <c r="M983" s="6" t="s">
        <v>53</v>
      </c>
      <c r="N983" s="7">
        <v>1</v>
      </c>
      <c r="O983" s="8">
        <v>40.549999999999997</v>
      </c>
      <c r="P983" s="9">
        <v>0</v>
      </c>
      <c r="Q983" s="8">
        <v>15.16</v>
      </c>
      <c r="R983" s="8">
        <v>40.549999999999997</v>
      </c>
      <c r="S983" s="8">
        <v>15.16</v>
      </c>
      <c r="T983" s="8">
        <v>25.389999999999997</v>
      </c>
      <c r="U983" s="10">
        <v>0.62614056720098643</v>
      </c>
    </row>
    <row r="984" spans="2:21" ht="15.75">
      <c r="B984" s="4">
        <v>1851</v>
      </c>
      <c r="C984" s="5">
        <v>46175</v>
      </c>
      <c r="D984" s="6">
        <f>YEAR(SalesDataTable[[#This Row],[Order Date]])</f>
        <v>2026</v>
      </c>
      <c r="E984" s="6" t="str">
        <f>"Q"&amp;ROUNDUP(MONTH(SalesDataTable[[#This Row],[Order Date]])/3,0)</f>
        <v>Q2</v>
      </c>
      <c r="F984" s="6">
        <f>MONTH(SalesDataTable[[#This Row],[Order Date]])</f>
        <v>6</v>
      </c>
      <c r="G984" s="6" t="str">
        <f>TEXT(SalesDataTable[[#This Row],[Order Date]],"MMM")</f>
        <v>Jun</v>
      </c>
      <c r="H984" s="6" t="s">
        <v>24</v>
      </c>
      <c r="I984" s="6" t="s">
        <v>45</v>
      </c>
      <c r="J984" s="6" t="s">
        <v>20</v>
      </c>
      <c r="K984" s="6" t="s">
        <v>31</v>
      </c>
      <c r="L984" s="6" t="s">
        <v>32</v>
      </c>
      <c r="M984" s="6" t="s">
        <v>50</v>
      </c>
      <c r="N984" s="7">
        <v>3</v>
      </c>
      <c r="O984" s="8">
        <v>45.43</v>
      </c>
      <c r="P984" s="9">
        <v>0.15</v>
      </c>
      <c r="Q984" s="8">
        <v>17.850000000000001</v>
      </c>
      <c r="R984" s="8">
        <v>115.84649999999999</v>
      </c>
      <c r="S984" s="8">
        <v>53.550000000000004</v>
      </c>
      <c r="T984" s="8">
        <v>62.296499999999988</v>
      </c>
      <c r="U984" s="10">
        <v>0.53775038520801222</v>
      </c>
    </row>
    <row r="985" spans="2:21" ht="15.75">
      <c r="B985" s="4">
        <v>3205</v>
      </c>
      <c r="C985" s="5">
        <v>46175</v>
      </c>
      <c r="D985" s="6">
        <f>YEAR(SalesDataTable[[#This Row],[Order Date]])</f>
        <v>2026</v>
      </c>
      <c r="E985" s="6" t="str">
        <f>"Q"&amp;ROUNDUP(MONTH(SalesDataTable[[#This Row],[Order Date]])/3,0)</f>
        <v>Q2</v>
      </c>
      <c r="F985" s="6">
        <f>MONTH(SalesDataTable[[#This Row],[Order Date]])</f>
        <v>6</v>
      </c>
      <c r="G985" s="6" t="str">
        <f>TEXT(SalesDataTable[[#This Row],[Order Date]],"MMM")</f>
        <v>Jun</v>
      </c>
      <c r="H985" s="6" t="s">
        <v>38</v>
      </c>
      <c r="I985" s="6" t="s">
        <v>39</v>
      </c>
      <c r="J985" s="6" t="s">
        <v>26</v>
      </c>
      <c r="K985" s="6" t="s">
        <v>34</v>
      </c>
      <c r="L985" s="6" t="s">
        <v>27</v>
      </c>
      <c r="M985" s="6" t="s">
        <v>35</v>
      </c>
      <c r="N985" s="7">
        <v>6</v>
      </c>
      <c r="O985" s="8">
        <v>146.85</v>
      </c>
      <c r="P985" s="9">
        <v>0.15</v>
      </c>
      <c r="Q985" s="8">
        <v>80.45</v>
      </c>
      <c r="R985" s="8">
        <v>748.93499999999995</v>
      </c>
      <c r="S985" s="8">
        <v>482.70000000000005</v>
      </c>
      <c r="T985" s="8">
        <v>266.2349999999999</v>
      </c>
      <c r="U985" s="10">
        <v>0.35548478839952724</v>
      </c>
    </row>
    <row r="986" spans="2:21" ht="15.75">
      <c r="B986" s="4">
        <v>1396</v>
      </c>
      <c r="C986" s="5">
        <v>46176</v>
      </c>
      <c r="D986" s="6">
        <f>YEAR(SalesDataTable[[#This Row],[Order Date]])</f>
        <v>2026</v>
      </c>
      <c r="E986" s="6" t="str">
        <f>"Q"&amp;ROUNDUP(MONTH(SalesDataTable[[#This Row],[Order Date]])/3,0)</f>
        <v>Q2</v>
      </c>
      <c r="F986" s="6">
        <f>MONTH(SalesDataTable[[#This Row],[Order Date]])</f>
        <v>6</v>
      </c>
      <c r="G986" s="6" t="str">
        <f>TEXT(SalesDataTable[[#This Row],[Order Date]],"MMM")</f>
        <v>Jun</v>
      </c>
      <c r="H986" s="6" t="s">
        <v>29</v>
      </c>
      <c r="I986" s="6" t="s">
        <v>36</v>
      </c>
      <c r="J986" s="6" t="s">
        <v>20</v>
      </c>
      <c r="K986" s="6" t="s">
        <v>34</v>
      </c>
      <c r="L986" s="6" t="s">
        <v>41</v>
      </c>
      <c r="M986" s="6" t="s">
        <v>47</v>
      </c>
      <c r="N986" s="7">
        <v>1</v>
      </c>
      <c r="O986" s="8">
        <v>192.33</v>
      </c>
      <c r="P986" s="9">
        <v>0.1</v>
      </c>
      <c r="Q986" s="8">
        <v>105.15</v>
      </c>
      <c r="R986" s="8">
        <v>173.09700000000001</v>
      </c>
      <c r="S986" s="8">
        <v>105.15</v>
      </c>
      <c r="T986" s="8">
        <v>67.947000000000003</v>
      </c>
      <c r="U986" s="10">
        <v>0.39253713235931298</v>
      </c>
    </row>
    <row r="987" spans="2:21" ht="15.75">
      <c r="B987" s="4">
        <v>1441</v>
      </c>
      <c r="C987" s="5">
        <v>46176</v>
      </c>
      <c r="D987" s="6">
        <f>YEAR(SalesDataTable[[#This Row],[Order Date]])</f>
        <v>2026</v>
      </c>
      <c r="E987" s="6" t="str">
        <f>"Q"&amp;ROUNDUP(MONTH(SalesDataTable[[#This Row],[Order Date]])/3,0)</f>
        <v>Q2</v>
      </c>
      <c r="F987" s="6">
        <f>MONTH(SalesDataTable[[#This Row],[Order Date]])</f>
        <v>6</v>
      </c>
      <c r="G987" s="6" t="str">
        <f>TEXT(SalesDataTable[[#This Row],[Order Date]],"MMM")</f>
        <v>Jun</v>
      </c>
      <c r="H987" s="6" t="s">
        <v>29</v>
      </c>
      <c r="I987" s="6" t="s">
        <v>57</v>
      </c>
      <c r="J987" s="6" t="s">
        <v>46</v>
      </c>
      <c r="K987" s="6" t="s">
        <v>31</v>
      </c>
      <c r="L987" s="6" t="s">
        <v>32</v>
      </c>
      <c r="M987" s="6" t="s">
        <v>62</v>
      </c>
      <c r="N987" s="7">
        <v>3</v>
      </c>
      <c r="O987" s="8">
        <v>135.4</v>
      </c>
      <c r="P987" s="9">
        <v>0</v>
      </c>
      <c r="Q987" s="8">
        <v>65.16</v>
      </c>
      <c r="R987" s="8">
        <v>406.20000000000005</v>
      </c>
      <c r="S987" s="8">
        <v>195.48</v>
      </c>
      <c r="T987" s="8">
        <v>210.72000000000006</v>
      </c>
      <c r="U987" s="10">
        <v>0.51875923190546536</v>
      </c>
    </row>
    <row r="988" spans="2:21" ht="15.75">
      <c r="B988" s="4">
        <v>1511</v>
      </c>
      <c r="C988" s="5">
        <v>46176</v>
      </c>
      <c r="D988" s="6">
        <f>YEAR(SalesDataTable[[#This Row],[Order Date]])</f>
        <v>2026</v>
      </c>
      <c r="E988" s="6" t="str">
        <f>"Q"&amp;ROUNDUP(MONTH(SalesDataTable[[#This Row],[Order Date]])/3,0)</f>
        <v>Q2</v>
      </c>
      <c r="F988" s="6">
        <f>MONTH(SalesDataTable[[#This Row],[Order Date]])</f>
        <v>6</v>
      </c>
      <c r="G988" s="6" t="str">
        <f>TEXT(SalesDataTable[[#This Row],[Order Date]],"MMM")</f>
        <v>Jun</v>
      </c>
      <c r="H988" s="6" t="s">
        <v>29</v>
      </c>
      <c r="I988" s="6" t="s">
        <v>43</v>
      </c>
      <c r="J988" s="6" t="s">
        <v>20</v>
      </c>
      <c r="K988" s="6" t="s">
        <v>31</v>
      </c>
      <c r="L988" s="6" t="s">
        <v>52</v>
      </c>
      <c r="M988" s="6" t="s">
        <v>60</v>
      </c>
      <c r="N988" s="7">
        <v>2</v>
      </c>
      <c r="O988" s="8">
        <v>36.08</v>
      </c>
      <c r="P988" s="9">
        <v>0.05</v>
      </c>
      <c r="Q988" s="8">
        <v>13.73</v>
      </c>
      <c r="R988" s="8">
        <v>68.551999999999992</v>
      </c>
      <c r="S988" s="8">
        <v>27.46</v>
      </c>
      <c r="T988" s="8">
        <v>41.091999999999992</v>
      </c>
      <c r="U988" s="10">
        <v>0.59942817131520587</v>
      </c>
    </row>
    <row r="989" spans="2:21" ht="15.75">
      <c r="B989" s="4">
        <v>1701</v>
      </c>
      <c r="C989" s="5">
        <v>46176</v>
      </c>
      <c r="D989" s="6">
        <f>YEAR(SalesDataTable[[#This Row],[Order Date]])</f>
        <v>2026</v>
      </c>
      <c r="E989" s="6" t="str">
        <f>"Q"&amp;ROUNDUP(MONTH(SalesDataTable[[#This Row],[Order Date]])/3,0)</f>
        <v>Q2</v>
      </c>
      <c r="F989" s="6">
        <f>MONTH(SalesDataTable[[#This Row],[Order Date]])</f>
        <v>6</v>
      </c>
      <c r="G989" s="6" t="str">
        <f>TEXT(SalesDataTable[[#This Row],[Order Date]],"MMM")</f>
        <v>Jun</v>
      </c>
      <c r="H989" s="6" t="s">
        <v>18</v>
      </c>
      <c r="I989" s="6" t="s">
        <v>54</v>
      </c>
      <c r="J989" s="6" t="s">
        <v>20</v>
      </c>
      <c r="K989" s="6" t="s">
        <v>31</v>
      </c>
      <c r="L989" s="6" t="s">
        <v>32</v>
      </c>
      <c r="M989" s="6" t="s">
        <v>50</v>
      </c>
      <c r="N989" s="7">
        <v>1</v>
      </c>
      <c r="O989" s="8">
        <v>46.16</v>
      </c>
      <c r="P989" s="9">
        <v>0</v>
      </c>
      <c r="Q989" s="8">
        <v>18.36</v>
      </c>
      <c r="R989" s="8">
        <v>46.16</v>
      </c>
      <c r="S989" s="8">
        <v>18.36</v>
      </c>
      <c r="T989" s="8">
        <v>27.799999999999997</v>
      </c>
      <c r="U989" s="10">
        <v>0.60225303292894283</v>
      </c>
    </row>
    <row r="990" spans="2:21" ht="15.75">
      <c r="B990" s="4">
        <v>1984</v>
      </c>
      <c r="C990" s="5">
        <v>46176</v>
      </c>
      <c r="D990" s="6">
        <f>YEAR(SalesDataTable[[#This Row],[Order Date]])</f>
        <v>2026</v>
      </c>
      <c r="E990" s="6" t="str">
        <f>"Q"&amp;ROUNDUP(MONTH(SalesDataTable[[#This Row],[Order Date]])/3,0)</f>
        <v>Q2</v>
      </c>
      <c r="F990" s="6">
        <f>MONTH(SalesDataTable[[#This Row],[Order Date]])</f>
        <v>6</v>
      </c>
      <c r="G990" s="6" t="str">
        <f>TEXT(SalesDataTable[[#This Row],[Order Date]],"MMM")</f>
        <v>Jun</v>
      </c>
      <c r="H990" s="6" t="s">
        <v>24</v>
      </c>
      <c r="I990" s="6" t="s">
        <v>25</v>
      </c>
      <c r="J990" s="6" t="s">
        <v>20</v>
      </c>
      <c r="K990" s="6" t="s">
        <v>21</v>
      </c>
      <c r="L990" s="6" t="s">
        <v>22</v>
      </c>
      <c r="M990" s="6" t="s">
        <v>40</v>
      </c>
      <c r="N990" s="7">
        <v>2</v>
      </c>
      <c r="O990" s="8">
        <v>50.77</v>
      </c>
      <c r="P990" s="9">
        <v>0</v>
      </c>
      <c r="Q990" s="8">
        <v>22.93</v>
      </c>
      <c r="R990" s="8">
        <v>101.54</v>
      </c>
      <c r="S990" s="8">
        <v>45.86</v>
      </c>
      <c r="T990" s="8">
        <v>55.680000000000007</v>
      </c>
      <c r="U990" s="10">
        <v>0.54835532794957653</v>
      </c>
    </row>
    <row r="991" spans="2:21" ht="15.75">
      <c r="B991" s="4">
        <v>2572</v>
      </c>
      <c r="C991" s="5">
        <v>46176</v>
      </c>
      <c r="D991" s="6">
        <f>YEAR(SalesDataTable[[#This Row],[Order Date]])</f>
        <v>2026</v>
      </c>
      <c r="E991" s="6" t="str">
        <f>"Q"&amp;ROUNDUP(MONTH(SalesDataTable[[#This Row],[Order Date]])/3,0)</f>
        <v>Q2</v>
      </c>
      <c r="F991" s="6">
        <f>MONTH(SalesDataTable[[#This Row],[Order Date]])</f>
        <v>6</v>
      </c>
      <c r="G991" s="6" t="str">
        <f>TEXT(SalesDataTable[[#This Row],[Order Date]],"MMM")</f>
        <v>Jun</v>
      </c>
      <c r="H991" s="6" t="s">
        <v>38</v>
      </c>
      <c r="I991" s="6" t="s">
        <v>51</v>
      </c>
      <c r="J991" s="6" t="s">
        <v>46</v>
      </c>
      <c r="K991" s="6" t="s">
        <v>34</v>
      </c>
      <c r="L991" s="6" t="s">
        <v>27</v>
      </c>
      <c r="M991" s="6" t="s">
        <v>64</v>
      </c>
      <c r="N991" s="7">
        <v>2</v>
      </c>
      <c r="O991" s="8">
        <v>70.97</v>
      </c>
      <c r="P991" s="9">
        <v>0.05</v>
      </c>
      <c r="Q991" s="8">
        <v>32.54</v>
      </c>
      <c r="R991" s="8">
        <v>134.84299999999999</v>
      </c>
      <c r="S991" s="8">
        <v>65.08</v>
      </c>
      <c r="T991" s="8">
        <v>69.762999999999991</v>
      </c>
      <c r="U991" s="10">
        <v>0.51736463887632278</v>
      </c>
    </row>
    <row r="992" spans="2:21" ht="15.75">
      <c r="B992" s="4">
        <v>2833</v>
      </c>
      <c r="C992" s="5">
        <v>46176</v>
      </c>
      <c r="D992" s="6">
        <f>YEAR(SalesDataTable[[#This Row],[Order Date]])</f>
        <v>2026</v>
      </c>
      <c r="E992" s="6" t="str">
        <f>"Q"&amp;ROUNDUP(MONTH(SalesDataTable[[#This Row],[Order Date]])/3,0)</f>
        <v>Q2</v>
      </c>
      <c r="F992" s="6">
        <f>MONTH(SalesDataTable[[#This Row],[Order Date]])</f>
        <v>6</v>
      </c>
      <c r="G992" s="6" t="str">
        <f>TEXT(SalesDataTable[[#This Row],[Order Date]],"MMM")</f>
        <v>Jun</v>
      </c>
      <c r="H992" s="6" t="s">
        <v>38</v>
      </c>
      <c r="I992" s="6" t="s">
        <v>65</v>
      </c>
      <c r="J992" s="6" t="s">
        <v>20</v>
      </c>
      <c r="K992" s="6" t="s">
        <v>21</v>
      </c>
      <c r="L992" s="6" t="s">
        <v>27</v>
      </c>
      <c r="M992" s="6" t="s">
        <v>35</v>
      </c>
      <c r="N992" s="7">
        <v>3</v>
      </c>
      <c r="O992" s="8">
        <v>141.6</v>
      </c>
      <c r="P992" s="9">
        <v>0</v>
      </c>
      <c r="Q992" s="8">
        <v>78.02</v>
      </c>
      <c r="R992" s="8">
        <v>424.79999999999995</v>
      </c>
      <c r="S992" s="8">
        <v>234.06</v>
      </c>
      <c r="T992" s="8">
        <v>190.73999999999995</v>
      </c>
      <c r="U992" s="10">
        <v>0.44901129943502821</v>
      </c>
    </row>
    <row r="993" spans="2:21" ht="15.75">
      <c r="B993" s="4">
        <v>3522</v>
      </c>
      <c r="C993" s="5">
        <v>46176</v>
      </c>
      <c r="D993" s="6">
        <f>YEAR(SalesDataTable[[#This Row],[Order Date]])</f>
        <v>2026</v>
      </c>
      <c r="E993" s="6" t="str">
        <f>"Q"&amp;ROUNDUP(MONTH(SalesDataTable[[#This Row],[Order Date]])/3,0)</f>
        <v>Q2</v>
      </c>
      <c r="F993" s="6">
        <f>MONTH(SalesDataTable[[#This Row],[Order Date]])</f>
        <v>6</v>
      </c>
      <c r="G993" s="6" t="str">
        <f>TEXT(SalesDataTable[[#This Row],[Order Date]],"MMM")</f>
        <v>Jun</v>
      </c>
      <c r="H993" s="6" t="s">
        <v>38</v>
      </c>
      <c r="I993" s="6" t="s">
        <v>65</v>
      </c>
      <c r="J993" s="6" t="s">
        <v>20</v>
      </c>
      <c r="K993" s="6" t="s">
        <v>31</v>
      </c>
      <c r="L993" s="6" t="s">
        <v>22</v>
      </c>
      <c r="M993" s="6" t="s">
        <v>44</v>
      </c>
      <c r="N993" s="7">
        <v>1</v>
      </c>
      <c r="O993" s="8">
        <v>40.57</v>
      </c>
      <c r="P993" s="9">
        <v>0</v>
      </c>
      <c r="Q993" s="8">
        <v>16.329999999999998</v>
      </c>
      <c r="R993" s="8">
        <v>40.57</v>
      </c>
      <c r="S993" s="8">
        <v>16.329999999999998</v>
      </c>
      <c r="T993" s="8">
        <v>24.240000000000002</v>
      </c>
      <c r="U993" s="10">
        <v>0.59748582696573826</v>
      </c>
    </row>
    <row r="994" spans="2:21" ht="15.75">
      <c r="B994" s="4">
        <v>146</v>
      </c>
      <c r="C994" s="5">
        <v>46177</v>
      </c>
      <c r="D994" s="6">
        <f>YEAR(SalesDataTable[[#This Row],[Order Date]])</f>
        <v>2026</v>
      </c>
      <c r="E994" s="6" t="str">
        <f>"Q"&amp;ROUNDUP(MONTH(SalesDataTable[[#This Row],[Order Date]])/3,0)</f>
        <v>Q2</v>
      </c>
      <c r="F994" s="6">
        <f>MONTH(SalesDataTable[[#This Row],[Order Date]])</f>
        <v>6</v>
      </c>
      <c r="G994" s="6" t="str">
        <f>TEXT(SalesDataTable[[#This Row],[Order Date]],"MMM")</f>
        <v>Jun</v>
      </c>
      <c r="H994" s="6" t="s">
        <v>24</v>
      </c>
      <c r="I994" s="6" t="s">
        <v>67</v>
      </c>
      <c r="J994" s="6" t="s">
        <v>46</v>
      </c>
      <c r="K994" s="6" t="s">
        <v>21</v>
      </c>
      <c r="L994" s="6" t="s">
        <v>22</v>
      </c>
      <c r="M994" s="6" t="s">
        <v>23</v>
      </c>
      <c r="N994" s="7">
        <v>2</v>
      </c>
      <c r="O994" s="8">
        <v>81.81</v>
      </c>
      <c r="P994" s="9">
        <v>0</v>
      </c>
      <c r="Q994" s="8">
        <v>42.54</v>
      </c>
      <c r="R994" s="8">
        <v>163.62</v>
      </c>
      <c r="S994" s="8">
        <v>85.08</v>
      </c>
      <c r="T994" s="8">
        <v>78.540000000000006</v>
      </c>
      <c r="U994" s="10">
        <v>0.48001466813348004</v>
      </c>
    </row>
    <row r="995" spans="2:21" ht="15.75">
      <c r="B995" s="4">
        <v>161</v>
      </c>
      <c r="C995" s="5">
        <v>46177</v>
      </c>
      <c r="D995" s="6">
        <f>YEAR(SalesDataTable[[#This Row],[Order Date]])</f>
        <v>2026</v>
      </c>
      <c r="E995" s="6" t="str">
        <f>"Q"&amp;ROUNDUP(MONTH(SalesDataTable[[#This Row],[Order Date]])/3,0)</f>
        <v>Q2</v>
      </c>
      <c r="F995" s="6">
        <f>MONTH(SalesDataTable[[#This Row],[Order Date]])</f>
        <v>6</v>
      </c>
      <c r="G995" s="6" t="str">
        <f>TEXT(SalesDataTable[[#This Row],[Order Date]],"MMM")</f>
        <v>Jun</v>
      </c>
      <c r="H995" s="6" t="s">
        <v>18</v>
      </c>
      <c r="I995" s="6" t="s">
        <v>19</v>
      </c>
      <c r="J995" s="6" t="s">
        <v>46</v>
      </c>
      <c r="K995" s="6" t="s">
        <v>21</v>
      </c>
      <c r="L995" s="6" t="s">
        <v>22</v>
      </c>
      <c r="M995" s="6" t="s">
        <v>40</v>
      </c>
      <c r="N995" s="7">
        <v>2</v>
      </c>
      <c r="O995" s="8">
        <v>50.09</v>
      </c>
      <c r="P995" s="9">
        <v>0</v>
      </c>
      <c r="Q995" s="8">
        <v>22.91</v>
      </c>
      <c r="R995" s="8">
        <v>100.18</v>
      </c>
      <c r="S995" s="8">
        <v>45.82</v>
      </c>
      <c r="T995" s="8">
        <v>54.360000000000007</v>
      </c>
      <c r="U995" s="10">
        <v>0.54262327809942112</v>
      </c>
    </row>
    <row r="996" spans="2:21" ht="15.75">
      <c r="B996" s="4">
        <v>819</v>
      </c>
      <c r="C996" s="5">
        <v>46177</v>
      </c>
      <c r="D996" s="6">
        <f>YEAR(SalesDataTable[[#This Row],[Order Date]])</f>
        <v>2026</v>
      </c>
      <c r="E996" s="6" t="str">
        <f>"Q"&amp;ROUNDUP(MONTH(SalesDataTable[[#This Row],[Order Date]])/3,0)</f>
        <v>Q2</v>
      </c>
      <c r="F996" s="6">
        <f>MONTH(SalesDataTable[[#This Row],[Order Date]])</f>
        <v>6</v>
      </c>
      <c r="G996" s="6" t="str">
        <f>TEXT(SalesDataTable[[#This Row],[Order Date]],"MMM")</f>
        <v>Jun</v>
      </c>
      <c r="H996" s="6" t="s">
        <v>38</v>
      </c>
      <c r="I996" s="6" t="s">
        <v>51</v>
      </c>
      <c r="J996" s="6" t="s">
        <v>20</v>
      </c>
      <c r="K996" s="6" t="s">
        <v>21</v>
      </c>
      <c r="L996" s="6" t="s">
        <v>27</v>
      </c>
      <c r="M996" s="6" t="s">
        <v>64</v>
      </c>
      <c r="N996" s="7">
        <v>1</v>
      </c>
      <c r="O996" s="8">
        <v>72.38</v>
      </c>
      <c r="P996" s="9">
        <v>0</v>
      </c>
      <c r="Q996" s="8">
        <v>32.68</v>
      </c>
      <c r="R996" s="8">
        <v>72.38</v>
      </c>
      <c r="S996" s="8">
        <v>32.68</v>
      </c>
      <c r="T996" s="8">
        <v>39.699999999999996</v>
      </c>
      <c r="U996" s="10">
        <v>0.54849405913235694</v>
      </c>
    </row>
    <row r="997" spans="2:21" ht="15.75">
      <c r="B997" s="4">
        <v>2104</v>
      </c>
      <c r="C997" s="5">
        <v>46177</v>
      </c>
      <c r="D997" s="6">
        <f>YEAR(SalesDataTable[[#This Row],[Order Date]])</f>
        <v>2026</v>
      </c>
      <c r="E997" s="6" t="str">
        <f>"Q"&amp;ROUNDUP(MONTH(SalesDataTable[[#This Row],[Order Date]])/3,0)</f>
        <v>Q2</v>
      </c>
      <c r="F997" s="6">
        <f>MONTH(SalesDataTable[[#This Row],[Order Date]])</f>
        <v>6</v>
      </c>
      <c r="G997" s="6" t="str">
        <f>TEXT(SalesDataTable[[#This Row],[Order Date]],"MMM")</f>
        <v>Jun</v>
      </c>
      <c r="H997" s="6" t="s">
        <v>24</v>
      </c>
      <c r="I997" s="6" t="s">
        <v>25</v>
      </c>
      <c r="J997" s="6" t="s">
        <v>20</v>
      </c>
      <c r="K997" s="6" t="s">
        <v>31</v>
      </c>
      <c r="L997" s="6" t="s">
        <v>27</v>
      </c>
      <c r="M997" s="6" t="s">
        <v>28</v>
      </c>
      <c r="N997" s="7">
        <v>1</v>
      </c>
      <c r="O997" s="8">
        <v>92.31</v>
      </c>
      <c r="P997" s="9">
        <v>0</v>
      </c>
      <c r="Q997" s="8">
        <v>45.58</v>
      </c>
      <c r="R997" s="8">
        <v>92.31</v>
      </c>
      <c r="S997" s="8">
        <v>45.58</v>
      </c>
      <c r="T997" s="8">
        <v>46.730000000000004</v>
      </c>
      <c r="U997" s="10">
        <v>0.50622901094139316</v>
      </c>
    </row>
    <row r="998" spans="2:21" ht="15.75">
      <c r="B998" s="4">
        <v>2678</v>
      </c>
      <c r="C998" s="5">
        <v>46177</v>
      </c>
      <c r="D998" s="6">
        <f>YEAR(SalesDataTable[[#This Row],[Order Date]])</f>
        <v>2026</v>
      </c>
      <c r="E998" s="6" t="str">
        <f>"Q"&amp;ROUNDUP(MONTH(SalesDataTable[[#This Row],[Order Date]])/3,0)</f>
        <v>Q2</v>
      </c>
      <c r="F998" s="6">
        <f>MONTH(SalesDataTable[[#This Row],[Order Date]])</f>
        <v>6</v>
      </c>
      <c r="G998" s="6" t="str">
        <f>TEXT(SalesDataTable[[#This Row],[Order Date]],"MMM")</f>
        <v>Jun</v>
      </c>
      <c r="H998" s="6" t="s">
        <v>38</v>
      </c>
      <c r="I998" s="6" t="s">
        <v>51</v>
      </c>
      <c r="J998" s="6" t="s">
        <v>26</v>
      </c>
      <c r="K998" s="6" t="s">
        <v>21</v>
      </c>
      <c r="L998" s="6" t="s">
        <v>32</v>
      </c>
      <c r="M998" s="6" t="s">
        <v>50</v>
      </c>
      <c r="N998" s="7">
        <v>12</v>
      </c>
      <c r="O998" s="8">
        <v>47.6</v>
      </c>
      <c r="P998" s="9">
        <v>0.15</v>
      </c>
      <c r="Q998" s="8">
        <v>18.670000000000002</v>
      </c>
      <c r="R998" s="8">
        <v>485.52000000000004</v>
      </c>
      <c r="S998" s="8">
        <v>224.04000000000002</v>
      </c>
      <c r="T998" s="8">
        <v>261.48</v>
      </c>
      <c r="U998" s="10">
        <v>0.53855659911023235</v>
      </c>
    </row>
    <row r="999" spans="2:21" ht="15.75">
      <c r="B999" s="4">
        <v>3015</v>
      </c>
      <c r="C999" s="5">
        <v>46177</v>
      </c>
      <c r="D999" s="6">
        <f>YEAR(SalesDataTable[[#This Row],[Order Date]])</f>
        <v>2026</v>
      </c>
      <c r="E999" s="6" t="str">
        <f>"Q"&amp;ROUNDUP(MONTH(SalesDataTable[[#This Row],[Order Date]])/3,0)</f>
        <v>Q2</v>
      </c>
      <c r="F999" s="6">
        <f>MONTH(SalesDataTable[[#This Row],[Order Date]])</f>
        <v>6</v>
      </c>
      <c r="G999" s="6" t="str">
        <f>TEXT(SalesDataTable[[#This Row],[Order Date]],"MMM")</f>
        <v>Jun</v>
      </c>
      <c r="H999" s="6" t="s">
        <v>24</v>
      </c>
      <c r="I999" s="6" t="s">
        <v>67</v>
      </c>
      <c r="J999" s="6" t="s">
        <v>20</v>
      </c>
      <c r="K999" s="6" t="s">
        <v>21</v>
      </c>
      <c r="L999" s="6" t="s">
        <v>32</v>
      </c>
      <c r="M999" s="6" t="s">
        <v>50</v>
      </c>
      <c r="N999" s="7">
        <v>1</v>
      </c>
      <c r="O999" s="8">
        <v>45.5</v>
      </c>
      <c r="P999" s="9">
        <v>0.05</v>
      </c>
      <c r="Q999" s="8">
        <v>18.89</v>
      </c>
      <c r="R999" s="8">
        <v>43.225000000000001</v>
      </c>
      <c r="S999" s="8">
        <v>18.89</v>
      </c>
      <c r="T999" s="8">
        <v>24.335000000000001</v>
      </c>
      <c r="U999" s="10">
        <v>0.56298438403701567</v>
      </c>
    </row>
    <row r="1000" spans="2:21" ht="15.75">
      <c r="B1000" s="4">
        <v>3243</v>
      </c>
      <c r="C1000" s="5">
        <v>46177</v>
      </c>
      <c r="D1000" s="6">
        <f>YEAR(SalesDataTable[[#This Row],[Order Date]])</f>
        <v>2026</v>
      </c>
      <c r="E1000" s="6" t="str">
        <f>"Q"&amp;ROUNDUP(MONTH(SalesDataTable[[#This Row],[Order Date]])/3,0)</f>
        <v>Q2</v>
      </c>
      <c r="F1000" s="6">
        <f>MONTH(SalesDataTable[[#This Row],[Order Date]])</f>
        <v>6</v>
      </c>
      <c r="G1000" s="6" t="str">
        <f>TEXT(SalesDataTable[[#This Row],[Order Date]],"MMM")</f>
        <v>Jun</v>
      </c>
      <c r="H1000" s="6" t="s">
        <v>29</v>
      </c>
      <c r="I1000" s="6" t="s">
        <v>43</v>
      </c>
      <c r="J1000" s="6" t="s">
        <v>20</v>
      </c>
      <c r="K1000" s="6" t="s">
        <v>21</v>
      </c>
      <c r="L1000" s="6" t="s">
        <v>52</v>
      </c>
      <c r="M1000" s="6" t="s">
        <v>60</v>
      </c>
      <c r="N1000" s="7">
        <v>1</v>
      </c>
      <c r="O1000" s="8">
        <v>35.99</v>
      </c>
      <c r="P1000" s="9">
        <v>0</v>
      </c>
      <c r="Q1000" s="8">
        <v>14.05</v>
      </c>
      <c r="R1000" s="8">
        <v>35.99</v>
      </c>
      <c r="S1000" s="8">
        <v>14.05</v>
      </c>
      <c r="T1000" s="8">
        <v>21.94</v>
      </c>
      <c r="U1000" s="10">
        <v>0.60961378160600166</v>
      </c>
    </row>
    <row r="1001" spans="2:21" ht="15.75">
      <c r="B1001" s="4">
        <v>3283</v>
      </c>
      <c r="C1001" s="5">
        <v>46177</v>
      </c>
      <c r="D1001" s="6">
        <f>YEAR(SalesDataTable[[#This Row],[Order Date]])</f>
        <v>2026</v>
      </c>
      <c r="E1001" s="6" t="str">
        <f>"Q"&amp;ROUNDUP(MONTH(SalesDataTable[[#This Row],[Order Date]])/3,0)</f>
        <v>Q2</v>
      </c>
      <c r="F1001" s="6">
        <f>MONTH(SalesDataTable[[#This Row],[Order Date]])</f>
        <v>6</v>
      </c>
      <c r="G1001" s="6" t="str">
        <f>TEXT(SalesDataTable[[#This Row],[Order Date]],"MMM")</f>
        <v>Jun</v>
      </c>
      <c r="H1001" s="6" t="s">
        <v>24</v>
      </c>
      <c r="I1001" s="6" t="s">
        <v>61</v>
      </c>
      <c r="J1001" s="6" t="s">
        <v>46</v>
      </c>
      <c r="K1001" s="6" t="s">
        <v>21</v>
      </c>
      <c r="L1001" s="6" t="s">
        <v>52</v>
      </c>
      <c r="M1001" s="6" t="s">
        <v>56</v>
      </c>
      <c r="N1001" s="7">
        <v>1</v>
      </c>
      <c r="O1001" s="8">
        <v>122.55</v>
      </c>
      <c r="P1001" s="9">
        <v>0</v>
      </c>
      <c r="Q1001" s="8">
        <v>68.97</v>
      </c>
      <c r="R1001" s="8">
        <v>122.55</v>
      </c>
      <c r="S1001" s="8">
        <v>68.97</v>
      </c>
      <c r="T1001" s="8">
        <v>53.58</v>
      </c>
      <c r="U1001" s="10">
        <v>0.43720930232558142</v>
      </c>
    </row>
    <row r="1002" spans="2:21" ht="15.75">
      <c r="B1002" s="4">
        <v>3966</v>
      </c>
      <c r="C1002" s="5">
        <v>46177</v>
      </c>
      <c r="D1002" s="6">
        <f>YEAR(SalesDataTable[[#This Row],[Order Date]])</f>
        <v>2026</v>
      </c>
      <c r="E1002" s="6" t="str">
        <f>"Q"&amp;ROUNDUP(MONTH(SalesDataTable[[#This Row],[Order Date]])/3,0)</f>
        <v>Q2</v>
      </c>
      <c r="F1002" s="6">
        <f>MONTH(SalesDataTable[[#This Row],[Order Date]])</f>
        <v>6</v>
      </c>
      <c r="G1002" s="6" t="str">
        <f>TEXT(SalesDataTable[[#This Row],[Order Date]],"MMM")</f>
        <v>Jun</v>
      </c>
      <c r="H1002" s="6" t="s">
        <v>38</v>
      </c>
      <c r="I1002" s="6" t="s">
        <v>51</v>
      </c>
      <c r="J1002" s="6" t="s">
        <v>20</v>
      </c>
      <c r="K1002" s="6" t="s">
        <v>31</v>
      </c>
      <c r="L1002" s="6" t="s">
        <v>52</v>
      </c>
      <c r="M1002" s="6" t="s">
        <v>56</v>
      </c>
      <c r="N1002" s="7">
        <v>3</v>
      </c>
      <c r="O1002" s="8">
        <v>126.22</v>
      </c>
      <c r="P1002" s="9">
        <v>0</v>
      </c>
      <c r="Q1002" s="8">
        <v>69.599999999999994</v>
      </c>
      <c r="R1002" s="8">
        <v>378.65999999999997</v>
      </c>
      <c r="S1002" s="8">
        <v>208.79999999999998</v>
      </c>
      <c r="T1002" s="8">
        <v>169.85999999999999</v>
      </c>
      <c r="U1002" s="10">
        <v>0.4485818412295991</v>
      </c>
    </row>
    <row r="1003" spans="2:21" ht="15.75">
      <c r="B1003" s="4">
        <v>1349</v>
      </c>
      <c r="C1003" s="5">
        <v>46178</v>
      </c>
      <c r="D1003" s="6">
        <f>YEAR(SalesDataTable[[#This Row],[Order Date]])</f>
        <v>2026</v>
      </c>
      <c r="E1003" s="6" t="str">
        <f>"Q"&amp;ROUNDUP(MONTH(SalesDataTable[[#This Row],[Order Date]])/3,0)</f>
        <v>Q2</v>
      </c>
      <c r="F1003" s="6">
        <f>MONTH(SalesDataTable[[#This Row],[Order Date]])</f>
        <v>6</v>
      </c>
      <c r="G1003" s="6" t="str">
        <f>TEXT(SalesDataTable[[#This Row],[Order Date]],"MMM")</f>
        <v>Jun</v>
      </c>
      <c r="H1003" s="6" t="s">
        <v>18</v>
      </c>
      <c r="I1003" s="6" t="s">
        <v>68</v>
      </c>
      <c r="J1003" s="6" t="s">
        <v>37</v>
      </c>
      <c r="K1003" s="6" t="s">
        <v>21</v>
      </c>
      <c r="L1003" s="6" t="s">
        <v>27</v>
      </c>
      <c r="M1003" s="6" t="s">
        <v>28</v>
      </c>
      <c r="N1003" s="7">
        <v>6</v>
      </c>
      <c r="O1003" s="8">
        <v>91.98</v>
      </c>
      <c r="P1003" s="9">
        <v>0.05</v>
      </c>
      <c r="Q1003" s="8">
        <v>46.46</v>
      </c>
      <c r="R1003" s="8">
        <v>524.28599999999994</v>
      </c>
      <c r="S1003" s="8">
        <v>278.76</v>
      </c>
      <c r="T1003" s="8">
        <v>245.52599999999995</v>
      </c>
      <c r="U1003" s="10">
        <v>0.46830546686350577</v>
      </c>
    </row>
    <row r="1004" spans="2:21" ht="15.75">
      <c r="B1004" s="4">
        <v>2333</v>
      </c>
      <c r="C1004" s="5">
        <v>46178</v>
      </c>
      <c r="D1004" s="6">
        <f>YEAR(SalesDataTable[[#This Row],[Order Date]])</f>
        <v>2026</v>
      </c>
      <c r="E1004" s="6" t="str">
        <f>"Q"&amp;ROUNDUP(MONTH(SalesDataTable[[#This Row],[Order Date]])/3,0)</f>
        <v>Q2</v>
      </c>
      <c r="F1004" s="6">
        <f>MONTH(SalesDataTable[[#This Row],[Order Date]])</f>
        <v>6</v>
      </c>
      <c r="G1004" s="6" t="str">
        <f>TEXT(SalesDataTable[[#This Row],[Order Date]],"MMM")</f>
        <v>Jun</v>
      </c>
      <c r="H1004" s="6" t="s">
        <v>29</v>
      </c>
      <c r="I1004" s="6" t="s">
        <v>43</v>
      </c>
      <c r="J1004" s="6" t="s">
        <v>20</v>
      </c>
      <c r="K1004" s="6" t="s">
        <v>34</v>
      </c>
      <c r="L1004" s="6" t="s">
        <v>41</v>
      </c>
      <c r="M1004" s="6" t="s">
        <v>69</v>
      </c>
      <c r="N1004" s="7">
        <v>1</v>
      </c>
      <c r="O1004" s="8">
        <v>125.32</v>
      </c>
      <c r="P1004" s="9">
        <v>0</v>
      </c>
      <c r="Q1004" s="8">
        <v>59.03</v>
      </c>
      <c r="R1004" s="8">
        <v>125.32</v>
      </c>
      <c r="S1004" s="8">
        <v>59.03</v>
      </c>
      <c r="T1004" s="8">
        <v>66.289999999999992</v>
      </c>
      <c r="U1004" s="10">
        <v>0.52896584743057773</v>
      </c>
    </row>
    <row r="1005" spans="2:21" ht="15.75">
      <c r="B1005" s="4">
        <v>2628</v>
      </c>
      <c r="C1005" s="5">
        <v>46178</v>
      </c>
      <c r="D1005" s="6">
        <f>YEAR(SalesDataTable[[#This Row],[Order Date]])</f>
        <v>2026</v>
      </c>
      <c r="E1005" s="6" t="str">
        <f>"Q"&amp;ROUNDUP(MONTH(SalesDataTable[[#This Row],[Order Date]])/3,0)</f>
        <v>Q2</v>
      </c>
      <c r="F1005" s="6">
        <f>MONTH(SalesDataTable[[#This Row],[Order Date]])</f>
        <v>6</v>
      </c>
      <c r="G1005" s="6" t="str">
        <f>TEXT(SalesDataTable[[#This Row],[Order Date]],"MMM")</f>
        <v>Jun</v>
      </c>
      <c r="H1005" s="6" t="s">
        <v>38</v>
      </c>
      <c r="I1005" s="6" t="s">
        <v>51</v>
      </c>
      <c r="J1005" s="6" t="s">
        <v>46</v>
      </c>
      <c r="K1005" s="6" t="s">
        <v>21</v>
      </c>
      <c r="L1005" s="6" t="s">
        <v>32</v>
      </c>
      <c r="M1005" s="6" t="s">
        <v>66</v>
      </c>
      <c r="N1005" s="7">
        <v>2</v>
      </c>
      <c r="O1005" s="8">
        <v>167.26</v>
      </c>
      <c r="P1005" s="9">
        <v>0</v>
      </c>
      <c r="Q1005" s="8">
        <v>89.65</v>
      </c>
      <c r="R1005" s="8">
        <v>334.52</v>
      </c>
      <c r="S1005" s="8">
        <v>179.3</v>
      </c>
      <c r="T1005" s="8">
        <v>155.21999999999997</v>
      </c>
      <c r="U1005" s="10">
        <v>0.46400813105344968</v>
      </c>
    </row>
    <row r="1006" spans="2:21" ht="15.75">
      <c r="B1006" s="4">
        <v>2718</v>
      </c>
      <c r="C1006" s="5">
        <v>46178</v>
      </c>
      <c r="D1006" s="6">
        <f>YEAR(SalesDataTable[[#This Row],[Order Date]])</f>
        <v>2026</v>
      </c>
      <c r="E1006" s="6" t="str">
        <f>"Q"&amp;ROUNDUP(MONTH(SalesDataTable[[#This Row],[Order Date]])/3,0)</f>
        <v>Q2</v>
      </c>
      <c r="F1006" s="6">
        <f>MONTH(SalesDataTable[[#This Row],[Order Date]])</f>
        <v>6</v>
      </c>
      <c r="G1006" s="6" t="str">
        <f>TEXT(SalesDataTable[[#This Row],[Order Date]],"MMM")</f>
        <v>Jun</v>
      </c>
      <c r="H1006" s="6" t="s">
        <v>18</v>
      </c>
      <c r="I1006" s="6" t="s">
        <v>19</v>
      </c>
      <c r="J1006" s="6" t="s">
        <v>46</v>
      </c>
      <c r="K1006" s="6" t="s">
        <v>21</v>
      </c>
      <c r="L1006" s="6" t="s">
        <v>22</v>
      </c>
      <c r="M1006" s="6" t="s">
        <v>23</v>
      </c>
      <c r="N1006" s="7">
        <v>1</v>
      </c>
      <c r="O1006" s="8">
        <v>80.19</v>
      </c>
      <c r="P1006" s="9">
        <v>0</v>
      </c>
      <c r="Q1006" s="8">
        <v>42.18</v>
      </c>
      <c r="R1006" s="8">
        <v>80.19</v>
      </c>
      <c r="S1006" s="8">
        <v>42.18</v>
      </c>
      <c r="T1006" s="8">
        <v>38.01</v>
      </c>
      <c r="U1006" s="10">
        <v>0.47399925177702956</v>
      </c>
    </row>
    <row r="1007" spans="2:21" ht="15.75">
      <c r="B1007" s="4">
        <v>3185</v>
      </c>
      <c r="C1007" s="5">
        <v>46178</v>
      </c>
      <c r="D1007" s="6">
        <f>YEAR(SalesDataTable[[#This Row],[Order Date]])</f>
        <v>2026</v>
      </c>
      <c r="E1007" s="6" t="str">
        <f>"Q"&amp;ROUNDUP(MONTH(SalesDataTable[[#This Row],[Order Date]])/3,0)</f>
        <v>Q2</v>
      </c>
      <c r="F1007" s="6">
        <f>MONTH(SalesDataTable[[#This Row],[Order Date]])</f>
        <v>6</v>
      </c>
      <c r="G1007" s="6" t="str">
        <f>TEXT(SalesDataTable[[#This Row],[Order Date]],"MMM")</f>
        <v>Jun</v>
      </c>
      <c r="H1007" s="6" t="s">
        <v>18</v>
      </c>
      <c r="I1007" s="6" t="s">
        <v>68</v>
      </c>
      <c r="J1007" s="6" t="s">
        <v>20</v>
      </c>
      <c r="K1007" s="6" t="s">
        <v>31</v>
      </c>
      <c r="L1007" s="6" t="s">
        <v>22</v>
      </c>
      <c r="M1007" s="6" t="s">
        <v>40</v>
      </c>
      <c r="N1007" s="7">
        <v>1</v>
      </c>
      <c r="O1007" s="8">
        <v>49.86</v>
      </c>
      <c r="P1007" s="9">
        <v>0</v>
      </c>
      <c r="Q1007" s="8">
        <v>22.72</v>
      </c>
      <c r="R1007" s="8">
        <v>49.86</v>
      </c>
      <c r="S1007" s="8">
        <v>22.72</v>
      </c>
      <c r="T1007" s="8">
        <v>27.14</v>
      </c>
      <c r="U1007" s="10">
        <v>0.5443241075010028</v>
      </c>
    </row>
    <row r="1008" spans="2:21" ht="15.75">
      <c r="B1008" s="4">
        <v>4495</v>
      </c>
      <c r="C1008" s="5">
        <v>46178</v>
      </c>
      <c r="D1008" s="6">
        <f>YEAR(SalesDataTable[[#This Row],[Order Date]])</f>
        <v>2026</v>
      </c>
      <c r="E1008" s="6" t="str">
        <f>"Q"&amp;ROUNDUP(MONTH(SalesDataTable[[#This Row],[Order Date]])/3,0)</f>
        <v>Q2</v>
      </c>
      <c r="F1008" s="6">
        <f>MONTH(SalesDataTable[[#This Row],[Order Date]])</f>
        <v>6</v>
      </c>
      <c r="G1008" s="6" t="str">
        <f>TEXT(SalesDataTable[[#This Row],[Order Date]],"MMM")</f>
        <v>Jun</v>
      </c>
      <c r="H1008" s="6" t="s">
        <v>29</v>
      </c>
      <c r="I1008" s="6" t="s">
        <v>57</v>
      </c>
      <c r="J1008" s="6" t="s">
        <v>37</v>
      </c>
      <c r="K1008" s="6" t="s">
        <v>31</v>
      </c>
      <c r="L1008" s="6" t="s">
        <v>41</v>
      </c>
      <c r="M1008" s="6" t="s">
        <v>47</v>
      </c>
      <c r="N1008" s="7">
        <v>2</v>
      </c>
      <c r="O1008" s="8">
        <v>195.51</v>
      </c>
      <c r="P1008" s="9">
        <v>0</v>
      </c>
      <c r="Q1008" s="8">
        <v>102.97</v>
      </c>
      <c r="R1008" s="8">
        <v>391.02</v>
      </c>
      <c r="S1008" s="8">
        <v>205.94</v>
      </c>
      <c r="T1008" s="8">
        <v>185.07999999999998</v>
      </c>
      <c r="U1008" s="10">
        <v>0.47332617257429288</v>
      </c>
    </row>
    <row r="1009" spans="2:21" ht="15.75">
      <c r="B1009" s="4">
        <v>815</v>
      </c>
      <c r="C1009" s="5">
        <v>46179</v>
      </c>
      <c r="D1009" s="6">
        <f>YEAR(SalesDataTable[[#This Row],[Order Date]])</f>
        <v>2026</v>
      </c>
      <c r="E1009" s="6" t="str">
        <f>"Q"&amp;ROUNDUP(MONTH(SalesDataTable[[#This Row],[Order Date]])/3,0)</f>
        <v>Q2</v>
      </c>
      <c r="F1009" s="6">
        <f>MONTH(SalesDataTable[[#This Row],[Order Date]])</f>
        <v>6</v>
      </c>
      <c r="G1009" s="6" t="str">
        <f>TEXT(SalesDataTable[[#This Row],[Order Date]],"MMM")</f>
        <v>Jun</v>
      </c>
      <c r="H1009" s="6" t="s">
        <v>18</v>
      </c>
      <c r="I1009" s="6" t="s">
        <v>19</v>
      </c>
      <c r="J1009" s="6" t="s">
        <v>37</v>
      </c>
      <c r="K1009" s="6" t="s">
        <v>31</v>
      </c>
      <c r="L1009" s="6" t="s">
        <v>52</v>
      </c>
      <c r="M1009" s="6" t="s">
        <v>53</v>
      </c>
      <c r="N1009" s="7">
        <v>1</v>
      </c>
      <c r="O1009" s="8">
        <v>39.61</v>
      </c>
      <c r="P1009" s="9">
        <v>0</v>
      </c>
      <c r="Q1009" s="8">
        <v>14.75</v>
      </c>
      <c r="R1009" s="8">
        <v>39.61</v>
      </c>
      <c r="S1009" s="8">
        <v>14.75</v>
      </c>
      <c r="T1009" s="8">
        <v>24.86</v>
      </c>
      <c r="U1009" s="10">
        <v>0.62761928805857103</v>
      </c>
    </row>
    <row r="1010" spans="2:21" ht="15.75">
      <c r="B1010" s="4">
        <v>1140</v>
      </c>
      <c r="C1010" s="5">
        <v>46179</v>
      </c>
      <c r="D1010" s="6">
        <f>YEAR(SalesDataTable[[#This Row],[Order Date]])</f>
        <v>2026</v>
      </c>
      <c r="E1010" s="6" t="str">
        <f>"Q"&amp;ROUNDUP(MONTH(SalesDataTable[[#This Row],[Order Date]])/3,0)</f>
        <v>Q2</v>
      </c>
      <c r="F1010" s="6">
        <f>MONTH(SalesDataTable[[#This Row],[Order Date]])</f>
        <v>6</v>
      </c>
      <c r="G1010" s="6" t="str">
        <f>TEXT(SalesDataTable[[#This Row],[Order Date]],"MMM")</f>
        <v>Jun</v>
      </c>
      <c r="H1010" s="6" t="s">
        <v>24</v>
      </c>
      <c r="I1010" s="6" t="s">
        <v>25</v>
      </c>
      <c r="J1010" s="6" t="s">
        <v>37</v>
      </c>
      <c r="K1010" s="6" t="s">
        <v>21</v>
      </c>
      <c r="L1010" s="6" t="s">
        <v>27</v>
      </c>
      <c r="M1010" s="6" t="s">
        <v>64</v>
      </c>
      <c r="N1010" s="7">
        <v>1</v>
      </c>
      <c r="O1010" s="8">
        <v>70.86</v>
      </c>
      <c r="P1010" s="9">
        <v>0</v>
      </c>
      <c r="Q1010" s="8">
        <v>31.47</v>
      </c>
      <c r="R1010" s="8">
        <v>70.86</v>
      </c>
      <c r="S1010" s="8">
        <v>31.47</v>
      </c>
      <c r="T1010" s="8">
        <v>39.39</v>
      </c>
      <c r="U1010" s="10">
        <v>0.55588484335309063</v>
      </c>
    </row>
    <row r="1011" spans="2:21" ht="15.75">
      <c r="B1011" s="4">
        <v>1544</v>
      </c>
      <c r="C1011" s="5">
        <v>46179</v>
      </c>
      <c r="D1011" s="6">
        <f>YEAR(SalesDataTable[[#This Row],[Order Date]])</f>
        <v>2026</v>
      </c>
      <c r="E1011" s="6" t="str">
        <f>"Q"&amp;ROUNDUP(MONTH(SalesDataTable[[#This Row],[Order Date]])/3,0)</f>
        <v>Q2</v>
      </c>
      <c r="F1011" s="6">
        <f>MONTH(SalesDataTable[[#This Row],[Order Date]])</f>
        <v>6</v>
      </c>
      <c r="G1011" s="6" t="str">
        <f>TEXT(SalesDataTable[[#This Row],[Order Date]],"MMM")</f>
        <v>Jun</v>
      </c>
      <c r="H1011" s="6" t="s">
        <v>38</v>
      </c>
      <c r="I1011" s="6" t="s">
        <v>49</v>
      </c>
      <c r="J1011" s="6" t="s">
        <v>26</v>
      </c>
      <c r="K1011" s="6" t="s">
        <v>21</v>
      </c>
      <c r="L1011" s="6" t="s">
        <v>52</v>
      </c>
      <c r="M1011" s="6" t="s">
        <v>53</v>
      </c>
      <c r="N1011" s="7">
        <v>8</v>
      </c>
      <c r="O1011" s="8">
        <v>40.46</v>
      </c>
      <c r="P1011" s="9">
        <v>0.2</v>
      </c>
      <c r="Q1011" s="8">
        <v>14.7</v>
      </c>
      <c r="R1011" s="8">
        <v>258.94400000000002</v>
      </c>
      <c r="S1011" s="8">
        <v>117.6</v>
      </c>
      <c r="T1011" s="8">
        <v>141.34400000000002</v>
      </c>
      <c r="U1011" s="10">
        <v>0.54584775086505199</v>
      </c>
    </row>
    <row r="1012" spans="2:21" ht="15.75">
      <c r="B1012" s="4">
        <v>2420</v>
      </c>
      <c r="C1012" s="5">
        <v>46179</v>
      </c>
      <c r="D1012" s="6">
        <f>YEAR(SalesDataTable[[#This Row],[Order Date]])</f>
        <v>2026</v>
      </c>
      <c r="E1012" s="6" t="str">
        <f>"Q"&amp;ROUNDUP(MONTH(SalesDataTable[[#This Row],[Order Date]])/3,0)</f>
        <v>Q2</v>
      </c>
      <c r="F1012" s="6">
        <f>MONTH(SalesDataTable[[#This Row],[Order Date]])</f>
        <v>6</v>
      </c>
      <c r="G1012" s="6" t="str">
        <f>TEXT(SalesDataTable[[#This Row],[Order Date]],"MMM")</f>
        <v>Jun</v>
      </c>
      <c r="H1012" s="6" t="s">
        <v>29</v>
      </c>
      <c r="I1012" s="6" t="s">
        <v>43</v>
      </c>
      <c r="J1012" s="6" t="s">
        <v>20</v>
      </c>
      <c r="K1012" s="6" t="s">
        <v>31</v>
      </c>
      <c r="L1012" s="6" t="s">
        <v>32</v>
      </c>
      <c r="M1012" s="6" t="s">
        <v>62</v>
      </c>
      <c r="N1012" s="7">
        <v>1</v>
      </c>
      <c r="O1012" s="8">
        <v>131.79</v>
      </c>
      <c r="P1012" s="9">
        <v>0</v>
      </c>
      <c r="Q1012" s="8">
        <v>68.22</v>
      </c>
      <c r="R1012" s="8">
        <v>131.79</v>
      </c>
      <c r="S1012" s="8">
        <v>68.22</v>
      </c>
      <c r="T1012" s="8">
        <v>63.569999999999993</v>
      </c>
      <c r="U1012" s="10">
        <v>0.48235829729114499</v>
      </c>
    </row>
    <row r="1013" spans="2:21" ht="15.75">
      <c r="B1013" s="4">
        <v>2805</v>
      </c>
      <c r="C1013" s="5">
        <v>46179</v>
      </c>
      <c r="D1013" s="6">
        <f>YEAR(SalesDataTable[[#This Row],[Order Date]])</f>
        <v>2026</v>
      </c>
      <c r="E1013" s="6" t="str">
        <f>"Q"&amp;ROUNDUP(MONTH(SalesDataTable[[#This Row],[Order Date]])/3,0)</f>
        <v>Q2</v>
      </c>
      <c r="F1013" s="6">
        <f>MONTH(SalesDataTable[[#This Row],[Order Date]])</f>
        <v>6</v>
      </c>
      <c r="G1013" s="6" t="str">
        <f>TEXT(SalesDataTable[[#This Row],[Order Date]],"MMM")</f>
        <v>Jun</v>
      </c>
      <c r="H1013" s="6" t="s">
        <v>29</v>
      </c>
      <c r="I1013" s="6" t="s">
        <v>57</v>
      </c>
      <c r="J1013" s="6" t="s">
        <v>26</v>
      </c>
      <c r="K1013" s="6" t="s">
        <v>21</v>
      </c>
      <c r="L1013" s="6" t="s">
        <v>41</v>
      </c>
      <c r="M1013" s="6" t="s">
        <v>42</v>
      </c>
      <c r="N1013" s="7">
        <v>12</v>
      </c>
      <c r="O1013" s="8">
        <v>338.45</v>
      </c>
      <c r="P1013" s="9">
        <v>0.1</v>
      </c>
      <c r="Q1013" s="8">
        <v>196.78</v>
      </c>
      <c r="R1013" s="8">
        <v>3655.2599999999998</v>
      </c>
      <c r="S1013" s="8">
        <v>2361.36</v>
      </c>
      <c r="T1013" s="8">
        <v>1293.8999999999996</v>
      </c>
      <c r="U1013" s="10">
        <v>0.35398302719915947</v>
      </c>
    </row>
    <row r="1014" spans="2:21" ht="15.75">
      <c r="B1014" s="4">
        <v>3160</v>
      </c>
      <c r="C1014" s="5">
        <v>46179</v>
      </c>
      <c r="D1014" s="6">
        <f>YEAR(SalesDataTable[[#This Row],[Order Date]])</f>
        <v>2026</v>
      </c>
      <c r="E1014" s="6" t="str">
        <f>"Q"&amp;ROUNDUP(MONTH(SalesDataTable[[#This Row],[Order Date]])/3,0)</f>
        <v>Q2</v>
      </c>
      <c r="F1014" s="6">
        <f>MONTH(SalesDataTable[[#This Row],[Order Date]])</f>
        <v>6</v>
      </c>
      <c r="G1014" s="6" t="str">
        <f>TEXT(SalesDataTable[[#This Row],[Order Date]],"MMM")</f>
        <v>Jun</v>
      </c>
      <c r="H1014" s="6" t="s">
        <v>29</v>
      </c>
      <c r="I1014" s="6" t="s">
        <v>36</v>
      </c>
      <c r="J1014" s="6" t="s">
        <v>37</v>
      </c>
      <c r="K1014" s="6" t="s">
        <v>21</v>
      </c>
      <c r="L1014" s="6" t="s">
        <v>52</v>
      </c>
      <c r="M1014" s="6" t="s">
        <v>53</v>
      </c>
      <c r="N1014" s="7">
        <v>2</v>
      </c>
      <c r="O1014" s="8">
        <v>40.99</v>
      </c>
      <c r="P1014" s="9">
        <v>0</v>
      </c>
      <c r="Q1014" s="8">
        <v>14.53</v>
      </c>
      <c r="R1014" s="8">
        <v>81.98</v>
      </c>
      <c r="S1014" s="8">
        <v>29.06</v>
      </c>
      <c r="T1014" s="8">
        <v>52.92</v>
      </c>
      <c r="U1014" s="10">
        <v>0.64552329836545497</v>
      </c>
    </row>
    <row r="1015" spans="2:21" ht="15.75">
      <c r="B1015" s="4">
        <v>3278</v>
      </c>
      <c r="C1015" s="5">
        <v>46179</v>
      </c>
      <c r="D1015" s="6">
        <f>YEAR(SalesDataTable[[#This Row],[Order Date]])</f>
        <v>2026</v>
      </c>
      <c r="E1015" s="6" t="str">
        <f>"Q"&amp;ROUNDUP(MONTH(SalesDataTable[[#This Row],[Order Date]])/3,0)</f>
        <v>Q2</v>
      </c>
      <c r="F1015" s="6">
        <f>MONTH(SalesDataTable[[#This Row],[Order Date]])</f>
        <v>6</v>
      </c>
      <c r="G1015" s="6" t="str">
        <f>TEXT(SalesDataTable[[#This Row],[Order Date]],"MMM")</f>
        <v>Jun</v>
      </c>
      <c r="H1015" s="6" t="s">
        <v>24</v>
      </c>
      <c r="I1015" s="6" t="s">
        <v>61</v>
      </c>
      <c r="J1015" s="6" t="s">
        <v>37</v>
      </c>
      <c r="K1015" s="6" t="s">
        <v>21</v>
      </c>
      <c r="L1015" s="6" t="s">
        <v>22</v>
      </c>
      <c r="M1015" s="6" t="s">
        <v>48</v>
      </c>
      <c r="N1015" s="7">
        <v>1</v>
      </c>
      <c r="O1015" s="8">
        <v>101.85</v>
      </c>
      <c r="P1015" s="9">
        <v>0</v>
      </c>
      <c r="Q1015" s="8">
        <v>51.59</v>
      </c>
      <c r="R1015" s="8">
        <v>101.85</v>
      </c>
      <c r="S1015" s="8">
        <v>51.59</v>
      </c>
      <c r="T1015" s="8">
        <v>50.259999999999991</v>
      </c>
      <c r="U1015" s="10">
        <v>0.49347079037800679</v>
      </c>
    </row>
    <row r="1016" spans="2:21" ht="15.75">
      <c r="B1016" s="4">
        <v>3555</v>
      </c>
      <c r="C1016" s="5">
        <v>46179</v>
      </c>
      <c r="D1016" s="6">
        <f>YEAR(SalesDataTable[[#This Row],[Order Date]])</f>
        <v>2026</v>
      </c>
      <c r="E1016" s="6" t="str">
        <f>"Q"&amp;ROUNDUP(MONTH(SalesDataTable[[#This Row],[Order Date]])/3,0)</f>
        <v>Q2</v>
      </c>
      <c r="F1016" s="6">
        <f>MONTH(SalesDataTable[[#This Row],[Order Date]])</f>
        <v>6</v>
      </c>
      <c r="G1016" s="6" t="str">
        <f>TEXT(SalesDataTable[[#This Row],[Order Date]],"MMM")</f>
        <v>Jun</v>
      </c>
      <c r="H1016" s="6" t="s">
        <v>29</v>
      </c>
      <c r="I1016" s="6" t="s">
        <v>30</v>
      </c>
      <c r="J1016" s="6" t="s">
        <v>26</v>
      </c>
      <c r="K1016" s="6" t="s">
        <v>34</v>
      </c>
      <c r="L1016" s="6" t="s">
        <v>41</v>
      </c>
      <c r="M1016" s="6" t="s">
        <v>42</v>
      </c>
      <c r="N1016" s="7">
        <v>4</v>
      </c>
      <c r="O1016" s="8">
        <v>346.14</v>
      </c>
      <c r="P1016" s="9">
        <v>0.05</v>
      </c>
      <c r="Q1016" s="8">
        <v>198.97</v>
      </c>
      <c r="R1016" s="8">
        <v>1315.3319999999999</v>
      </c>
      <c r="S1016" s="8">
        <v>795.88</v>
      </c>
      <c r="T1016" s="8">
        <v>519.45199999999988</v>
      </c>
      <c r="U1016" s="10">
        <v>0.39492082607280893</v>
      </c>
    </row>
    <row r="1017" spans="2:21" ht="15.75">
      <c r="B1017" s="4">
        <v>3702</v>
      </c>
      <c r="C1017" s="5">
        <v>46179</v>
      </c>
      <c r="D1017" s="6">
        <f>YEAR(SalesDataTable[[#This Row],[Order Date]])</f>
        <v>2026</v>
      </c>
      <c r="E1017" s="6" t="str">
        <f>"Q"&amp;ROUNDUP(MONTH(SalesDataTable[[#This Row],[Order Date]])/3,0)</f>
        <v>Q2</v>
      </c>
      <c r="F1017" s="6">
        <f>MONTH(SalesDataTable[[#This Row],[Order Date]])</f>
        <v>6</v>
      </c>
      <c r="G1017" s="6" t="str">
        <f>TEXT(SalesDataTable[[#This Row],[Order Date]],"MMM")</f>
        <v>Jun</v>
      </c>
      <c r="H1017" s="6" t="s">
        <v>18</v>
      </c>
      <c r="I1017" s="6" t="s">
        <v>54</v>
      </c>
      <c r="J1017" s="6" t="s">
        <v>37</v>
      </c>
      <c r="K1017" s="6" t="s">
        <v>34</v>
      </c>
      <c r="L1017" s="6" t="s">
        <v>22</v>
      </c>
      <c r="M1017" s="6" t="s">
        <v>23</v>
      </c>
      <c r="N1017" s="7">
        <v>2</v>
      </c>
      <c r="O1017" s="8">
        <v>83.28</v>
      </c>
      <c r="P1017" s="9">
        <v>0</v>
      </c>
      <c r="Q1017" s="8">
        <v>43.56</v>
      </c>
      <c r="R1017" s="8">
        <v>166.56</v>
      </c>
      <c r="S1017" s="8">
        <v>87.12</v>
      </c>
      <c r="T1017" s="8">
        <v>79.44</v>
      </c>
      <c r="U1017" s="10">
        <v>0.47694524495677232</v>
      </c>
    </row>
    <row r="1018" spans="2:21" ht="15.75">
      <c r="B1018" s="4">
        <v>4349</v>
      </c>
      <c r="C1018" s="5">
        <v>46179</v>
      </c>
      <c r="D1018" s="6">
        <f>YEAR(SalesDataTable[[#This Row],[Order Date]])</f>
        <v>2026</v>
      </c>
      <c r="E1018" s="6" t="str">
        <f>"Q"&amp;ROUNDUP(MONTH(SalesDataTable[[#This Row],[Order Date]])/3,0)</f>
        <v>Q2</v>
      </c>
      <c r="F1018" s="6">
        <f>MONTH(SalesDataTable[[#This Row],[Order Date]])</f>
        <v>6</v>
      </c>
      <c r="G1018" s="6" t="str">
        <f>TEXT(SalesDataTable[[#This Row],[Order Date]],"MMM")</f>
        <v>Jun</v>
      </c>
      <c r="H1018" s="6" t="s">
        <v>38</v>
      </c>
      <c r="I1018" s="6" t="s">
        <v>49</v>
      </c>
      <c r="J1018" s="6" t="s">
        <v>37</v>
      </c>
      <c r="K1018" s="6" t="s">
        <v>34</v>
      </c>
      <c r="L1018" s="6" t="s">
        <v>22</v>
      </c>
      <c r="M1018" s="6" t="s">
        <v>23</v>
      </c>
      <c r="N1018" s="7">
        <v>1</v>
      </c>
      <c r="O1018" s="8">
        <v>80.349999999999994</v>
      </c>
      <c r="P1018" s="9">
        <v>0.15</v>
      </c>
      <c r="Q1018" s="8">
        <v>43.51</v>
      </c>
      <c r="R1018" s="8">
        <v>68.297499999999999</v>
      </c>
      <c r="S1018" s="8">
        <v>43.51</v>
      </c>
      <c r="T1018" s="8">
        <v>24.787500000000001</v>
      </c>
      <c r="U1018" s="10">
        <v>0.3629342216040119</v>
      </c>
    </row>
    <row r="1019" spans="2:21" ht="15.75">
      <c r="B1019" s="4">
        <v>4989</v>
      </c>
      <c r="C1019" s="5">
        <v>46179</v>
      </c>
      <c r="D1019" s="6">
        <f>YEAR(SalesDataTable[[#This Row],[Order Date]])</f>
        <v>2026</v>
      </c>
      <c r="E1019" s="6" t="str">
        <f>"Q"&amp;ROUNDUP(MONTH(SalesDataTable[[#This Row],[Order Date]])/3,0)</f>
        <v>Q2</v>
      </c>
      <c r="F1019" s="6">
        <f>MONTH(SalesDataTable[[#This Row],[Order Date]])</f>
        <v>6</v>
      </c>
      <c r="G1019" s="6" t="str">
        <f>TEXT(SalesDataTable[[#This Row],[Order Date]],"MMM")</f>
        <v>Jun</v>
      </c>
      <c r="H1019" s="6" t="s">
        <v>24</v>
      </c>
      <c r="I1019" s="6" t="s">
        <v>25</v>
      </c>
      <c r="J1019" s="6" t="s">
        <v>20</v>
      </c>
      <c r="K1019" s="6" t="s">
        <v>21</v>
      </c>
      <c r="L1019" s="6" t="s">
        <v>22</v>
      </c>
      <c r="M1019" s="6" t="s">
        <v>44</v>
      </c>
      <c r="N1019" s="7">
        <v>1</v>
      </c>
      <c r="O1019" s="8">
        <v>40.86</v>
      </c>
      <c r="P1019" s="9">
        <v>0.05</v>
      </c>
      <c r="Q1019" s="8">
        <v>16.899999999999999</v>
      </c>
      <c r="R1019" s="8">
        <v>38.817</v>
      </c>
      <c r="S1019" s="8">
        <v>16.899999999999999</v>
      </c>
      <c r="T1019" s="8">
        <v>21.917000000000002</v>
      </c>
      <c r="U1019" s="10">
        <v>0.564623747327202</v>
      </c>
    </row>
    <row r="1020" spans="2:21" ht="15.75">
      <c r="B1020" s="4">
        <v>713</v>
      </c>
      <c r="C1020" s="5">
        <v>46180</v>
      </c>
      <c r="D1020" s="6">
        <f>YEAR(SalesDataTable[[#This Row],[Order Date]])</f>
        <v>2026</v>
      </c>
      <c r="E1020" s="6" t="str">
        <f>"Q"&amp;ROUNDUP(MONTH(SalesDataTable[[#This Row],[Order Date]])/3,0)</f>
        <v>Q2</v>
      </c>
      <c r="F1020" s="6">
        <f>MONTH(SalesDataTable[[#This Row],[Order Date]])</f>
        <v>6</v>
      </c>
      <c r="G1020" s="6" t="str">
        <f>TEXT(SalesDataTable[[#This Row],[Order Date]],"MMM")</f>
        <v>Jun</v>
      </c>
      <c r="H1020" s="6" t="s">
        <v>24</v>
      </c>
      <c r="I1020" s="6" t="s">
        <v>45</v>
      </c>
      <c r="J1020" s="6" t="s">
        <v>37</v>
      </c>
      <c r="K1020" s="6" t="s">
        <v>21</v>
      </c>
      <c r="L1020" s="6" t="s">
        <v>32</v>
      </c>
      <c r="M1020" s="6" t="s">
        <v>33</v>
      </c>
      <c r="N1020" s="7">
        <v>4</v>
      </c>
      <c r="O1020" s="8">
        <v>36.299999999999997</v>
      </c>
      <c r="P1020" s="9">
        <v>0.05</v>
      </c>
      <c r="Q1020" s="8">
        <v>13.16</v>
      </c>
      <c r="R1020" s="8">
        <v>137.93999999999997</v>
      </c>
      <c r="S1020" s="8">
        <v>52.64</v>
      </c>
      <c r="T1020" s="8">
        <v>85.299999999999969</v>
      </c>
      <c r="U1020" s="10">
        <v>0.61838480498767567</v>
      </c>
    </row>
    <row r="1021" spans="2:21" ht="15.75">
      <c r="B1021" s="4">
        <v>3355</v>
      </c>
      <c r="C1021" s="5">
        <v>46180</v>
      </c>
      <c r="D1021" s="6">
        <f>YEAR(SalesDataTable[[#This Row],[Order Date]])</f>
        <v>2026</v>
      </c>
      <c r="E1021" s="6" t="str">
        <f>"Q"&amp;ROUNDUP(MONTH(SalesDataTable[[#This Row],[Order Date]])/3,0)</f>
        <v>Q2</v>
      </c>
      <c r="F1021" s="6">
        <f>MONTH(SalesDataTable[[#This Row],[Order Date]])</f>
        <v>6</v>
      </c>
      <c r="G1021" s="6" t="str">
        <f>TEXT(SalesDataTable[[#This Row],[Order Date]],"MMM")</f>
        <v>Jun</v>
      </c>
      <c r="H1021" s="6" t="s">
        <v>18</v>
      </c>
      <c r="I1021" s="6" t="s">
        <v>68</v>
      </c>
      <c r="J1021" s="6" t="s">
        <v>26</v>
      </c>
      <c r="K1021" s="6" t="s">
        <v>31</v>
      </c>
      <c r="L1021" s="6" t="s">
        <v>41</v>
      </c>
      <c r="M1021" s="6" t="s">
        <v>42</v>
      </c>
      <c r="N1021" s="7">
        <v>10</v>
      </c>
      <c r="O1021" s="8">
        <v>338.26</v>
      </c>
      <c r="P1021" s="9">
        <v>0.05</v>
      </c>
      <c r="Q1021" s="8">
        <v>197.42</v>
      </c>
      <c r="R1021" s="8">
        <v>3213.47</v>
      </c>
      <c r="S1021" s="8">
        <v>1974.1999999999998</v>
      </c>
      <c r="T1021" s="8">
        <v>1239.27</v>
      </c>
      <c r="U1021" s="10">
        <v>0.38564853569505864</v>
      </c>
    </row>
    <row r="1022" spans="2:21" ht="15.75">
      <c r="B1022" s="4">
        <v>3879</v>
      </c>
      <c r="C1022" s="5">
        <v>46180</v>
      </c>
      <c r="D1022" s="6">
        <f>YEAR(SalesDataTable[[#This Row],[Order Date]])</f>
        <v>2026</v>
      </c>
      <c r="E1022" s="6" t="str">
        <f>"Q"&amp;ROUNDUP(MONTH(SalesDataTable[[#This Row],[Order Date]])/3,0)</f>
        <v>Q2</v>
      </c>
      <c r="F1022" s="6">
        <f>MONTH(SalesDataTable[[#This Row],[Order Date]])</f>
        <v>6</v>
      </c>
      <c r="G1022" s="6" t="str">
        <f>TEXT(SalesDataTable[[#This Row],[Order Date]],"MMM")</f>
        <v>Jun</v>
      </c>
      <c r="H1022" s="6" t="s">
        <v>18</v>
      </c>
      <c r="I1022" s="6" t="s">
        <v>54</v>
      </c>
      <c r="J1022" s="6" t="s">
        <v>46</v>
      </c>
      <c r="K1022" s="6" t="s">
        <v>21</v>
      </c>
      <c r="L1022" s="6" t="s">
        <v>22</v>
      </c>
      <c r="M1022" s="6" t="s">
        <v>44</v>
      </c>
      <c r="N1022" s="7">
        <v>2</v>
      </c>
      <c r="O1022" s="8">
        <v>41.25</v>
      </c>
      <c r="P1022" s="9">
        <v>0</v>
      </c>
      <c r="Q1022" s="8">
        <v>17.13</v>
      </c>
      <c r="R1022" s="8">
        <v>82.5</v>
      </c>
      <c r="S1022" s="8">
        <v>34.26</v>
      </c>
      <c r="T1022" s="8">
        <v>48.24</v>
      </c>
      <c r="U1022" s="10">
        <v>0.58472727272727276</v>
      </c>
    </row>
    <row r="1023" spans="2:21" ht="15.75">
      <c r="B1023" s="4">
        <v>3989</v>
      </c>
      <c r="C1023" s="5">
        <v>46180</v>
      </c>
      <c r="D1023" s="6">
        <f>YEAR(SalesDataTable[[#This Row],[Order Date]])</f>
        <v>2026</v>
      </c>
      <c r="E1023" s="6" t="str">
        <f>"Q"&amp;ROUNDUP(MONTH(SalesDataTable[[#This Row],[Order Date]])/3,0)</f>
        <v>Q2</v>
      </c>
      <c r="F1023" s="6">
        <f>MONTH(SalesDataTable[[#This Row],[Order Date]])</f>
        <v>6</v>
      </c>
      <c r="G1023" s="6" t="str">
        <f>TEXT(SalesDataTable[[#This Row],[Order Date]],"MMM")</f>
        <v>Jun</v>
      </c>
      <c r="H1023" s="6" t="s">
        <v>24</v>
      </c>
      <c r="I1023" s="6" t="s">
        <v>61</v>
      </c>
      <c r="J1023" s="6" t="s">
        <v>20</v>
      </c>
      <c r="K1023" s="6" t="s">
        <v>21</v>
      </c>
      <c r="L1023" s="6" t="s">
        <v>27</v>
      </c>
      <c r="M1023" s="6" t="s">
        <v>28</v>
      </c>
      <c r="N1023" s="7">
        <v>2</v>
      </c>
      <c r="O1023" s="8">
        <v>92</v>
      </c>
      <c r="P1023" s="9">
        <v>0</v>
      </c>
      <c r="Q1023" s="8">
        <v>44.27</v>
      </c>
      <c r="R1023" s="8">
        <v>184</v>
      </c>
      <c r="S1023" s="8">
        <v>88.54</v>
      </c>
      <c r="T1023" s="8">
        <v>95.46</v>
      </c>
      <c r="U1023" s="10">
        <v>0.51880434782608698</v>
      </c>
    </row>
    <row r="1024" spans="2:21" ht="15.75">
      <c r="B1024" s="4">
        <v>4193</v>
      </c>
      <c r="C1024" s="5">
        <v>46180</v>
      </c>
      <c r="D1024" s="6">
        <f>YEAR(SalesDataTable[[#This Row],[Order Date]])</f>
        <v>2026</v>
      </c>
      <c r="E1024" s="6" t="str">
        <f>"Q"&amp;ROUNDUP(MONTH(SalesDataTable[[#This Row],[Order Date]])/3,0)</f>
        <v>Q2</v>
      </c>
      <c r="F1024" s="6">
        <f>MONTH(SalesDataTable[[#This Row],[Order Date]])</f>
        <v>6</v>
      </c>
      <c r="G1024" s="6" t="str">
        <f>TEXT(SalesDataTable[[#This Row],[Order Date]],"MMM")</f>
        <v>Jun</v>
      </c>
      <c r="H1024" s="6" t="s">
        <v>24</v>
      </c>
      <c r="I1024" s="6" t="s">
        <v>45</v>
      </c>
      <c r="J1024" s="6" t="s">
        <v>20</v>
      </c>
      <c r="K1024" s="6" t="s">
        <v>31</v>
      </c>
      <c r="L1024" s="6" t="s">
        <v>41</v>
      </c>
      <c r="M1024" s="6" t="s">
        <v>58</v>
      </c>
      <c r="N1024" s="7">
        <v>1</v>
      </c>
      <c r="O1024" s="8">
        <v>80.89</v>
      </c>
      <c r="P1024" s="9">
        <v>0.1</v>
      </c>
      <c r="Q1024" s="8">
        <v>40.32</v>
      </c>
      <c r="R1024" s="8">
        <v>72.801000000000002</v>
      </c>
      <c r="S1024" s="8">
        <v>40.32</v>
      </c>
      <c r="T1024" s="8">
        <v>32.481000000000002</v>
      </c>
      <c r="U1024" s="10">
        <v>0.44616145382618372</v>
      </c>
    </row>
    <row r="1025" spans="2:21" ht="15.75">
      <c r="B1025" s="4">
        <v>4413</v>
      </c>
      <c r="C1025" s="5">
        <v>46180</v>
      </c>
      <c r="D1025" s="6">
        <f>YEAR(SalesDataTable[[#This Row],[Order Date]])</f>
        <v>2026</v>
      </c>
      <c r="E1025" s="6" t="str">
        <f>"Q"&amp;ROUNDUP(MONTH(SalesDataTable[[#This Row],[Order Date]])/3,0)</f>
        <v>Q2</v>
      </c>
      <c r="F1025" s="6">
        <f>MONTH(SalesDataTable[[#This Row],[Order Date]])</f>
        <v>6</v>
      </c>
      <c r="G1025" s="6" t="str">
        <f>TEXT(SalesDataTable[[#This Row],[Order Date]],"MMM")</f>
        <v>Jun</v>
      </c>
      <c r="H1025" s="6" t="s">
        <v>18</v>
      </c>
      <c r="I1025" s="6" t="s">
        <v>19</v>
      </c>
      <c r="J1025" s="6" t="s">
        <v>37</v>
      </c>
      <c r="K1025" s="6" t="s">
        <v>31</v>
      </c>
      <c r="L1025" s="6" t="s">
        <v>41</v>
      </c>
      <c r="M1025" s="6" t="s">
        <v>47</v>
      </c>
      <c r="N1025" s="7">
        <v>1</v>
      </c>
      <c r="O1025" s="8">
        <v>194.73</v>
      </c>
      <c r="P1025" s="9">
        <v>0</v>
      </c>
      <c r="Q1025" s="8">
        <v>101.91</v>
      </c>
      <c r="R1025" s="8">
        <v>194.73</v>
      </c>
      <c r="S1025" s="8">
        <v>101.91</v>
      </c>
      <c r="T1025" s="8">
        <v>92.82</v>
      </c>
      <c r="U1025" s="10">
        <v>0.47665999075643195</v>
      </c>
    </row>
    <row r="1026" spans="2:21" ht="15.75">
      <c r="B1026" s="4">
        <v>4598</v>
      </c>
      <c r="C1026" s="5">
        <v>46180</v>
      </c>
      <c r="D1026" s="6">
        <f>YEAR(SalesDataTable[[#This Row],[Order Date]])</f>
        <v>2026</v>
      </c>
      <c r="E1026" s="6" t="str">
        <f>"Q"&amp;ROUNDUP(MONTH(SalesDataTable[[#This Row],[Order Date]])/3,0)</f>
        <v>Q2</v>
      </c>
      <c r="F1026" s="6">
        <f>MONTH(SalesDataTable[[#This Row],[Order Date]])</f>
        <v>6</v>
      </c>
      <c r="G1026" s="6" t="str">
        <f>TEXT(SalesDataTable[[#This Row],[Order Date]],"MMM")</f>
        <v>Jun</v>
      </c>
      <c r="H1026" s="6" t="s">
        <v>38</v>
      </c>
      <c r="I1026" s="6" t="s">
        <v>39</v>
      </c>
      <c r="J1026" s="6" t="s">
        <v>26</v>
      </c>
      <c r="K1026" s="6" t="s">
        <v>34</v>
      </c>
      <c r="L1026" s="6" t="s">
        <v>27</v>
      </c>
      <c r="M1026" s="6" t="s">
        <v>28</v>
      </c>
      <c r="N1026" s="7">
        <v>5</v>
      </c>
      <c r="O1026" s="8">
        <v>93.82</v>
      </c>
      <c r="P1026" s="9">
        <v>0.15</v>
      </c>
      <c r="Q1026" s="8">
        <v>46.06</v>
      </c>
      <c r="R1026" s="8">
        <v>398.73499999999996</v>
      </c>
      <c r="S1026" s="8">
        <v>230.3</v>
      </c>
      <c r="T1026" s="8">
        <v>168.43499999999995</v>
      </c>
      <c r="U1026" s="10">
        <v>0.4224234140469233</v>
      </c>
    </row>
    <row r="1027" spans="2:21" ht="15.75">
      <c r="B1027" s="4">
        <v>72</v>
      </c>
      <c r="C1027" s="5">
        <v>46181</v>
      </c>
      <c r="D1027" s="6">
        <f>YEAR(SalesDataTable[[#This Row],[Order Date]])</f>
        <v>2026</v>
      </c>
      <c r="E1027" s="6" t="str">
        <f>"Q"&amp;ROUNDUP(MONTH(SalesDataTable[[#This Row],[Order Date]])/3,0)</f>
        <v>Q2</v>
      </c>
      <c r="F1027" s="6">
        <f>MONTH(SalesDataTable[[#This Row],[Order Date]])</f>
        <v>6</v>
      </c>
      <c r="G1027" s="6" t="str">
        <f>TEXT(SalesDataTable[[#This Row],[Order Date]],"MMM")</f>
        <v>Jun</v>
      </c>
      <c r="H1027" s="6" t="s">
        <v>29</v>
      </c>
      <c r="I1027" s="6" t="s">
        <v>57</v>
      </c>
      <c r="J1027" s="6" t="s">
        <v>37</v>
      </c>
      <c r="K1027" s="6" t="s">
        <v>31</v>
      </c>
      <c r="L1027" s="6" t="s">
        <v>27</v>
      </c>
      <c r="M1027" s="6" t="s">
        <v>35</v>
      </c>
      <c r="N1027" s="7">
        <v>3</v>
      </c>
      <c r="O1027" s="8">
        <v>142.53</v>
      </c>
      <c r="P1027" s="9">
        <v>0</v>
      </c>
      <c r="Q1027" s="8">
        <v>80.67</v>
      </c>
      <c r="R1027" s="8">
        <v>427.59000000000003</v>
      </c>
      <c r="S1027" s="8">
        <v>242.01</v>
      </c>
      <c r="T1027" s="8">
        <v>185.58000000000004</v>
      </c>
      <c r="U1027" s="10">
        <v>0.43401389181225014</v>
      </c>
    </row>
    <row r="1028" spans="2:21" ht="15.75">
      <c r="B1028" s="4">
        <v>176</v>
      </c>
      <c r="C1028" s="5">
        <v>46181</v>
      </c>
      <c r="D1028" s="6">
        <f>YEAR(SalesDataTable[[#This Row],[Order Date]])</f>
        <v>2026</v>
      </c>
      <c r="E1028" s="6" t="str">
        <f>"Q"&amp;ROUNDUP(MONTH(SalesDataTable[[#This Row],[Order Date]])/3,0)</f>
        <v>Q2</v>
      </c>
      <c r="F1028" s="6">
        <f>MONTH(SalesDataTable[[#This Row],[Order Date]])</f>
        <v>6</v>
      </c>
      <c r="G1028" s="6" t="str">
        <f>TEXT(SalesDataTable[[#This Row],[Order Date]],"MMM")</f>
        <v>Jun</v>
      </c>
      <c r="H1028" s="6" t="s">
        <v>24</v>
      </c>
      <c r="I1028" s="6" t="s">
        <v>67</v>
      </c>
      <c r="J1028" s="6" t="s">
        <v>20</v>
      </c>
      <c r="K1028" s="6" t="s">
        <v>21</v>
      </c>
      <c r="L1028" s="6" t="s">
        <v>41</v>
      </c>
      <c r="M1028" s="6" t="s">
        <v>47</v>
      </c>
      <c r="N1028" s="7">
        <v>1</v>
      </c>
      <c r="O1028" s="8">
        <v>196.33</v>
      </c>
      <c r="P1028" s="9">
        <v>0</v>
      </c>
      <c r="Q1028" s="8">
        <v>103.27</v>
      </c>
      <c r="R1028" s="8">
        <v>196.33</v>
      </c>
      <c r="S1028" s="8">
        <v>103.27</v>
      </c>
      <c r="T1028" s="8">
        <v>93.060000000000016</v>
      </c>
      <c r="U1028" s="10">
        <v>0.47399786074466466</v>
      </c>
    </row>
    <row r="1029" spans="2:21" ht="15.75">
      <c r="B1029" s="4">
        <v>205</v>
      </c>
      <c r="C1029" s="5">
        <v>46181</v>
      </c>
      <c r="D1029" s="6">
        <f>YEAR(SalesDataTable[[#This Row],[Order Date]])</f>
        <v>2026</v>
      </c>
      <c r="E1029" s="6" t="str">
        <f>"Q"&amp;ROUNDUP(MONTH(SalesDataTable[[#This Row],[Order Date]])/3,0)</f>
        <v>Q2</v>
      </c>
      <c r="F1029" s="6">
        <f>MONTH(SalesDataTable[[#This Row],[Order Date]])</f>
        <v>6</v>
      </c>
      <c r="G1029" s="6" t="str">
        <f>TEXT(SalesDataTable[[#This Row],[Order Date]],"MMM")</f>
        <v>Jun</v>
      </c>
      <c r="H1029" s="6" t="s">
        <v>38</v>
      </c>
      <c r="I1029" s="6" t="s">
        <v>49</v>
      </c>
      <c r="J1029" s="6" t="s">
        <v>20</v>
      </c>
      <c r="K1029" s="6" t="s">
        <v>31</v>
      </c>
      <c r="L1029" s="6" t="s">
        <v>22</v>
      </c>
      <c r="M1029" s="6" t="s">
        <v>44</v>
      </c>
      <c r="N1029" s="7">
        <v>2</v>
      </c>
      <c r="O1029" s="8">
        <v>41.05</v>
      </c>
      <c r="P1029" s="9">
        <v>0</v>
      </c>
      <c r="Q1029" s="8">
        <v>16.690000000000001</v>
      </c>
      <c r="R1029" s="8">
        <v>82.1</v>
      </c>
      <c r="S1029" s="8">
        <v>33.380000000000003</v>
      </c>
      <c r="T1029" s="8">
        <v>48.719999999999992</v>
      </c>
      <c r="U1029" s="10">
        <v>0.59342265529841653</v>
      </c>
    </row>
    <row r="1030" spans="2:21" ht="15.75">
      <c r="B1030" s="4">
        <v>896</v>
      </c>
      <c r="C1030" s="5">
        <v>46181</v>
      </c>
      <c r="D1030" s="6">
        <f>YEAR(SalesDataTable[[#This Row],[Order Date]])</f>
        <v>2026</v>
      </c>
      <c r="E1030" s="6" t="str">
        <f>"Q"&amp;ROUNDUP(MONTH(SalesDataTable[[#This Row],[Order Date]])/3,0)</f>
        <v>Q2</v>
      </c>
      <c r="F1030" s="6">
        <f>MONTH(SalesDataTable[[#This Row],[Order Date]])</f>
        <v>6</v>
      </c>
      <c r="G1030" s="6" t="str">
        <f>TEXT(SalesDataTable[[#This Row],[Order Date]],"MMM")</f>
        <v>Jun</v>
      </c>
      <c r="H1030" s="6" t="s">
        <v>38</v>
      </c>
      <c r="I1030" s="6" t="s">
        <v>51</v>
      </c>
      <c r="J1030" s="6" t="s">
        <v>20</v>
      </c>
      <c r="K1030" s="6" t="s">
        <v>31</v>
      </c>
      <c r="L1030" s="6" t="s">
        <v>52</v>
      </c>
      <c r="M1030" s="6" t="s">
        <v>56</v>
      </c>
      <c r="N1030" s="7">
        <v>1</v>
      </c>
      <c r="O1030" s="8">
        <v>123.09</v>
      </c>
      <c r="P1030" s="9">
        <v>0</v>
      </c>
      <c r="Q1030" s="8">
        <v>68.03</v>
      </c>
      <c r="R1030" s="8">
        <v>123.09</v>
      </c>
      <c r="S1030" s="8">
        <v>68.03</v>
      </c>
      <c r="T1030" s="8">
        <v>55.06</v>
      </c>
      <c r="U1030" s="10">
        <v>0.44731497278414167</v>
      </c>
    </row>
    <row r="1031" spans="2:21" ht="15.75">
      <c r="B1031" s="4">
        <v>1697</v>
      </c>
      <c r="C1031" s="5">
        <v>46181</v>
      </c>
      <c r="D1031" s="6">
        <f>YEAR(SalesDataTable[[#This Row],[Order Date]])</f>
        <v>2026</v>
      </c>
      <c r="E1031" s="6" t="str">
        <f>"Q"&amp;ROUNDUP(MONTH(SalesDataTable[[#This Row],[Order Date]])/3,0)</f>
        <v>Q2</v>
      </c>
      <c r="F1031" s="6">
        <f>MONTH(SalesDataTable[[#This Row],[Order Date]])</f>
        <v>6</v>
      </c>
      <c r="G1031" s="6" t="str">
        <f>TEXT(SalesDataTable[[#This Row],[Order Date]],"MMM")</f>
        <v>Jun</v>
      </c>
      <c r="H1031" s="6" t="s">
        <v>24</v>
      </c>
      <c r="I1031" s="6" t="s">
        <v>61</v>
      </c>
      <c r="J1031" s="6" t="s">
        <v>20</v>
      </c>
      <c r="K1031" s="6" t="s">
        <v>34</v>
      </c>
      <c r="L1031" s="6" t="s">
        <v>27</v>
      </c>
      <c r="M1031" s="6" t="s">
        <v>35</v>
      </c>
      <c r="N1031" s="7">
        <v>2</v>
      </c>
      <c r="O1031" s="8">
        <v>141.09</v>
      </c>
      <c r="P1031" s="9">
        <v>0</v>
      </c>
      <c r="Q1031" s="8">
        <v>81.69</v>
      </c>
      <c r="R1031" s="8">
        <v>282.18</v>
      </c>
      <c r="S1031" s="8">
        <v>163.38</v>
      </c>
      <c r="T1031" s="8">
        <v>118.80000000000001</v>
      </c>
      <c r="U1031" s="10">
        <v>0.42100786731873274</v>
      </c>
    </row>
    <row r="1032" spans="2:21" ht="15.75">
      <c r="B1032" s="4">
        <v>2159</v>
      </c>
      <c r="C1032" s="5">
        <v>46181</v>
      </c>
      <c r="D1032" s="6">
        <f>YEAR(SalesDataTable[[#This Row],[Order Date]])</f>
        <v>2026</v>
      </c>
      <c r="E1032" s="6" t="str">
        <f>"Q"&amp;ROUNDUP(MONTH(SalesDataTable[[#This Row],[Order Date]])/3,0)</f>
        <v>Q2</v>
      </c>
      <c r="F1032" s="6">
        <f>MONTH(SalesDataTable[[#This Row],[Order Date]])</f>
        <v>6</v>
      </c>
      <c r="G1032" s="6" t="str">
        <f>TEXT(SalesDataTable[[#This Row],[Order Date]],"MMM")</f>
        <v>Jun</v>
      </c>
      <c r="H1032" s="6" t="s">
        <v>29</v>
      </c>
      <c r="I1032" s="6" t="s">
        <v>57</v>
      </c>
      <c r="J1032" s="6" t="s">
        <v>37</v>
      </c>
      <c r="K1032" s="6" t="s">
        <v>31</v>
      </c>
      <c r="L1032" s="6" t="s">
        <v>27</v>
      </c>
      <c r="M1032" s="6" t="s">
        <v>55</v>
      </c>
      <c r="N1032" s="7">
        <v>1</v>
      </c>
      <c r="O1032" s="8">
        <v>157.04</v>
      </c>
      <c r="P1032" s="9">
        <v>0</v>
      </c>
      <c r="Q1032" s="8">
        <v>77.540000000000006</v>
      </c>
      <c r="R1032" s="8">
        <v>157.04</v>
      </c>
      <c r="S1032" s="8">
        <v>77.540000000000006</v>
      </c>
      <c r="T1032" s="8">
        <v>79.499999999999986</v>
      </c>
      <c r="U1032" s="10">
        <v>0.5062404482934284</v>
      </c>
    </row>
    <row r="1033" spans="2:21" ht="15.75">
      <c r="B1033" s="4">
        <v>2772</v>
      </c>
      <c r="C1033" s="5">
        <v>46181</v>
      </c>
      <c r="D1033" s="6">
        <f>YEAR(SalesDataTable[[#This Row],[Order Date]])</f>
        <v>2026</v>
      </c>
      <c r="E1033" s="6" t="str">
        <f>"Q"&amp;ROUNDUP(MONTH(SalesDataTable[[#This Row],[Order Date]])/3,0)</f>
        <v>Q2</v>
      </c>
      <c r="F1033" s="6">
        <f>MONTH(SalesDataTable[[#This Row],[Order Date]])</f>
        <v>6</v>
      </c>
      <c r="G1033" s="6" t="str">
        <f>TEXT(SalesDataTable[[#This Row],[Order Date]],"MMM")</f>
        <v>Jun</v>
      </c>
      <c r="H1033" s="6" t="s">
        <v>38</v>
      </c>
      <c r="I1033" s="6" t="s">
        <v>49</v>
      </c>
      <c r="J1033" s="6" t="s">
        <v>37</v>
      </c>
      <c r="K1033" s="6" t="s">
        <v>31</v>
      </c>
      <c r="L1033" s="6" t="s">
        <v>32</v>
      </c>
      <c r="M1033" s="6" t="s">
        <v>62</v>
      </c>
      <c r="N1033" s="7">
        <v>6</v>
      </c>
      <c r="O1033" s="8">
        <v>136.46</v>
      </c>
      <c r="P1033" s="9">
        <v>0</v>
      </c>
      <c r="Q1033" s="8">
        <v>68.61</v>
      </c>
      <c r="R1033" s="8">
        <v>818.76</v>
      </c>
      <c r="S1033" s="8">
        <v>411.65999999999997</v>
      </c>
      <c r="T1033" s="8">
        <v>407.1</v>
      </c>
      <c r="U1033" s="10">
        <v>0.49721530118716112</v>
      </c>
    </row>
    <row r="1034" spans="2:21" ht="15.75">
      <c r="B1034" s="4">
        <v>3091</v>
      </c>
      <c r="C1034" s="5">
        <v>46181</v>
      </c>
      <c r="D1034" s="6">
        <f>YEAR(SalesDataTable[[#This Row],[Order Date]])</f>
        <v>2026</v>
      </c>
      <c r="E1034" s="6" t="str">
        <f>"Q"&amp;ROUNDUP(MONTH(SalesDataTable[[#This Row],[Order Date]])/3,0)</f>
        <v>Q2</v>
      </c>
      <c r="F1034" s="6">
        <f>MONTH(SalesDataTable[[#This Row],[Order Date]])</f>
        <v>6</v>
      </c>
      <c r="G1034" s="6" t="str">
        <f>TEXT(SalesDataTable[[#This Row],[Order Date]],"MMM")</f>
        <v>Jun</v>
      </c>
      <c r="H1034" s="6" t="s">
        <v>18</v>
      </c>
      <c r="I1034" s="6" t="s">
        <v>19</v>
      </c>
      <c r="J1034" s="6" t="s">
        <v>20</v>
      </c>
      <c r="K1034" s="6" t="s">
        <v>31</v>
      </c>
      <c r="L1034" s="6" t="s">
        <v>52</v>
      </c>
      <c r="M1034" s="6" t="s">
        <v>60</v>
      </c>
      <c r="N1034" s="7">
        <v>1</v>
      </c>
      <c r="O1034" s="8">
        <v>36.1</v>
      </c>
      <c r="P1034" s="9">
        <v>0</v>
      </c>
      <c r="Q1034" s="8">
        <v>13.65</v>
      </c>
      <c r="R1034" s="8">
        <v>36.1</v>
      </c>
      <c r="S1034" s="8">
        <v>13.65</v>
      </c>
      <c r="T1034" s="8">
        <v>22.450000000000003</v>
      </c>
      <c r="U1034" s="10">
        <v>0.62188365650969535</v>
      </c>
    </row>
    <row r="1035" spans="2:21" ht="15.75">
      <c r="B1035" s="4">
        <v>4241</v>
      </c>
      <c r="C1035" s="5">
        <v>46181</v>
      </c>
      <c r="D1035" s="6">
        <f>YEAR(SalesDataTable[[#This Row],[Order Date]])</f>
        <v>2026</v>
      </c>
      <c r="E1035" s="6" t="str">
        <f>"Q"&amp;ROUNDUP(MONTH(SalesDataTable[[#This Row],[Order Date]])/3,0)</f>
        <v>Q2</v>
      </c>
      <c r="F1035" s="6">
        <f>MONTH(SalesDataTable[[#This Row],[Order Date]])</f>
        <v>6</v>
      </c>
      <c r="G1035" s="6" t="str">
        <f>TEXT(SalesDataTable[[#This Row],[Order Date]],"MMM")</f>
        <v>Jun</v>
      </c>
      <c r="H1035" s="6" t="s">
        <v>38</v>
      </c>
      <c r="I1035" s="6" t="s">
        <v>65</v>
      </c>
      <c r="J1035" s="6" t="s">
        <v>20</v>
      </c>
      <c r="K1035" s="6" t="s">
        <v>31</v>
      </c>
      <c r="L1035" s="6" t="s">
        <v>27</v>
      </c>
      <c r="M1035" s="6" t="s">
        <v>28</v>
      </c>
      <c r="N1035" s="7">
        <v>3</v>
      </c>
      <c r="O1035" s="8">
        <v>92.73</v>
      </c>
      <c r="P1035" s="9">
        <v>0</v>
      </c>
      <c r="Q1035" s="8">
        <v>44.68</v>
      </c>
      <c r="R1035" s="8">
        <v>278.19</v>
      </c>
      <c r="S1035" s="8">
        <v>134.04</v>
      </c>
      <c r="T1035" s="8">
        <v>144.15</v>
      </c>
      <c r="U1035" s="10">
        <v>0.51817103418526911</v>
      </c>
    </row>
    <row r="1036" spans="2:21" ht="15.75">
      <c r="B1036" s="4">
        <v>5185</v>
      </c>
      <c r="C1036" s="5">
        <v>46181</v>
      </c>
      <c r="D1036" s="6">
        <f>YEAR(SalesDataTable[[#This Row],[Order Date]])</f>
        <v>2026</v>
      </c>
      <c r="E1036" s="6" t="str">
        <f>"Q"&amp;ROUNDUP(MONTH(SalesDataTable[[#This Row],[Order Date]])/3,0)</f>
        <v>Q2</v>
      </c>
      <c r="F1036" s="6">
        <f>MONTH(SalesDataTable[[#This Row],[Order Date]])</f>
        <v>6</v>
      </c>
      <c r="G1036" s="6" t="str">
        <f>TEXT(SalesDataTable[[#This Row],[Order Date]],"MMM")</f>
        <v>Jun</v>
      </c>
      <c r="H1036" s="6" t="s">
        <v>24</v>
      </c>
      <c r="I1036" s="6" t="s">
        <v>61</v>
      </c>
      <c r="J1036" s="6" t="s">
        <v>20</v>
      </c>
      <c r="K1036" s="6" t="s">
        <v>31</v>
      </c>
      <c r="L1036" s="6" t="s">
        <v>32</v>
      </c>
      <c r="M1036" s="6" t="s">
        <v>66</v>
      </c>
      <c r="N1036" s="7">
        <v>3</v>
      </c>
      <c r="O1036" s="8">
        <v>164.31</v>
      </c>
      <c r="P1036" s="9">
        <v>0.05</v>
      </c>
      <c r="Q1036" s="8">
        <v>86</v>
      </c>
      <c r="R1036" s="8">
        <v>468.2835</v>
      </c>
      <c r="S1036" s="8">
        <v>258</v>
      </c>
      <c r="T1036" s="8">
        <v>210.2835</v>
      </c>
      <c r="U1036" s="10">
        <v>0.44905169624810615</v>
      </c>
    </row>
    <row r="1037" spans="2:21" ht="15.75">
      <c r="B1037" s="4">
        <v>1437</v>
      </c>
      <c r="C1037" s="5">
        <v>46182</v>
      </c>
      <c r="D1037" s="6">
        <f>YEAR(SalesDataTable[[#This Row],[Order Date]])</f>
        <v>2026</v>
      </c>
      <c r="E1037" s="6" t="str">
        <f>"Q"&amp;ROUNDUP(MONTH(SalesDataTable[[#This Row],[Order Date]])/3,0)</f>
        <v>Q2</v>
      </c>
      <c r="F1037" s="6">
        <f>MONTH(SalesDataTable[[#This Row],[Order Date]])</f>
        <v>6</v>
      </c>
      <c r="G1037" s="6" t="str">
        <f>TEXT(SalesDataTable[[#This Row],[Order Date]],"MMM")</f>
        <v>Jun</v>
      </c>
      <c r="H1037" s="6" t="s">
        <v>38</v>
      </c>
      <c r="I1037" s="6" t="s">
        <v>51</v>
      </c>
      <c r="J1037" s="6" t="s">
        <v>46</v>
      </c>
      <c r="K1037" s="6" t="s">
        <v>31</v>
      </c>
      <c r="L1037" s="6" t="s">
        <v>32</v>
      </c>
      <c r="M1037" s="6" t="s">
        <v>33</v>
      </c>
      <c r="N1037" s="7">
        <v>2</v>
      </c>
      <c r="O1037" s="8">
        <v>36.85</v>
      </c>
      <c r="P1037" s="9">
        <v>0.1</v>
      </c>
      <c r="Q1037" s="8">
        <v>13.92</v>
      </c>
      <c r="R1037" s="8">
        <v>66.33</v>
      </c>
      <c r="S1037" s="8">
        <v>27.84</v>
      </c>
      <c r="T1037" s="8">
        <v>38.489999999999995</v>
      </c>
      <c r="U1037" s="10">
        <v>0.58028041610131154</v>
      </c>
    </row>
    <row r="1038" spans="2:21" ht="15.75">
      <c r="B1038" s="4">
        <v>2316</v>
      </c>
      <c r="C1038" s="5">
        <v>46182</v>
      </c>
      <c r="D1038" s="6">
        <f>YEAR(SalesDataTable[[#This Row],[Order Date]])</f>
        <v>2026</v>
      </c>
      <c r="E1038" s="6" t="str">
        <f>"Q"&amp;ROUNDUP(MONTH(SalesDataTable[[#This Row],[Order Date]])/3,0)</f>
        <v>Q2</v>
      </c>
      <c r="F1038" s="6">
        <f>MONTH(SalesDataTable[[#This Row],[Order Date]])</f>
        <v>6</v>
      </c>
      <c r="G1038" s="6" t="str">
        <f>TEXT(SalesDataTable[[#This Row],[Order Date]],"MMM")</f>
        <v>Jun</v>
      </c>
      <c r="H1038" s="6" t="s">
        <v>24</v>
      </c>
      <c r="I1038" s="6" t="s">
        <v>59</v>
      </c>
      <c r="J1038" s="6" t="s">
        <v>46</v>
      </c>
      <c r="K1038" s="6" t="s">
        <v>31</v>
      </c>
      <c r="L1038" s="6" t="s">
        <v>52</v>
      </c>
      <c r="M1038" s="6" t="s">
        <v>60</v>
      </c>
      <c r="N1038" s="7">
        <v>1</v>
      </c>
      <c r="O1038" s="8">
        <v>35.619999999999997</v>
      </c>
      <c r="P1038" s="9">
        <v>0</v>
      </c>
      <c r="Q1038" s="8">
        <v>14.05</v>
      </c>
      <c r="R1038" s="8">
        <v>35.619999999999997</v>
      </c>
      <c r="S1038" s="8">
        <v>14.05</v>
      </c>
      <c r="T1038" s="8">
        <v>21.569999999999997</v>
      </c>
      <c r="U1038" s="10">
        <v>0.60555867490174053</v>
      </c>
    </row>
    <row r="1039" spans="2:21" ht="15.75">
      <c r="B1039" s="4">
        <v>2329</v>
      </c>
      <c r="C1039" s="5">
        <v>46182</v>
      </c>
      <c r="D1039" s="6">
        <f>YEAR(SalesDataTable[[#This Row],[Order Date]])</f>
        <v>2026</v>
      </c>
      <c r="E1039" s="6" t="str">
        <f>"Q"&amp;ROUNDUP(MONTH(SalesDataTable[[#This Row],[Order Date]])/3,0)</f>
        <v>Q2</v>
      </c>
      <c r="F1039" s="6">
        <f>MONTH(SalesDataTable[[#This Row],[Order Date]])</f>
        <v>6</v>
      </c>
      <c r="G1039" s="6" t="str">
        <f>TEXT(SalesDataTable[[#This Row],[Order Date]],"MMM")</f>
        <v>Jun</v>
      </c>
      <c r="H1039" s="6" t="s">
        <v>38</v>
      </c>
      <c r="I1039" s="6" t="s">
        <v>51</v>
      </c>
      <c r="J1039" s="6" t="s">
        <v>20</v>
      </c>
      <c r="K1039" s="6" t="s">
        <v>31</v>
      </c>
      <c r="L1039" s="6" t="s">
        <v>27</v>
      </c>
      <c r="M1039" s="6" t="s">
        <v>55</v>
      </c>
      <c r="N1039" s="7">
        <v>3</v>
      </c>
      <c r="O1039" s="8">
        <v>157.43</v>
      </c>
      <c r="P1039" s="9">
        <v>0.15</v>
      </c>
      <c r="Q1039" s="8">
        <v>77.56</v>
      </c>
      <c r="R1039" s="8">
        <v>401.44650000000001</v>
      </c>
      <c r="S1039" s="8">
        <v>232.68</v>
      </c>
      <c r="T1039" s="8">
        <v>168.76650000000001</v>
      </c>
      <c r="U1039" s="10">
        <v>0.42039599299034863</v>
      </c>
    </row>
    <row r="1040" spans="2:21" ht="15.75">
      <c r="B1040" s="4">
        <v>3036</v>
      </c>
      <c r="C1040" s="5">
        <v>46182</v>
      </c>
      <c r="D1040" s="6">
        <f>YEAR(SalesDataTable[[#This Row],[Order Date]])</f>
        <v>2026</v>
      </c>
      <c r="E1040" s="6" t="str">
        <f>"Q"&amp;ROUNDUP(MONTH(SalesDataTable[[#This Row],[Order Date]])/3,0)</f>
        <v>Q2</v>
      </c>
      <c r="F1040" s="6">
        <f>MONTH(SalesDataTable[[#This Row],[Order Date]])</f>
        <v>6</v>
      </c>
      <c r="G1040" s="6" t="str">
        <f>TEXT(SalesDataTable[[#This Row],[Order Date]],"MMM")</f>
        <v>Jun</v>
      </c>
      <c r="H1040" s="6" t="s">
        <v>24</v>
      </c>
      <c r="I1040" s="6" t="s">
        <v>61</v>
      </c>
      <c r="J1040" s="6" t="s">
        <v>37</v>
      </c>
      <c r="K1040" s="6" t="s">
        <v>31</v>
      </c>
      <c r="L1040" s="6" t="s">
        <v>22</v>
      </c>
      <c r="M1040" s="6" t="s">
        <v>23</v>
      </c>
      <c r="N1040" s="7">
        <v>1</v>
      </c>
      <c r="O1040" s="8">
        <v>81.2</v>
      </c>
      <c r="P1040" s="9">
        <v>0.1</v>
      </c>
      <c r="Q1040" s="8">
        <v>41.64</v>
      </c>
      <c r="R1040" s="8">
        <v>73.08</v>
      </c>
      <c r="S1040" s="8">
        <v>41.64</v>
      </c>
      <c r="T1040" s="8">
        <v>31.439999999999998</v>
      </c>
      <c r="U1040" s="10">
        <v>0.43021346469622329</v>
      </c>
    </row>
    <row r="1041" spans="2:21" ht="15.75">
      <c r="B1041" s="4">
        <v>3429</v>
      </c>
      <c r="C1041" s="5">
        <v>46182</v>
      </c>
      <c r="D1041" s="6">
        <f>YEAR(SalesDataTable[[#This Row],[Order Date]])</f>
        <v>2026</v>
      </c>
      <c r="E1041" s="6" t="str">
        <f>"Q"&amp;ROUNDUP(MONTH(SalesDataTable[[#This Row],[Order Date]])/3,0)</f>
        <v>Q2</v>
      </c>
      <c r="F1041" s="6">
        <f>MONTH(SalesDataTable[[#This Row],[Order Date]])</f>
        <v>6</v>
      </c>
      <c r="G1041" s="6" t="str">
        <f>TEXT(SalesDataTable[[#This Row],[Order Date]],"MMM")</f>
        <v>Jun</v>
      </c>
      <c r="H1041" s="6" t="s">
        <v>38</v>
      </c>
      <c r="I1041" s="6" t="s">
        <v>65</v>
      </c>
      <c r="J1041" s="6" t="s">
        <v>20</v>
      </c>
      <c r="K1041" s="6" t="s">
        <v>21</v>
      </c>
      <c r="L1041" s="6" t="s">
        <v>27</v>
      </c>
      <c r="M1041" s="6" t="s">
        <v>28</v>
      </c>
      <c r="N1041" s="7">
        <v>4</v>
      </c>
      <c r="O1041" s="8">
        <v>93.58</v>
      </c>
      <c r="P1041" s="9">
        <v>0.1</v>
      </c>
      <c r="Q1041" s="8">
        <v>44.56</v>
      </c>
      <c r="R1041" s="8">
        <v>336.88799999999998</v>
      </c>
      <c r="S1041" s="8">
        <v>178.24</v>
      </c>
      <c r="T1041" s="8">
        <v>158.64799999999997</v>
      </c>
      <c r="U1041" s="10">
        <v>0.4709220868656645</v>
      </c>
    </row>
    <row r="1042" spans="2:21" ht="15.75">
      <c r="B1042" s="4">
        <v>3615</v>
      </c>
      <c r="C1042" s="5">
        <v>46182</v>
      </c>
      <c r="D1042" s="6">
        <f>YEAR(SalesDataTable[[#This Row],[Order Date]])</f>
        <v>2026</v>
      </c>
      <c r="E1042" s="6" t="str">
        <f>"Q"&amp;ROUNDUP(MONTH(SalesDataTable[[#This Row],[Order Date]])/3,0)</f>
        <v>Q2</v>
      </c>
      <c r="F1042" s="6">
        <f>MONTH(SalesDataTable[[#This Row],[Order Date]])</f>
        <v>6</v>
      </c>
      <c r="G1042" s="6" t="str">
        <f>TEXT(SalesDataTable[[#This Row],[Order Date]],"MMM")</f>
        <v>Jun</v>
      </c>
      <c r="H1042" s="6" t="s">
        <v>24</v>
      </c>
      <c r="I1042" s="6" t="s">
        <v>67</v>
      </c>
      <c r="J1042" s="6" t="s">
        <v>20</v>
      </c>
      <c r="K1042" s="6" t="s">
        <v>31</v>
      </c>
      <c r="L1042" s="6" t="s">
        <v>27</v>
      </c>
      <c r="M1042" s="6" t="s">
        <v>55</v>
      </c>
      <c r="N1042" s="7">
        <v>4</v>
      </c>
      <c r="O1042" s="8">
        <v>155.22</v>
      </c>
      <c r="P1042" s="9">
        <v>0</v>
      </c>
      <c r="Q1042" s="8">
        <v>77.209999999999994</v>
      </c>
      <c r="R1042" s="8">
        <v>620.88</v>
      </c>
      <c r="S1042" s="8">
        <v>308.83999999999997</v>
      </c>
      <c r="T1042" s="8">
        <v>312.04000000000002</v>
      </c>
      <c r="U1042" s="10">
        <v>0.50257698750161062</v>
      </c>
    </row>
    <row r="1043" spans="2:21" ht="15.75">
      <c r="B1043" s="4">
        <v>3661</v>
      </c>
      <c r="C1043" s="5">
        <v>46182</v>
      </c>
      <c r="D1043" s="6">
        <f>YEAR(SalesDataTable[[#This Row],[Order Date]])</f>
        <v>2026</v>
      </c>
      <c r="E1043" s="6" t="str">
        <f>"Q"&amp;ROUNDUP(MONTH(SalesDataTable[[#This Row],[Order Date]])/3,0)</f>
        <v>Q2</v>
      </c>
      <c r="F1043" s="6">
        <f>MONTH(SalesDataTable[[#This Row],[Order Date]])</f>
        <v>6</v>
      </c>
      <c r="G1043" s="6" t="str">
        <f>TEXT(SalesDataTable[[#This Row],[Order Date]],"MMM")</f>
        <v>Jun</v>
      </c>
      <c r="H1043" s="6" t="s">
        <v>38</v>
      </c>
      <c r="I1043" s="6" t="s">
        <v>51</v>
      </c>
      <c r="J1043" s="6" t="s">
        <v>20</v>
      </c>
      <c r="K1043" s="6" t="s">
        <v>31</v>
      </c>
      <c r="L1043" s="6" t="s">
        <v>22</v>
      </c>
      <c r="M1043" s="6" t="s">
        <v>48</v>
      </c>
      <c r="N1043" s="7">
        <v>4</v>
      </c>
      <c r="O1043" s="8">
        <v>100.33</v>
      </c>
      <c r="P1043" s="9">
        <v>0</v>
      </c>
      <c r="Q1043" s="8">
        <v>49.99</v>
      </c>
      <c r="R1043" s="8">
        <v>401.32</v>
      </c>
      <c r="S1043" s="8">
        <v>199.96</v>
      </c>
      <c r="T1043" s="8">
        <v>201.35999999999999</v>
      </c>
      <c r="U1043" s="10">
        <v>0.5017442439948171</v>
      </c>
    </row>
    <row r="1044" spans="2:21" ht="15.75">
      <c r="B1044" s="4">
        <v>3831</v>
      </c>
      <c r="C1044" s="5">
        <v>46182</v>
      </c>
      <c r="D1044" s="6">
        <f>YEAR(SalesDataTable[[#This Row],[Order Date]])</f>
        <v>2026</v>
      </c>
      <c r="E1044" s="6" t="str">
        <f>"Q"&amp;ROUNDUP(MONTH(SalesDataTable[[#This Row],[Order Date]])/3,0)</f>
        <v>Q2</v>
      </c>
      <c r="F1044" s="6">
        <f>MONTH(SalesDataTable[[#This Row],[Order Date]])</f>
        <v>6</v>
      </c>
      <c r="G1044" s="6" t="str">
        <f>TEXT(SalesDataTable[[#This Row],[Order Date]],"MMM")</f>
        <v>Jun</v>
      </c>
      <c r="H1044" s="6" t="s">
        <v>29</v>
      </c>
      <c r="I1044" s="6" t="s">
        <v>36</v>
      </c>
      <c r="J1044" s="6" t="s">
        <v>20</v>
      </c>
      <c r="K1044" s="6" t="s">
        <v>34</v>
      </c>
      <c r="L1044" s="6" t="s">
        <v>32</v>
      </c>
      <c r="M1044" s="6" t="s">
        <v>62</v>
      </c>
      <c r="N1044" s="7">
        <v>2</v>
      </c>
      <c r="O1044" s="8">
        <v>134.28</v>
      </c>
      <c r="P1044" s="9">
        <v>0</v>
      </c>
      <c r="Q1044" s="8">
        <v>69.12</v>
      </c>
      <c r="R1044" s="8">
        <v>268.56</v>
      </c>
      <c r="S1044" s="8">
        <v>138.24</v>
      </c>
      <c r="T1044" s="8">
        <v>130.32</v>
      </c>
      <c r="U1044" s="10">
        <v>0.48525469168900803</v>
      </c>
    </row>
    <row r="1045" spans="2:21" ht="15.75">
      <c r="B1045" s="4">
        <v>4394</v>
      </c>
      <c r="C1045" s="5">
        <v>46182</v>
      </c>
      <c r="D1045" s="6">
        <f>YEAR(SalesDataTable[[#This Row],[Order Date]])</f>
        <v>2026</v>
      </c>
      <c r="E1045" s="6" t="str">
        <f>"Q"&amp;ROUNDUP(MONTH(SalesDataTable[[#This Row],[Order Date]])/3,0)</f>
        <v>Q2</v>
      </c>
      <c r="F1045" s="6">
        <f>MONTH(SalesDataTable[[#This Row],[Order Date]])</f>
        <v>6</v>
      </c>
      <c r="G1045" s="6" t="str">
        <f>TEXT(SalesDataTable[[#This Row],[Order Date]],"MMM")</f>
        <v>Jun</v>
      </c>
      <c r="H1045" s="6" t="s">
        <v>29</v>
      </c>
      <c r="I1045" s="6" t="s">
        <v>30</v>
      </c>
      <c r="J1045" s="6" t="s">
        <v>20</v>
      </c>
      <c r="K1045" s="6" t="s">
        <v>31</v>
      </c>
      <c r="L1045" s="6" t="s">
        <v>52</v>
      </c>
      <c r="M1045" s="6" t="s">
        <v>63</v>
      </c>
      <c r="N1045" s="7">
        <v>2</v>
      </c>
      <c r="O1045" s="8">
        <v>51.16</v>
      </c>
      <c r="P1045" s="9">
        <v>0</v>
      </c>
      <c r="Q1045" s="8">
        <v>21.57</v>
      </c>
      <c r="R1045" s="8">
        <v>102.32</v>
      </c>
      <c r="S1045" s="8">
        <v>43.14</v>
      </c>
      <c r="T1045" s="8">
        <v>59.179999999999993</v>
      </c>
      <c r="U1045" s="10">
        <v>0.57838154808444098</v>
      </c>
    </row>
    <row r="1046" spans="2:21" ht="15.75">
      <c r="B1046" s="4">
        <v>372</v>
      </c>
      <c r="C1046" s="5">
        <v>46183</v>
      </c>
      <c r="D1046" s="6">
        <f>YEAR(SalesDataTable[[#This Row],[Order Date]])</f>
        <v>2026</v>
      </c>
      <c r="E1046" s="6" t="str">
        <f>"Q"&amp;ROUNDUP(MONTH(SalesDataTable[[#This Row],[Order Date]])/3,0)</f>
        <v>Q2</v>
      </c>
      <c r="F1046" s="6">
        <f>MONTH(SalesDataTable[[#This Row],[Order Date]])</f>
        <v>6</v>
      </c>
      <c r="G1046" s="6" t="str">
        <f>TEXT(SalesDataTable[[#This Row],[Order Date]],"MMM")</f>
        <v>Jun</v>
      </c>
      <c r="H1046" s="6" t="s">
        <v>24</v>
      </c>
      <c r="I1046" s="6" t="s">
        <v>61</v>
      </c>
      <c r="J1046" s="6" t="s">
        <v>20</v>
      </c>
      <c r="K1046" s="6" t="s">
        <v>21</v>
      </c>
      <c r="L1046" s="6" t="s">
        <v>52</v>
      </c>
      <c r="M1046" s="6" t="s">
        <v>60</v>
      </c>
      <c r="N1046" s="7">
        <v>3</v>
      </c>
      <c r="O1046" s="8">
        <v>35.94</v>
      </c>
      <c r="P1046" s="9">
        <v>0.1</v>
      </c>
      <c r="Q1046" s="8">
        <v>14.04</v>
      </c>
      <c r="R1046" s="8">
        <v>97.037999999999997</v>
      </c>
      <c r="S1046" s="8">
        <v>42.12</v>
      </c>
      <c r="T1046" s="8">
        <v>54.917999999999999</v>
      </c>
      <c r="U1046" s="10">
        <v>0.56594323873121866</v>
      </c>
    </row>
    <row r="1047" spans="2:21" ht="15.75">
      <c r="B1047" s="4">
        <v>532</v>
      </c>
      <c r="C1047" s="5">
        <v>46183</v>
      </c>
      <c r="D1047" s="6">
        <f>YEAR(SalesDataTable[[#This Row],[Order Date]])</f>
        <v>2026</v>
      </c>
      <c r="E1047" s="6" t="str">
        <f>"Q"&amp;ROUNDUP(MONTH(SalesDataTable[[#This Row],[Order Date]])/3,0)</f>
        <v>Q2</v>
      </c>
      <c r="F1047" s="6">
        <f>MONTH(SalesDataTable[[#This Row],[Order Date]])</f>
        <v>6</v>
      </c>
      <c r="G1047" s="6" t="str">
        <f>TEXT(SalesDataTable[[#This Row],[Order Date]],"MMM")</f>
        <v>Jun</v>
      </c>
      <c r="H1047" s="6" t="s">
        <v>29</v>
      </c>
      <c r="I1047" s="6" t="s">
        <v>57</v>
      </c>
      <c r="J1047" s="6" t="s">
        <v>37</v>
      </c>
      <c r="K1047" s="6" t="s">
        <v>21</v>
      </c>
      <c r="L1047" s="6" t="s">
        <v>27</v>
      </c>
      <c r="M1047" s="6" t="s">
        <v>35</v>
      </c>
      <c r="N1047" s="7">
        <v>1</v>
      </c>
      <c r="O1047" s="8">
        <v>145.34</v>
      </c>
      <c r="P1047" s="9">
        <v>0.05</v>
      </c>
      <c r="Q1047" s="8">
        <v>77.89</v>
      </c>
      <c r="R1047" s="8">
        <v>138.07300000000001</v>
      </c>
      <c r="S1047" s="8">
        <v>77.89</v>
      </c>
      <c r="T1047" s="8">
        <v>60.183000000000007</v>
      </c>
      <c r="U1047" s="10">
        <v>0.43587812244247609</v>
      </c>
    </row>
    <row r="1048" spans="2:21" ht="15.75">
      <c r="B1048" s="4">
        <v>910</v>
      </c>
      <c r="C1048" s="5">
        <v>46183</v>
      </c>
      <c r="D1048" s="6">
        <f>YEAR(SalesDataTable[[#This Row],[Order Date]])</f>
        <v>2026</v>
      </c>
      <c r="E1048" s="6" t="str">
        <f>"Q"&amp;ROUNDUP(MONTH(SalesDataTable[[#This Row],[Order Date]])/3,0)</f>
        <v>Q2</v>
      </c>
      <c r="F1048" s="6">
        <f>MONTH(SalesDataTable[[#This Row],[Order Date]])</f>
        <v>6</v>
      </c>
      <c r="G1048" s="6" t="str">
        <f>TEXT(SalesDataTable[[#This Row],[Order Date]],"MMM")</f>
        <v>Jun</v>
      </c>
      <c r="H1048" s="6" t="s">
        <v>29</v>
      </c>
      <c r="I1048" s="6" t="s">
        <v>70</v>
      </c>
      <c r="J1048" s="6" t="s">
        <v>20</v>
      </c>
      <c r="K1048" s="6" t="s">
        <v>34</v>
      </c>
      <c r="L1048" s="6" t="s">
        <v>32</v>
      </c>
      <c r="M1048" s="6" t="s">
        <v>33</v>
      </c>
      <c r="N1048" s="7">
        <v>1</v>
      </c>
      <c r="O1048" s="8">
        <v>35.950000000000003</v>
      </c>
      <c r="P1048" s="9">
        <v>0.1</v>
      </c>
      <c r="Q1048" s="8">
        <v>13.63</v>
      </c>
      <c r="R1048" s="8">
        <v>32.355000000000004</v>
      </c>
      <c r="S1048" s="8">
        <v>13.63</v>
      </c>
      <c r="T1048" s="8">
        <v>18.725000000000001</v>
      </c>
      <c r="U1048" s="10">
        <v>0.57873589862463293</v>
      </c>
    </row>
    <row r="1049" spans="2:21" ht="15.75">
      <c r="B1049" s="4">
        <v>938</v>
      </c>
      <c r="C1049" s="5">
        <v>46183</v>
      </c>
      <c r="D1049" s="6">
        <f>YEAR(SalesDataTable[[#This Row],[Order Date]])</f>
        <v>2026</v>
      </c>
      <c r="E1049" s="6" t="str">
        <f>"Q"&amp;ROUNDUP(MONTH(SalesDataTable[[#This Row],[Order Date]])/3,0)</f>
        <v>Q2</v>
      </c>
      <c r="F1049" s="6">
        <f>MONTH(SalesDataTable[[#This Row],[Order Date]])</f>
        <v>6</v>
      </c>
      <c r="G1049" s="6" t="str">
        <f>TEXT(SalesDataTable[[#This Row],[Order Date]],"MMM")</f>
        <v>Jun</v>
      </c>
      <c r="H1049" s="6" t="s">
        <v>38</v>
      </c>
      <c r="I1049" s="6" t="s">
        <v>65</v>
      </c>
      <c r="J1049" s="6" t="s">
        <v>37</v>
      </c>
      <c r="K1049" s="6" t="s">
        <v>34</v>
      </c>
      <c r="L1049" s="6" t="s">
        <v>52</v>
      </c>
      <c r="M1049" s="6" t="s">
        <v>63</v>
      </c>
      <c r="N1049" s="7">
        <v>1</v>
      </c>
      <c r="O1049" s="8">
        <v>51.09</v>
      </c>
      <c r="P1049" s="9">
        <v>0</v>
      </c>
      <c r="Q1049" s="8">
        <v>22.4</v>
      </c>
      <c r="R1049" s="8">
        <v>51.09</v>
      </c>
      <c r="S1049" s="8">
        <v>22.4</v>
      </c>
      <c r="T1049" s="8">
        <v>28.690000000000005</v>
      </c>
      <c r="U1049" s="10">
        <v>0.56155803484047762</v>
      </c>
    </row>
    <row r="1050" spans="2:21" ht="15.75">
      <c r="B1050" s="4">
        <v>1079</v>
      </c>
      <c r="C1050" s="5">
        <v>46183</v>
      </c>
      <c r="D1050" s="6">
        <f>YEAR(SalesDataTable[[#This Row],[Order Date]])</f>
        <v>2026</v>
      </c>
      <c r="E1050" s="6" t="str">
        <f>"Q"&amp;ROUNDUP(MONTH(SalesDataTable[[#This Row],[Order Date]])/3,0)</f>
        <v>Q2</v>
      </c>
      <c r="F1050" s="6">
        <f>MONTH(SalesDataTable[[#This Row],[Order Date]])</f>
        <v>6</v>
      </c>
      <c r="G1050" s="6" t="str">
        <f>TEXT(SalesDataTable[[#This Row],[Order Date]],"MMM")</f>
        <v>Jun</v>
      </c>
      <c r="H1050" s="6" t="s">
        <v>24</v>
      </c>
      <c r="I1050" s="6" t="s">
        <v>67</v>
      </c>
      <c r="J1050" s="6" t="s">
        <v>37</v>
      </c>
      <c r="K1050" s="6" t="s">
        <v>21</v>
      </c>
      <c r="L1050" s="6" t="s">
        <v>41</v>
      </c>
      <c r="M1050" s="6" t="s">
        <v>47</v>
      </c>
      <c r="N1050" s="7">
        <v>2</v>
      </c>
      <c r="O1050" s="8">
        <v>198.69</v>
      </c>
      <c r="P1050" s="9">
        <v>0.15</v>
      </c>
      <c r="Q1050" s="8">
        <v>104.25</v>
      </c>
      <c r="R1050" s="8">
        <v>337.77299999999997</v>
      </c>
      <c r="S1050" s="8">
        <v>208.5</v>
      </c>
      <c r="T1050" s="8">
        <v>129.27299999999997</v>
      </c>
      <c r="U1050" s="10">
        <v>0.38272153191640534</v>
      </c>
    </row>
    <row r="1051" spans="2:21" ht="15.75">
      <c r="B1051" s="4">
        <v>1662</v>
      </c>
      <c r="C1051" s="5">
        <v>46183</v>
      </c>
      <c r="D1051" s="6">
        <f>YEAR(SalesDataTable[[#This Row],[Order Date]])</f>
        <v>2026</v>
      </c>
      <c r="E1051" s="6" t="str">
        <f>"Q"&amp;ROUNDUP(MONTH(SalesDataTable[[#This Row],[Order Date]])/3,0)</f>
        <v>Q2</v>
      </c>
      <c r="F1051" s="6">
        <f>MONTH(SalesDataTable[[#This Row],[Order Date]])</f>
        <v>6</v>
      </c>
      <c r="G1051" s="6" t="str">
        <f>TEXT(SalesDataTable[[#This Row],[Order Date]],"MMM")</f>
        <v>Jun</v>
      </c>
      <c r="H1051" s="6" t="s">
        <v>24</v>
      </c>
      <c r="I1051" s="6" t="s">
        <v>45</v>
      </c>
      <c r="J1051" s="6" t="s">
        <v>37</v>
      </c>
      <c r="K1051" s="6" t="s">
        <v>31</v>
      </c>
      <c r="L1051" s="6" t="s">
        <v>22</v>
      </c>
      <c r="M1051" s="6" t="s">
        <v>23</v>
      </c>
      <c r="N1051" s="7">
        <v>3</v>
      </c>
      <c r="O1051" s="8">
        <v>83.45</v>
      </c>
      <c r="P1051" s="9">
        <v>0</v>
      </c>
      <c r="Q1051" s="8">
        <v>43.73</v>
      </c>
      <c r="R1051" s="8">
        <v>250.35000000000002</v>
      </c>
      <c r="S1051" s="8">
        <v>131.19</v>
      </c>
      <c r="T1051" s="8">
        <v>119.16000000000003</v>
      </c>
      <c r="U1051" s="10">
        <v>0.47597363690832839</v>
      </c>
    </row>
    <row r="1052" spans="2:21" ht="15.75">
      <c r="B1052" s="4">
        <v>2748</v>
      </c>
      <c r="C1052" s="5">
        <v>46183</v>
      </c>
      <c r="D1052" s="6">
        <f>YEAR(SalesDataTable[[#This Row],[Order Date]])</f>
        <v>2026</v>
      </c>
      <c r="E1052" s="6" t="str">
        <f>"Q"&amp;ROUNDUP(MONTH(SalesDataTable[[#This Row],[Order Date]])/3,0)</f>
        <v>Q2</v>
      </c>
      <c r="F1052" s="6">
        <f>MONTH(SalesDataTable[[#This Row],[Order Date]])</f>
        <v>6</v>
      </c>
      <c r="G1052" s="6" t="str">
        <f>TEXT(SalesDataTable[[#This Row],[Order Date]],"MMM")</f>
        <v>Jun</v>
      </c>
      <c r="H1052" s="6" t="s">
        <v>29</v>
      </c>
      <c r="I1052" s="6" t="s">
        <v>30</v>
      </c>
      <c r="J1052" s="6" t="s">
        <v>20</v>
      </c>
      <c r="K1052" s="6" t="s">
        <v>31</v>
      </c>
      <c r="L1052" s="6" t="s">
        <v>52</v>
      </c>
      <c r="M1052" s="6" t="s">
        <v>53</v>
      </c>
      <c r="N1052" s="7">
        <v>2</v>
      </c>
      <c r="O1052" s="8">
        <v>40.86</v>
      </c>
      <c r="P1052" s="9">
        <v>0</v>
      </c>
      <c r="Q1052" s="8">
        <v>14.59</v>
      </c>
      <c r="R1052" s="8">
        <v>81.72</v>
      </c>
      <c r="S1052" s="8">
        <v>29.18</v>
      </c>
      <c r="T1052" s="8">
        <v>52.54</v>
      </c>
      <c r="U1052" s="10">
        <v>0.64292706803720023</v>
      </c>
    </row>
    <row r="1053" spans="2:21" ht="15.75">
      <c r="B1053" s="4">
        <v>3354</v>
      </c>
      <c r="C1053" s="5">
        <v>46183</v>
      </c>
      <c r="D1053" s="6">
        <f>YEAR(SalesDataTable[[#This Row],[Order Date]])</f>
        <v>2026</v>
      </c>
      <c r="E1053" s="6" t="str">
        <f>"Q"&amp;ROUNDUP(MONTH(SalesDataTable[[#This Row],[Order Date]])/3,0)</f>
        <v>Q2</v>
      </c>
      <c r="F1053" s="6">
        <f>MONTH(SalesDataTable[[#This Row],[Order Date]])</f>
        <v>6</v>
      </c>
      <c r="G1053" s="6" t="str">
        <f>TEXT(SalesDataTable[[#This Row],[Order Date]],"MMM")</f>
        <v>Jun</v>
      </c>
      <c r="H1053" s="6" t="s">
        <v>24</v>
      </c>
      <c r="I1053" s="6" t="s">
        <v>45</v>
      </c>
      <c r="J1053" s="6" t="s">
        <v>37</v>
      </c>
      <c r="K1053" s="6" t="s">
        <v>31</v>
      </c>
      <c r="L1053" s="6" t="s">
        <v>41</v>
      </c>
      <c r="M1053" s="6" t="s">
        <v>58</v>
      </c>
      <c r="N1053" s="7">
        <v>1</v>
      </c>
      <c r="O1053" s="8">
        <v>82.21</v>
      </c>
      <c r="P1053" s="9">
        <v>0.05</v>
      </c>
      <c r="Q1053" s="8">
        <v>39.04</v>
      </c>
      <c r="R1053" s="8">
        <v>78.099499999999992</v>
      </c>
      <c r="S1053" s="8">
        <v>39.04</v>
      </c>
      <c r="T1053" s="8">
        <v>39.059499999999993</v>
      </c>
      <c r="U1053" s="10">
        <v>0.50012484074802011</v>
      </c>
    </row>
    <row r="1054" spans="2:21" ht="15.75">
      <c r="B1054" s="4">
        <v>3532</v>
      </c>
      <c r="C1054" s="5">
        <v>46183</v>
      </c>
      <c r="D1054" s="6">
        <f>YEAR(SalesDataTable[[#This Row],[Order Date]])</f>
        <v>2026</v>
      </c>
      <c r="E1054" s="6" t="str">
        <f>"Q"&amp;ROUNDUP(MONTH(SalesDataTable[[#This Row],[Order Date]])/3,0)</f>
        <v>Q2</v>
      </c>
      <c r="F1054" s="6">
        <f>MONTH(SalesDataTable[[#This Row],[Order Date]])</f>
        <v>6</v>
      </c>
      <c r="G1054" s="6" t="str">
        <f>TEXT(SalesDataTable[[#This Row],[Order Date]],"MMM")</f>
        <v>Jun</v>
      </c>
      <c r="H1054" s="6" t="s">
        <v>29</v>
      </c>
      <c r="I1054" s="6" t="s">
        <v>57</v>
      </c>
      <c r="J1054" s="6" t="s">
        <v>46</v>
      </c>
      <c r="K1054" s="6" t="s">
        <v>34</v>
      </c>
      <c r="L1054" s="6" t="s">
        <v>52</v>
      </c>
      <c r="M1054" s="6" t="s">
        <v>60</v>
      </c>
      <c r="N1054" s="7">
        <v>1</v>
      </c>
      <c r="O1054" s="8">
        <v>35.93</v>
      </c>
      <c r="P1054" s="9">
        <v>0.1</v>
      </c>
      <c r="Q1054" s="8">
        <v>13.52</v>
      </c>
      <c r="R1054" s="8">
        <v>32.337000000000003</v>
      </c>
      <c r="S1054" s="8">
        <v>13.52</v>
      </c>
      <c r="T1054" s="8">
        <v>18.817000000000004</v>
      </c>
      <c r="U1054" s="10">
        <v>0.58190308315551853</v>
      </c>
    </row>
    <row r="1055" spans="2:21" ht="15.75">
      <c r="B1055" s="4">
        <v>3636</v>
      </c>
      <c r="C1055" s="5">
        <v>46183</v>
      </c>
      <c r="D1055" s="6">
        <f>YEAR(SalesDataTable[[#This Row],[Order Date]])</f>
        <v>2026</v>
      </c>
      <c r="E1055" s="6" t="str">
        <f>"Q"&amp;ROUNDUP(MONTH(SalesDataTable[[#This Row],[Order Date]])/3,0)</f>
        <v>Q2</v>
      </c>
      <c r="F1055" s="6">
        <f>MONTH(SalesDataTable[[#This Row],[Order Date]])</f>
        <v>6</v>
      </c>
      <c r="G1055" s="6" t="str">
        <f>TEXT(SalesDataTable[[#This Row],[Order Date]],"MMM")</f>
        <v>Jun</v>
      </c>
      <c r="H1055" s="6" t="s">
        <v>18</v>
      </c>
      <c r="I1055" s="6" t="s">
        <v>19</v>
      </c>
      <c r="J1055" s="6" t="s">
        <v>46</v>
      </c>
      <c r="K1055" s="6" t="s">
        <v>31</v>
      </c>
      <c r="L1055" s="6" t="s">
        <v>32</v>
      </c>
      <c r="M1055" s="6" t="s">
        <v>66</v>
      </c>
      <c r="N1055" s="7">
        <v>2</v>
      </c>
      <c r="O1055" s="8">
        <v>164.77</v>
      </c>
      <c r="P1055" s="9">
        <v>0</v>
      </c>
      <c r="Q1055" s="8">
        <v>89.07</v>
      </c>
      <c r="R1055" s="8">
        <v>329.54</v>
      </c>
      <c r="S1055" s="8">
        <v>178.14</v>
      </c>
      <c r="T1055" s="8">
        <v>151.40000000000003</v>
      </c>
      <c r="U1055" s="10">
        <v>0.45942829398555568</v>
      </c>
    </row>
    <row r="1056" spans="2:21" ht="15.75">
      <c r="B1056" s="4">
        <v>3810</v>
      </c>
      <c r="C1056" s="5">
        <v>46183</v>
      </c>
      <c r="D1056" s="6">
        <f>YEAR(SalesDataTable[[#This Row],[Order Date]])</f>
        <v>2026</v>
      </c>
      <c r="E1056" s="6" t="str">
        <f>"Q"&amp;ROUNDUP(MONTH(SalesDataTable[[#This Row],[Order Date]])/3,0)</f>
        <v>Q2</v>
      </c>
      <c r="F1056" s="6">
        <f>MONTH(SalesDataTable[[#This Row],[Order Date]])</f>
        <v>6</v>
      </c>
      <c r="G1056" s="6" t="str">
        <f>TEXT(SalesDataTable[[#This Row],[Order Date]],"MMM")</f>
        <v>Jun</v>
      </c>
      <c r="H1056" s="6" t="s">
        <v>29</v>
      </c>
      <c r="I1056" s="6" t="s">
        <v>30</v>
      </c>
      <c r="J1056" s="6" t="s">
        <v>26</v>
      </c>
      <c r="K1056" s="6" t="s">
        <v>34</v>
      </c>
      <c r="L1056" s="6" t="s">
        <v>32</v>
      </c>
      <c r="M1056" s="6" t="s">
        <v>50</v>
      </c>
      <c r="N1056" s="7">
        <v>4</v>
      </c>
      <c r="O1056" s="8">
        <v>47.36</v>
      </c>
      <c r="P1056" s="9">
        <v>0.1</v>
      </c>
      <c r="Q1056" s="8">
        <v>18.87</v>
      </c>
      <c r="R1056" s="8">
        <v>170.49600000000001</v>
      </c>
      <c r="S1056" s="8">
        <v>75.48</v>
      </c>
      <c r="T1056" s="8">
        <v>95.016000000000005</v>
      </c>
      <c r="U1056" s="10">
        <v>0.55729166666666663</v>
      </c>
    </row>
    <row r="1057" spans="2:21" ht="15.75">
      <c r="B1057" s="4">
        <v>4137</v>
      </c>
      <c r="C1057" s="5">
        <v>46183</v>
      </c>
      <c r="D1057" s="6">
        <f>YEAR(SalesDataTable[[#This Row],[Order Date]])</f>
        <v>2026</v>
      </c>
      <c r="E1057" s="6" t="str">
        <f>"Q"&amp;ROUNDUP(MONTH(SalesDataTable[[#This Row],[Order Date]])/3,0)</f>
        <v>Q2</v>
      </c>
      <c r="F1057" s="6">
        <f>MONTH(SalesDataTable[[#This Row],[Order Date]])</f>
        <v>6</v>
      </c>
      <c r="G1057" s="6" t="str">
        <f>TEXT(SalesDataTable[[#This Row],[Order Date]],"MMM")</f>
        <v>Jun</v>
      </c>
      <c r="H1057" s="6" t="s">
        <v>38</v>
      </c>
      <c r="I1057" s="6" t="s">
        <v>51</v>
      </c>
      <c r="J1057" s="6" t="s">
        <v>20</v>
      </c>
      <c r="K1057" s="6" t="s">
        <v>21</v>
      </c>
      <c r="L1057" s="6" t="s">
        <v>27</v>
      </c>
      <c r="M1057" s="6" t="s">
        <v>28</v>
      </c>
      <c r="N1057" s="7">
        <v>1</v>
      </c>
      <c r="O1057" s="8">
        <v>90.7</v>
      </c>
      <c r="P1057" s="9">
        <v>0</v>
      </c>
      <c r="Q1057" s="8">
        <v>44.18</v>
      </c>
      <c r="R1057" s="8">
        <v>90.7</v>
      </c>
      <c r="S1057" s="8">
        <v>44.18</v>
      </c>
      <c r="T1057" s="8">
        <v>46.52</v>
      </c>
      <c r="U1057" s="10">
        <v>0.51289966923925034</v>
      </c>
    </row>
    <row r="1058" spans="2:21" ht="15.75">
      <c r="B1058" s="4">
        <v>4303</v>
      </c>
      <c r="C1058" s="5">
        <v>46183</v>
      </c>
      <c r="D1058" s="6">
        <f>YEAR(SalesDataTable[[#This Row],[Order Date]])</f>
        <v>2026</v>
      </c>
      <c r="E1058" s="6" t="str">
        <f>"Q"&amp;ROUNDUP(MONTH(SalesDataTable[[#This Row],[Order Date]])/3,0)</f>
        <v>Q2</v>
      </c>
      <c r="F1058" s="6">
        <f>MONTH(SalesDataTable[[#This Row],[Order Date]])</f>
        <v>6</v>
      </c>
      <c r="G1058" s="6" t="str">
        <f>TEXT(SalesDataTable[[#This Row],[Order Date]],"MMM")</f>
        <v>Jun</v>
      </c>
      <c r="H1058" s="6" t="s">
        <v>29</v>
      </c>
      <c r="I1058" s="6" t="s">
        <v>57</v>
      </c>
      <c r="J1058" s="6" t="s">
        <v>46</v>
      </c>
      <c r="K1058" s="6" t="s">
        <v>21</v>
      </c>
      <c r="L1058" s="6" t="s">
        <v>32</v>
      </c>
      <c r="M1058" s="6" t="s">
        <v>50</v>
      </c>
      <c r="N1058" s="7">
        <v>1</v>
      </c>
      <c r="O1058" s="8">
        <v>45.59</v>
      </c>
      <c r="P1058" s="9">
        <v>0</v>
      </c>
      <c r="Q1058" s="8">
        <v>18.57</v>
      </c>
      <c r="R1058" s="8">
        <v>45.59</v>
      </c>
      <c r="S1058" s="8">
        <v>18.57</v>
      </c>
      <c r="T1058" s="8">
        <v>27.020000000000003</v>
      </c>
      <c r="U1058" s="10">
        <v>0.59267383198069756</v>
      </c>
    </row>
    <row r="1059" spans="2:21" ht="15.75">
      <c r="B1059" s="4">
        <v>4991</v>
      </c>
      <c r="C1059" s="5">
        <v>46183</v>
      </c>
      <c r="D1059" s="6">
        <f>YEAR(SalesDataTable[[#This Row],[Order Date]])</f>
        <v>2026</v>
      </c>
      <c r="E1059" s="6" t="str">
        <f>"Q"&amp;ROUNDUP(MONTH(SalesDataTable[[#This Row],[Order Date]])/3,0)</f>
        <v>Q2</v>
      </c>
      <c r="F1059" s="6">
        <f>MONTH(SalesDataTable[[#This Row],[Order Date]])</f>
        <v>6</v>
      </c>
      <c r="G1059" s="6" t="str">
        <f>TEXT(SalesDataTable[[#This Row],[Order Date]],"MMM")</f>
        <v>Jun</v>
      </c>
      <c r="H1059" s="6" t="s">
        <v>38</v>
      </c>
      <c r="I1059" s="6" t="s">
        <v>39</v>
      </c>
      <c r="J1059" s="6" t="s">
        <v>20</v>
      </c>
      <c r="K1059" s="6" t="s">
        <v>31</v>
      </c>
      <c r="L1059" s="6" t="s">
        <v>27</v>
      </c>
      <c r="M1059" s="6" t="s">
        <v>35</v>
      </c>
      <c r="N1059" s="7">
        <v>3</v>
      </c>
      <c r="O1059" s="8">
        <v>146.55000000000001</v>
      </c>
      <c r="P1059" s="9">
        <v>0.1</v>
      </c>
      <c r="Q1059" s="8">
        <v>79.59</v>
      </c>
      <c r="R1059" s="8">
        <v>395.68500000000006</v>
      </c>
      <c r="S1059" s="8">
        <v>238.77</v>
      </c>
      <c r="T1059" s="8">
        <v>156.91500000000005</v>
      </c>
      <c r="U1059" s="10">
        <v>0.39656544978960545</v>
      </c>
    </row>
    <row r="1060" spans="2:21" ht="15.75">
      <c r="B1060" s="4">
        <v>39</v>
      </c>
      <c r="C1060" s="5">
        <v>46184</v>
      </c>
      <c r="D1060" s="6">
        <f>YEAR(SalesDataTable[[#This Row],[Order Date]])</f>
        <v>2026</v>
      </c>
      <c r="E1060" s="6" t="str">
        <f>"Q"&amp;ROUNDUP(MONTH(SalesDataTable[[#This Row],[Order Date]])/3,0)</f>
        <v>Q2</v>
      </c>
      <c r="F1060" s="6">
        <f>MONTH(SalesDataTable[[#This Row],[Order Date]])</f>
        <v>6</v>
      </c>
      <c r="G1060" s="6" t="str">
        <f>TEXT(SalesDataTable[[#This Row],[Order Date]],"MMM")</f>
        <v>Jun</v>
      </c>
      <c r="H1060" s="6" t="s">
        <v>38</v>
      </c>
      <c r="I1060" s="6" t="s">
        <v>51</v>
      </c>
      <c r="J1060" s="6" t="s">
        <v>46</v>
      </c>
      <c r="K1060" s="6" t="s">
        <v>34</v>
      </c>
      <c r="L1060" s="6" t="s">
        <v>22</v>
      </c>
      <c r="M1060" s="6" t="s">
        <v>44</v>
      </c>
      <c r="N1060" s="7">
        <v>4</v>
      </c>
      <c r="O1060" s="8">
        <v>40.33</v>
      </c>
      <c r="P1060" s="9">
        <v>0.1</v>
      </c>
      <c r="Q1060" s="8">
        <v>17.170000000000002</v>
      </c>
      <c r="R1060" s="8">
        <v>145.18799999999999</v>
      </c>
      <c r="S1060" s="8">
        <v>68.680000000000007</v>
      </c>
      <c r="T1060" s="8">
        <v>76.507999999999981</v>
      </c>
      <c r="U1060" s="10">
        <v>0.52695815081136177</v>
      </c>
    </row>
    <row r="1061" spans="2:21" ht="15.75">
      <c r="B1061" s="4">
        <v>206</v>
      </c>
      <c r="C1061" s="5">
        <v>46184</v>
      </c>
      <c r="D1061" s="6">
        <f>YEAR(SalesDataTable[[#This Row],[Order Date]])</f>
        <v>2026</v>
      </c>
      <c r="E1061" s="6" t="str">
        <f>"Q"&amp;ROUNDUP(MONTH(SalesDataTable[[#This Row],[Order Date]])/3,0)</f>
        <v>Q2</v>
      </c>
      <c r="F1061" s="6">
        <f>MONTH(SalesDataTable[[#This Row],[Order Date]])</f>
        <v>6</v>
      </c>
      <c r="G1061" s="6" t="str">
        <f>TEXT(SalesDataTable[[#This Row],[Order Date]],"MMM")</f>
        <v>Jun</v>
      </c>
      <c r="H1061" s="6" t="s">
        <v>18</v>
      </c>
      <c r="I1061" s="6" t="s">
        <v>19</v>
      </c>
      <c r="J1061" s="6" t="s">
        <v>37</v>
      </c>
      <c r="K1061" s="6" t="s">
        <v>31</v>
      </c>
      <c r="L1061" s="6" t="s">
        <v>22</v>
      </c>
      <c r="M1061" s="6" t="s">
        <v>40</v>
      </c>
      <c r="N1061" s="7">
        <v>2</v>
      </c>
      <c r="O1061" s="8">
        <v>51.83</v>
      </c>
      <c r="P1061" s="9">
        <v>0.1</v>
      </c>
      <c r="Q1061" s="8">
        <v>23.1</v>
      </c>
      <c r="R1061" s="8">
        <v>93.293999999999997</v>
      </c>
      <c r="S1061" s="8">
        <v>46.2</v>
      </c>
      <c r="T1061" s="8">
        <v>47.093999999999994</v>
      </c>
      <c r="U1061" s="10">
        <v>0.50479130490706792</v>
      </c>
    </row>
    <row r="1062" spans="2:21" ht="15.75">
      <c r="B1062" s="4">
        <v>397</v>
      </c>
      <c r="C1062" s="5">
        <v>46184</v>
      </c>
      <c r="D1062" s="6">
        <f>YEAR(SalesDataTable[[#This Row],[Order Date]])</f>
        <v>2026</v>
      </c>
      <c r="E1062" s="6" t="str">
        <f>"Q"&amp;ROUNDUP(MONTH(SalesDataTable[[#This Row],[Order Date]])/3,0)</f>
        <v>Q2</v>
      </c>
      <c r="F1062" s="6">
        <f>MONTH(SalesDataTable[[#This Row],[Order Date]])</f>
        <v>6</v>
      </c>
      <c r="G1062" s="6" t="str">
        <f>TEXT(SalesDataTable[[#This Row],[Order Date]],"MMM")</f>
        <v>Jun</v>
      </c>
      <c r="H1062" s="6" t="s">
        <v>38</v>
      </c>
      <c r="I1062" s="6" t="s">
        <v>51</v>
      </c>
      <c r="J1062" s="6" t="s">
        <v>20</v>
      </c>
      <c r="K1062" s="6" t="s">
        <v>34</v>
      </c>
      <c r="L1062" s="6" t="s">
        <v>41</v>
      </c>
      <c r="M1062" s="6" t="s">
        <v>69</v>
      </c>
      <c r="N1062" s="7">
        <v>2</v>
      </c>
      <c r="O1062" s="8">
        <v>121.19</v>
      </c>
      <c r="P1062" s="9">
        <v>0.05</v>
      </c>
      <c r="Q1062" s="8">
        <v>58.91</v>
      </c>
      <c r="R1062" s="8">
        <v>230.261</v>
      </c>
      <c r="S1062" s="8">
        <v>117.82</v>
      </c>
      <c r="T1062" s="8">
        <v>112.441</v>
      </c>
      <c r="U1062" s="10">
        <v>0.48831977625390321</v>
      </c>
    </row>
    <row r="1063" spans="2:21" ht="15.75">
      <c r="B1063" s="4">
        <v>763</v>
      </c>
      <c r="C1063" s="5">
        <v>46184</v>
      </c>
      <c r="D1063" s="6">
        <f>YEAR(SalesDataTable[[#This Row],[Order Date]])</f>
        <v>2026</v>
      </c>
      <c r="E1063" s="6" t="str">
        <f>"Q"&amp;ROUNDUP(MONTH(SalesDataTable[[#This Row],[Order Date]])/3,0)</f>
        <v>Q2</v>
      </c>
      <c r="F1063" s="6">
        <f>MONTH(SalesDataTable[[#This Row],[Order Date]])</f>
        <v>6</v>
      </c>
      <c r="G1063" s="6" t="str">
        <f>TEXT(SalesDataTable[[#This Row],[Order Date]],"MMM")</f>
        <v>Jun</v>
      </c>
      <c r="H1063" s="6" t="s">
        <v>38</v>
      </c>
      <c r="I1063" s="6" t="s">
        <v>65</v>
      </c>
      <c r="J1063" s="6" t="s">
        <v>37</v>
      </c>
      <c r="K1063" s="6" t="s">
        <v>31</v>
      </c>
      <c r="L1063" s="6" t="s">
        <v>27</v>
      </c>
      <c r="M1063" s="6" t="s">
        <v>55</v>
      </c>
      <c r="N1063" s="7">
        <v>1</v>
      </c>
      <c r="O1063" s="8">
        <v>154.09</v>
      </c>
      <c r="P1063" s="9">
        <v>0</v>
      </c>
      <c r="Q1063" s="8">
        <v>77.37</v>
      </c>
      <c r="R1063" s="8">
        <v>154.09</v>
      </c>
      <c r="S1063" s="8">
        <v>77.37</v>
      </c>
      <c r="T1063" s="8">
        <v>76.72</v>
      </c>
      <c r="U1063" s="10">
        <v>0.49789084301382308</v>
      </c>
    </row>
    <row r="1064" spans="2:21" ht="15.75">
      <c r="B1064" s="4">
        <v>1059</v>
      </c>
      <c r="C1064" s="5">
        <v>46184</v>
      </c>
      <c r="D1064" s="6">
        <f>YEAR(SalesDataTable[[#This Row],[Order Date]])</f>
        <v>2026</v>
      </c>
      <c r="E1064" s="6" t="str">
        <f>"Q"&amp;ROUNDUP(MONTH(SalesDataTable[[#This Row],[Order Date]])/3,0)</f>
        <v>Q2</v>
      </c>
      <c r="F1064" s="6">
        <f>MONTH(SalesDataTable[[#This Row],[Order Date]])</f>
        <v>6</v>
      </c>
      <c r="G1064" s="6" t="str">
        <f>TEXT(SalesDataTable[[#This Row],[Order Date]],"MMM")</f>
        <v>Jun</v>
      </c>
      <c r="H1064" s="6" t="s">
        <v>18</v>
      </c>
      <c r="I1064" s="6" t="s">
        <v>19</v>
      </c>
      <c r="J1064" s="6" t="s">
        <v>20</v>
      </c>
      <c r="K1064" s="6" t="s">
        <v>31</v>
      </c>
      <c r="L1064" s="6" t="s">
        <v>22</v>
      </c>
      <c r="M1064" s="6" t="s">
        <v>23</v>
      </c>
      <c r="N1064" s="7">
        <v>1</v>
      </c>
      <c r="O1064" s="8">
        <v>80.64</v>
      </c>
      <c r="P1064" s="9">
        <v>0.05</v>
      </c>
      <c r="Q1064" s="8">
        <v>43.85</v>
      </c>
      <c r="R1064" s="8">
        <v>76.60799999999999</v>
      </c>
      <c r="S1064" s="8">
        <v>43.85</v>
      </c>
      <c r="T1064" s="8">
        <v>32.757999999999988</v>
      </c>
      <c r="U1064" s="10">
        <v>0.42760547201336668</v>
      </c>
    </row>
    <row r="1065" spans="2:21" ht="15.75">
      <c r="B1065" s="4">
        <v>1332</v>
      </c>
      <c r="C1065" s="5">
        <v>46184</v>
      </c>
      <c r="D1065" s="6">
        <f>YEAR(SalesDataTable[[#This Row],[Order Date]])</f>
        <v>2026</v>
      </c>
      <c r="E1065" s="6" t="str">
        <f>"Q"&amp;ROUNDUP(MONTH(SalesDataTable[[#This Row],[Order Date]])/3,0)</f>
        <v>Q2</v>
      </c>
      <c r="F1065" s="6">
        <f>MONTH(SalesDataTable[[#This Row],[Order Date]])</f>
        <v>6</v>
      </c>
      <c r="G1065" s="6" t="str">
        <f>TEXT(SalesDataTable[[#This Row],[Order Date]],"MMM")</f>
        <v>Jun</v>
      </c>
      <c r="H1065" s="6" t="s">
        <v>24</v>
      </c>
      <c r="I1065" s="6" t="s">
        <v>61</v>
      </c>
      <c r="J1065" s="6" t="s">
        <v>46</v>
      </c>
      <c r="K1065" s="6" t="s">
        <v>21</v>
      </c>
      <c r="L1065" s="6" t="s">
        <v>27</v>
      </c>
      <c r="M1065" s="6" t="s">
        <v>28</v>
      </c>
      <c r="N1065" s="7">
        <v>1</v>
      </c>
      <c r="O1065" s="8">
        <v>94.01</v>
      </c>
      <c r="P1065" s="9">
        <v>0.15</v>
      </c>
      <c r="Q1065" s="8">
        <v>46.12</v>
      </c>
      <c r="R1065" s="8">
        <v>79.908500000000004</v>
      </c>
      <c r="S1065" s="8">
        <v>46.12</v>
      </c>
      <c r="T1065" s="8">
        <v>33.788500000000006</v>
      </c>
      <c r="U1065" s="10">
        <v>0.42283987310486376</v>
      </c>
    </row>
    <row r="1066" spans="2:21" ht="15.75">
      <c r="B1066" s="4">
        <v>1447</v>
      </c>
      <c r="C1066" s="5">
        <v>46184</v>
      </c>
      <c r="D1066" s="6">
        <f>YEAR(SalesDataTable[[#This Row],[Order Date]])</f>
        <v>2026</v>
      </c>
      <c r="E1066" s="6" t="str">
        <f>"Q"&amp;ROUNDUP(MONTH(SalesDataTable[[#This Row],[Order Date]])/3,0)</f>
        <v>Q2</v>
      </c>
      <c r="F1066" s="6">
        <f>MONTH(SalesDataTable[[#This Row],[Order Date]])</f>
        <v>6</v>
      </c>
      <c r="G1066" s="6" t="str">
        <f>TEXT(SalesDataTable[[#This Row],[Order Date]],"MMM")</f>
        <v>Jun</v>
      </c>
      <c r="H1066" s="6" t="s">
        <v>24</v>
      </c>
      <c r="I1066" s="6" t="s">
        <v>45</v>
      </c>
      <c r="J1066" s="6" t="s">
        <v>20</v>
      </c>
      <c r="K1066" s="6" t="s">
        <v>21</v>
      </c>
      <c r="L1066" s="6" t="s">
        <v>22</v>
      </c>
      <c r="M1066" s="6" t="s">
        <v>40</v>
      </c>
      <c r="N1066" s="7">
        <v>1</v>
      </c>
      <c r="O1066" s="8">
        <v>51.09</v>
      </c>
      <c r="P1066" s="9">
        <v>0</v>
      </c>
      <c r="Q1066" s="8">
        <v>22.78</v>
      </c>
      <c r="R1066" s="8">
        <v>51.09</v>
      </c>
      <c r="S1066" s="8">
        <v>22.78</v>
      </c>
      <c r="T1066" s="8">
        <v>28.310000000000002</v>
      </c>
      <c r="U1066" s="10">
        <v>0.55412018007437858</v>
      </c>
    </row>
    <row r="1067" spans="2:21" ht="15.75">
      <c r="B1067" s="4">
        <v>2990</v>
      </c>
      <c r="C1067" s="5">
        <v>46184</v>
      </c>
      <c r="D1067" s="6">
        <f>YEAR(SalesDataTable[[#This Row],[Order Date]])</f>
        <v>2026</v>
      </c>
      <c r="E1067" s="6" t="str">
        <f>"Q"&amp;ROUNDUP(MONTH(SalesDataTable[[#This Row],[Order Date]])/3,0)</f>
        <v>Q2</v>
      </c>
      <c r="F1067" s="6">
        <f>MONTH(SalesDataTable[[#This Row],[Order Date]])</f>
        <v>6</v>
      </c>
      <c r="G1067" s="6" t="str">
        <f>TEXT(SalesDataTable[[#This Row],[Order Date]],"MMM")</f>
        <v>Jun</v>
      </c>
      <c r="H1067" s="6" t="s">
        <v>24</v>
      </c>
      <c r="I1067" s="6" t="s">
        <v>45</v>
      </c>
      <c r="J1067" s="6" t="s">
        <v>46</v>
      </c>
      <c r="K1067" s="6" t="s">
        <v>21</v>
      </c>
      <c r="L1067" s="6" t="s">
        <v>27</v>
      </c>
      <c r="M1067" s="6" t="s">
        <v>35</v>
      </c>
      <c r="N1067" s="7">
        <v>1</v>
      </c>
      <c r="O1067" s="8">
        <v>146.66</v>
      </c>
      <c r="P1067" s="9">
        <v>0</v>
      </c>
      <c r="Q1067" s="8">
        <v>78.709999999999994</v>
      </c>
      <c r="R1067" s="8">
        <v>146.66</v>
      </c>
      <c r="S1067" s="8">
        <v>78.709999999999994</v>
      </c>
      <c r="T1067" s="8">
        <v>67.95</v>
      </c>
      <c r="U1067" s="10">
        <v>0.4633165143870176</v>
      </c>
    </row>
    <row r="1068" spans="2:21" ht="15.75">
      <c r="B1068" s="4">
        <v>3769</v>
      </c>
      <c r="C1068" s="5">
        <v>46184</v>
      </c>
      <c r="D1068" s="6">
        <f>YEAR(SalesDataTable[[#This Row],[Order Date]])</f>
        <v>2026</v>
      </c>
      <c r="E1068" s="6" t="str">
        <f>"Q"&amp;ROUNDUP(MONTH(SalesDataTable[[#This Row],[Order Date]])/3,0)</f>
        <v>Q2</v>
      </c>
      <c r="F1068" s="6">
        <f>MONTH(SalesDataTable[[#This Row],[Order Date]])</f>
        <v>6</v>
      </c>
      <c r="G1068" s="6" t="str">
        <f>TEXT(SalesDataTable[[#This Row],[Order Date]],"MMM")</f>
        <v>Jun</v>
      </c>
      <c r="H1068" s="6" t="s">
        <v>24</v>
      </c>
      <c r="I1068" s="6" t="s">
        <v>61</v>
      </c>
      <c r="J1068" s="6" t="s">
        <v>37</v>
      </c>
      <c r="K1068" s="6" t="s">
        <v>31</v>
      </c>
      <c r="L1068" s="6" t="s">
        <v>41</v>
      </c>
      <c r="M1068" s="6" t="s">
        <v>47</v>
      </c>
      <c r="N1068" s="7">
        <v>2</v>
      </c>
      <c r="O1068" s="8">
        <v>199.03</v>
      </c>
      <c r="P1068" s="9">
        <v>0</v>
      </c>
      <c r="Q1068" s="8">
        <v>104.7</v>
      </c>
      <c r="R1068" s="8">
        <v>398.06</v>
      </c>
      <c r="S1068" s="8">
        <v>209.4</v>
      </c>
      <c r="T1068" s="8">
        <v>188.66</v>
      </c>
      <c r="U1068" s="10">
        <v>0.47394865095714211</v>
      </c>
    </row>
    <row r="1069" spans="2:21" ht="15.75">
      <c r="B1069" s="4">
        <v>4152</v>
      </c>
      <c r="C1069" s="5">
        <v>46184</v>
      </c>
      <c r="D1069" s="6">
        <f>YEAR(SalesDataTable[[#This Row],[Order Date]])</f>
        <v>2026</v>
      </c>
      <c r="E1069" s="6" t="str">
        <f>"Q"&amp;ROUNDUP(MONTH(SalesDataTable[[#This Row],[Order Date]])/3,0)</f>
        <v>Q2</v>
      </c>
      <c r="F1069" s="6">
        <f>MONTH(SalesDataTable[[#This Row],[Order Date]])</f>
        <v>6</v>
      </c>
      <c r="G1069" s="6" t="str">
        <f>TEXT(SalesDataTable[[#This Row],[Order Date]],"MMM")</f>
        <v>Jun</v>
      </c>
      <c r="H1069" s="6" t="s">
        <v>29</v>
      </c>
      <c r="I1069" s="6" t="s">
        <v>30</v>
      </c>
      <c r="J1069" s="6" t="s">
        <v>20</v>
      </c>
      <c r="K1069" s="6" t="s">
        <v>21</v>
      </c>
      <c r="L1069" s="6" t="s">
        <v>22</v>
      </c>
      <c r="M1069" s="6" t="s">
        <v>44</v>
      </c>
      <c r="N1069" s="7">
        <v>5</v>
      </c>
      <c r="O1069" s="8">
        <v>41.18</v>
      </c>
      <c r="P1069" s="9">
        <v>0.05</v>
      </c>
      <c r="Q1069" s="8">
        <v>16.87</v>
      </c>
      <c r="R1069" s="8">
        <v>195.60499999999999</v>
      </c>
      <c r="S1069" s="8">
        <v>84.350000000000009</v>
      </c>
      <c r="T1069" s="8">
        <v>111.25499999999998</v>
      </c>
      <c r="U1069" s="10">
        <v>0.56877380435060443</v>
      </c>
    </row>
    <row r="1070" spans="2:21" ht="15.75">
      <c r="B1070" s="4">
        <v>4242</v>
      </c>
      <c r="C1070" s="5">
        <v>46184</v>
      </c>
      <c r="D1070" s="6">
        <f>YEAR(SalesDataTable[[#This Row],[Order Date]])</f>
        <v>2026</v>
      </c>
      <c r="E1070" s="6" t="str">
        <f>"Q"&amp;ROUNDUP(MONTH(SalesDataTable[[#This Row],[Order Date]])/3,0)</f>
        <v>Q2</v>
      </c>
      <c r="F1070" s="6">
        <f>MONTH(SalesDataTable[[#This Row],[Order Date]])</f>
        <v>6</v>
      </c>
      <c r="G1070" s="6" t="str">
        <f>TEXT(SalesDataTable[[#This Row],[Order Date]],"MMM")</f>
        <v>Jun</v>
      </c>
      <c r="H1070" s="6" t="s">
        <v>24</v>
      </c>
      <c r="I1070" s="6" t="s">
        <v>61</v>
      </c>
      <c r="J1070" s="6" t="s">
        <v>37</v>
      </c>
      <c r="K1070" s="6" t="s">
        <v>34</v>
      </c>
      <c r="L1070" s="6" t="s">
        <v>27</v>
      </c>
      <c r="M1070" s="6" t="s">
        <v>35</v>
      </c>
      <c r="N1070" s="7">
        <v>2</v>
      </c>
      <c r="O1070" s="8">
        <v>141.18</v>
      </c>
      <c r="P1070" s="9">
        <v>0</v>
      </c>
      <c r="Q1070" s="8">
        <v>78.66</v>
      </c>
      <c r="R1070" s="8">
        <v>282.36</v>
      </c>
      <c r="S1070" s="8">
        <v>157.32</v>
      </c>
      <c r="T1070" s="8">
        <v>125.04000000000002</v>
      </c>
      <c r="U1070" s="10">
        <v>0.44283892902677441</v>
      </c>
    </row>
    <row r="1071" spans="2:21" ht="15.75">
      <c r="B1071" s="4">
        <v>4780</v>
      </c>
      <c r="C1071" s="5">
        <v>46184</v>
      </c>
      <c r="D1071" s="6">
        <f>YEAR(SalesDataTable[[#This Row],[Order Date]])</f>
        <v>2026</v>
      </c>
      <c r="E1071" s="6" t="str">
        <f>"Q"&amp;ROUNDUP(MONTH(SalesDataTable[[#This Row],[Order Date]])/3,0)</f>
        <v>Q2</v>
      </c>
      <c r="F1071" s="6">
        <f>MONTH(SalesDataTable[[#This Row],[Order Date]])</f>
        <v>6</v>
      </c>
      <c r="G1071" s="6" t="str">
        <f>TEXT(SalesDataTable[[#This Row],[Order Date]],"MMM")</f>
        <v>Jun</v>
      </c>
      <c r="H1071" s="6" t="s">
        <v>24</v>
      </c>
      <c r="I1071" s="6" t="s">
        <v>61</v>
      </c>
      <c r="J1071" s="6" t="s">
        <v>37</v>
      </c>
      <c r="K1071" s="6" t="s">
        <v>21</v>
      </c>
      <c r="L1071" s="6" t="s">
        <v>22</v>
      </c>
      <c r="M1071" s="6" t="s">
        <v>23</v>
      </c>
      <c r="N1071" s="7">
        <v>1</v>
      </c>
      <c r="O1071" s="8">
        <v>82.47</v>
      </c>
      <c r="P1071" s="9">
        <v>0.1</v>
      </c>
      <c r="Q1071" s="8">
        <v>42.73</v>
      </c>
      <c r="R1071" s="8">
        <v>74.222999999999999</v>
      </c>
      <c r="S1071" s="8">
        <v>42.73</v>
      </c>
      <c r="T1071" s="8">
        <v>31.493000000000002</v>
      </c>
      <c r="U1071" s="10">
        <v>0.42430243994449163</v>
      </c>
    </row>
    <row r="1072" spans="2:21" ht="15.75">
      <c r="B1072" s="4">
        <v>63</v>
      </c>
      <c r="C1072" s="5">
        <v>46185</v>
      </c>
      <c r="D1072" s="6">
        <f>YEAR(SalesDataTable[[#This Row],[Order Date]])</f>
        <v>2026</v>
      </c>
      <c r="E1072" s="6" t="str">
        <f>"Q"&amp;ROUNDUP(MONTH(SalesDataTable[[#This Row],[Order Date]])/3,0)</f>
        <v>Q2</v>
      </c>
      <c r="F1072" s="6">
        <f>MONTH(SalesDataTable[[#This Row],[Order Date]])</f>
        <v>6</v>
      </c>
      <c r="G1072" s="6" t="str">
        <f>TEXT(SalesDataTable[[#This Row],[Order Date]],"MMM")</f>
        <v>Jun</v>
      </c>
      <c r="H1072" s="6" t="s">
        <v>24</v>
      </c>
      <c r="I1072" s="6" t="s">
        <v>25</v>
      </c>
      <c r="J1072" s="6" t="s">
        <v>46</v>
      </c>
      <c r="K1072" s="6" t="s">
        <v>21</v>
      </c>
      <c r="L1072" s="6" t="s">
        <v>32</v>
      </c>
      <c r="M1072" s="6" t="s">
        <v>66</v>
      </c>
      <c r="N1072" s="7">
        <v>1</v>
      </c>
      <c r="O1072" s="8">
        <v>166.91</v>
      </c>
      <c r="P1072" s="9">
        <v>0</v>
      </c>
      <c r="Q1072" s="8">
        <v>85.58</v>
      </c>
      <c r="R1072" s="8">
        <v>166.91</v>
      </c>
      <c r="S1072" s="8">
        <v>85.58</v>
      </c>
      <c r="T1072" s="8">
        <v>81.33</v>
      </c>
      <c r="U1072" s="10">
        <v>0.48726858786172189</v>
      </c>
    </row>
    <row r="1073" spans="2:21" ht="15.75">
      <c r="B1073" s="4">
        <v>190</v>
      </c>
      <c r="C1073" s="5">
        <v>46185</v>
      </c>
      <c r="D1073" s="6">
        <f>YEAR(SalesDataTable[[#This Row],[Order Date]])</f>
        <v>2026</v>
      </c>
      <c r="E1073" s="6" t="str">
        <f>"Q"&amp;ROUNDUP(MONTH(SalesDataTable[[#This Row],[Order Date]])/3,0)</f>
        <v>Q2</v>
      </c>
      <c r="F1073" s="6">
        <f>MONTH(SalesDataTable[[#This Row],[Order Date]])</f>
        <v>6</v>
      </c>
      <c r="G1073" s="6" t="str">
        <f>TEXT(SalesDataTable[[#This Row],[Order Date]],"MMM")</f>
        <v>Jun</v>
      </c>
      <c r="H1073" s="6" t="s">
        <v>18</v>
      </c>
      <c r="I1073" s="6" t="s">
        <v>19</v>
      </c>
      <c r="J1073" s="6" t="s">
        <v>37</v>
      </c>
      <c r="K1073" s="6" t="s">
        <v>34</v>
      </c>
      <c r="L1073" s="6" t="s">
        <v>32</v>
      </c>
      <c r="M1073" s="6" t="s">
        <v>50</v>
      </c>
      <c r="N1073" s="7">
        <v>1</v>
      </c>
      <c r="O1073" s="8">
        <v>45.99</v>
      </c>
      <c r="P1073" s="9">
        <v>0</v>
      </c>
      <c r="Q1073" s="8">
        <v>18.579999999999998</v>
      </c>
      <c r="R1073" s="8">
        <v>45.99</v>
      </c>
      <c r="S1073" s="8">
        <v>18.579999999999998</v>
      </c>
      <c r="T1073" s="8">
        <v>27.410000000000004</v>
      </c>
      <c r="U1073" s="10">
        <v>0.59599913024570561</v>
      </c>
    </row>
    <row r="1074" spans="2:21" ht="15.75">
      <c r="B1074" s="4">
        <v>268</v>
      </c>
      <c r="C1074" s="5">
        <v>46185</v>
      </c>
      <c r="D1074" s="6">
        <f>YEAR(SalesDataTable[[#This Row],[Order Date]])</f>
        <v>2026</v>
      </c>
      <c r="E1074" s="6" t="str">
        <f>"Q"&amp;ROUNDUP(MONTH(SalesDataTable[[#This Row],[Order Date]])/3,0)</f>
        <v>Q2</v>
      </c>
      <c r="F1074" s="6">
        <f>MONTH(SalesDataTable[[#This Row],[Order Date]])</f>
        <v>6</v>
      </c>
      <c r="G1074" s="6" t="str">
        <f>TEXT(SalesDataTable[[#This Row],[Order Date]],"MMM")</f>
        <v>Jun</v>
      </c>
      <c r="H1074" s="6" t="s">
        <v>38</v>
      </c>
      <c r="I1074" s="6" t="s">
        <v>65</v>
      </c>
      <c r="J1074" s="6" t="s">
        <v>37</v>
      </c>
      <c r="K1074" s="6" t="s">
        <v>34</v>
      </c>
      <c r="L1074" s="6" t="s">
        <v>52</v>
      </c>
      <c r="M1074" s="6" t="s">
        <v>60</v>
      </c>
      <c r="N1074" s="7">
        <v>1</v>
      </c>
      <c r="O1074" s="8">
        <v>37.01</v>
      </c>
      <c r="P1074" s="9">
        <v>0.05</v>
      </c>
      <c r="Q1074" s="8">
        <v>14.18</v>
      </c>
      <c r="R1074" s="8">
        <v>35.159499999999994</v>
      </c>
      <c r="S1074" s="8">
        <v>14.18</v>
      </c>
      <c r="T1074" s="8">
        <v>20.979499999999994</v>
      </c>
      <c r="U1074" s="10">
        <v>0.59669506107879799</v>
      </c>
    </row>
    <row r="1075" spans="2:21" ht="15.75">
      <c r="B1075" s="4">
        <v>691</v>
      </c>
      <c r="C1075" s="5">
        <v>46185</v>
      </c>
      <c r="D1075" s="6">
        <f>YEAR(SalesDataTable[[#This Row],[Order Date]])</f>
        <v>2026</v>
      </c>
      <c r="E1075" s="6" t="str">
        <f>"Q"&amp;ROUNDUP(MONTH(SalesDataTable[[#This Row],[Order Date]])/3,0)</f>
        <v>Q2</v>
      </c>
      <c r="F1075" s="6">
        <f>MONTH(SalesDataTable[[#This Row],[Order Date]])</f>
        <v>6</v>
      </c>
      <c r="G1075" s="6" t="str">
        <f>TEXT(SalesDataTable[[#This Row],[Order Date]],"MMM")</f>
        <v>Jun</v>
      </c>
      <c r="H1075" s="6" t="s">
        <v>38</v>
      </c>
      <c r="I1075" s="6" t="s">
        <v>51</v>
      </c>
      <c r="J1075" s="6" t="s">
        <v>46</v>
      </c>
      <c r="K1075" s="6" t="s">
        <v>34</v>
      </c>
      <c r="L1075" s="6" t="s">
        <v>27</v>
      </c>
      <c r="M1075" s="6" t="s">
        <v>35</v>
      </c>
      <c r="N1075" s="7">
        <v>5</v>
      </c>
      <c r="O1075" s="8">
        <v>140.9</v>
      </c>
      <c r="P1075" s="9">
        <v>0</v>
      </c>
      <c r="Q1075" s="8">
        <v>80.16</v>
      </c>
      <c r="R1075" s="8">
        <v>704.5</v>
      </c>
      <c r="S1075" s="8">
        <v>400.79999999999995</v>
      </c>
      <c r="T1075" s="8">
        <v>303.70000000000005</v>
      </c>
      <c r="U1075" s="10">
        <v>0.43108587650816188</v>
      </c>
    </row>
    <row r="1076" spans="2:21" ht="15.75">
      <c r="B1076" s="4">
        <v>810</v>
      </c>
      <c r="C1076" s="5">
        <v>46185</v>
      </c>
      <c r="D1076" s="6">
        <f>YEAR(SalesDataTable[[#This Row],[Order Date]])</f>
        <v>2026</v>
      </c>
      <c r="E1076" s="6" t="str">
        <f>"Q"&amp;ROUNDUP(MONTH(SalesDataTable[[#This Row],[Order Date]])/3,0)</f>
        <v>Q2</v>
      </c>
      <c r="F1076" s="6">
        <f>MONTH(SalesDataTable[[#This Row],[Order Date]])</f>
        <v>6</v>
      </c>
      <c r="G1076" s="6" t="str">
        <f>TEXT(SalesDataTable[[#This Row],[Order Date]],"MMM")</f>
        <v>Jun</v>
      </c>
      <c r="H1076" s="6" t="s">
        <v>24</v>
      </c>
      <c r="I1076" s="6" t="s">
        <v>61</v>
      </c>
      <c r="J1076" s="6" t="s">
        <v>37</v>
      </c>
      <c r="K1076" s="6" t="s">
        <v>31</v>
      </c>
      <c r="L1076" s="6" t="s">
        <v>52</v>
      </c>
      <c r="M1076" s="6" t="s">
        <v>60</v>
      </c>
      <c r="N1076" s="7">
        <v>3</v>
      </c>
      <c r="O1076" s="8">
        <v>36.659999999999997</v>
      </c>
      <c r="P1076" s="9">
        <v>0</v>
      </c>
      <c r="Q1076" s="8">
        <v>13.55</v>
      </c>
      <c r="R1076" s="8">
        <v>109.97999999999999</v>
      </c>
      <c r="S1076" s="8">
        <v>40.650000000000006</v>
      </c>
      <c r="T1076" s="8">
        <v>69.329999999999984</v>
      </c>
      <c r="U1076" s="10">
        <v>0.63038734315330047</v>
      </c>
    </row>
    <row r="1077" spans="2:21" ht="15.75">
      <c r="B1077" s="4">
        <v>855</v>
      </c>
      <c r="C1077" s="5">
        <v>46185</v>
      </c>
      <c r="D1077" s="6">
        <f>YEAR(SalesDataTable[[#This Row],[Order Date]])</f>
        <v>2026</v>
      </c>
      <c r="E1077" s="6" t="str">
        <f>"Q"&amp;ROUNDUP(MONTH(SalesDataTable[[#This Row],[Order Date]])/3,0)</f>
        <v>Q2</v>
      </c>
      <c r="F1077" s="6">
        <f>MONTH(SalesDataTable[[#This Row],[Order Date]])</f>
        <v>6</v>
      </c>
      <c r="G1077" s="6" t="str">
        <f>TEXT(SalesDataTable[[#This Row],[Order Date]],"MMM")</f>
        <v>Jun</v>
      </c>
      <c r="H1077" s="6" t="s">
        <v>24</v>
      </c>
      <c r="I1077" s="6" t="s">
        <v>45</v>
      </c>
      <c r="J1077" s="6" t="s">
        <v>20</v>
      </c>
      <c r="K1077" s="6" t="s">
        <v>34</v>
      </c>
      <c r="L1077" s="6" t="s">
        <v>32</v>
      </c>
      <c r="M1077" s="6" t="s">
        <v>33</v>
      </c>
      <c r="N1077" s="7">
        <v>1</v>
      </c>
      <c r="O1077" s="8">
        <v>36.299999999999997</v>
      </c>
      <c r="P1077" s="9">
        <v>0.1</v>
      </c>
      <c r="Q1077" s="8">
        <v>13.69</v>
      </c>
      <c r="R1077" s="8">
        <v>32.67</v>
      </c>
      <c r="S1077" s="8">
        <v>13.69</v>
      </c>
      <c r="T1077" s="8">
        <v>18.980000000000004</v>
      </c>
      <c r="U1077" s="10">
        <v>0.58096112641567199</v>
      </c>
    </row>
    <row r="1078" spans="2:21" ht="15.75">
      <c r="B1078" s="4">
        <v>1612</v>
      </c>
      <c r="C1078" s="5">
        <v>46185</v>
      </c>
      <c r="D1078" s="6">
        <f>YEAR(SalesDataTable[[#This Row],[Order Date]])</f>
        <v>2026</v>
      </c>
      <c r="E1078" s="6" t="str">
        <f>"Q"&amp;ROUNDUP(MONTH(SalesDataTable[[#This Row],[Order Date]])/3,0)</f>
        <v>Q2</v>
      </c>
      <c r="F1078" s="6">
        <f>MONTH(SalesDataTable[[#This Row],[Order Date]])</f>
        <v>6</v>
      </c>
      <c r="G1078" s="6" t="str">
        <f>TEXT(SalesDataTable[[#This Row],[Order Date]],"MMM")</f>
        <v>Jun</v>
      </c>
      <c r="H1078" s="6" t="s">
        <v>29</v>
      </c>
      <c r="I1078" s="6" t="s">
        <v>70</v>
      </c>
      <c r="J1078" s="6" t="s">
        <v>20</v>
      </c>
      <c r="K1078" s="6" t="s">
        <v>31</v>
      </c>
      <c r="L1078" s="6" t="s">
        <v>41</v>
      </c>
      <c r="M1078" s="6" t="s">
        <v>69</v>
      </c>
      <c r="N1078" s="7">
        <v>2</v>
      </c>
      <c r="O1078" s="8">
        <v>120.64</v>
      </c>
      <c r="P1078" s="9">
        <v>0</v>
      </c>
      <c r="Q1078" s="8">
        <v>61.66</v>
      </c>
      <c r="R1078" s="8">
        <v>241.28</v>
      </c>
      <c r="S1078" s="8">
        <v>123.32</v>
      </c>
      <c r="T1078" s="8">
        <v>117.96000000000001</v>
      </c>
      <c r="U1078" s="10">
        <v>0.48889257294429711</v>
      </c>
    </row>
    <row r="1079" spans="2:21" ht="15.75">
      <c r="B1079" s="4">
        <v>1704</v>
      </c>
      <c r="C1079" s="5">
        <v>46185</v>
      </c>
      <c r="D1079" s="6">
        <f>YEAR(SalesDataTable[[#This Row],[Order Date]])</f>
        <v>2026</v>
      </c>
      <c r="E1079" s="6" t="str">
        <f>"Q"&amp;ROUNDUP(MONTH(SalesDataTable[[#This Row],[Order Date]])/3,0)</f>
        <v>Q2</v>
      </c>
      <c r="F1079" s="6">
        <f>MONTH(SalesDataTable[[#This Row],[Order Date]])</f>
        <v>6</v>
      </c>
      <c r="G1079" s="6" t="str">
        <f>TEXT(SalesDataTable[[#This Row],[Order Date]],"MMM")</f>
        <v>Jun</v>
      </c>
      <c r="H1079" s="6" t="s">
        <v>29</v>
      </c>
      <c r="I1079" s="6" t="s">
        <v>70</v>
      </c>
      <c r="J1079" s="6" t="s">
        <v>20</v>
      </c>
      <c r="K1079" s="6" t="s">
        <v>21</v>
      </c>
      <c r="L1079" s="6" t="s">
        <v>32</v>
      </c>
      <c r="M1079" s="6" t="s">
        <v>50</v>
      </c>
      <c r="N1079" s="7">
        <v>1</v>
      </c>
      <c r="O1079" s="8">
        <v>47.07</v>
      </c>
      <c r="P1079" s="9">
        <v>0</v>
      </c>
      <c r="Q1079" s="8">
        <v>18.7</v>
      </c>
      <c r="R1079" s="8">
        <v>47.07</v>
      </c>
      <c r="S1079" s="8">
        <v>18.7</v>
      </c>
      <c r="T1079" s="8">
        <v>28.37</v>
      </c>
      <c r="U1079" s="10">
        <v>0.60271935415338862</v>
      </c>
    </row>
    <row r="1080" spans="2:21" ht="15.75">
      <c r="B1080" s="4">
        <v>1857</v>
      </c>
      <c r="C1080" s="5">
        <v>46185</v>
      </c>
      <c r="D1080" s="6">
        <f>YEAR(SalesDataTable[[#This Row],[Order Date]])</f>
        <v>2026</v>
      </c>
      <c r="E1080" s="6" t="str">
        <f>"Q"&amp;ROUNDUP(MONTH(SalesDataTable[[#This Row],[Order Date]])/3,0)</f>
        <v>Q2</v>
      </c>
      <c r="F1080" s="6">
        <f>MONTH(SalesDataTable[[#This Row],[Order Date]])</f>
        <v>6</v>
      </c>
      <c r="G1080" s="6" t="str">
        <f>TEXT(SalesDataTable[[#This Row],[Order Date]],"MMM")</f>
        <v>Jun</v>
      </c>
      <c r="H1080" s="6" t="s">
        <v>29</v>
      </c>
      <c r="I1080" s="6" t="s">
        <v>36</v>
      </c>
      <c r="J1080" s="6" t="s">
        <v>46</v>
      </c>
      <c r="K1080" s="6" t="s">
        <v>34</v>
      </c>
      <c r="L1080" s="6" t="s">
        <v>27</v>
      </c>
      <c r="M1080" s="6" t="s">
        <v>55</v>
      </c>
      <c r="N1080" s="7">
        <v>2</v>
      </c>
      <c r="O1080" s="8">
        <v>154.94</v>
      </c>
      <c r="P1080" s="9">
        <v>0.05</v>
      </c>
      <c r="Q1080" s="8">
        <v>77.260000000000005</v>
      </c>
      <c r="R1080" s="8">
        <v>294.38599999999997</v>
      </c>
      <c r="S1080" s="8">
        <v>154.52000000000001</v>
      </c>
      <c r="T1080" s="8">
        <v>139.86599999999996</v>
      </c>
      <c r="U1080" s="10">
        <v>0.47511090880680457</v>
      </c>
    </row>
    <row r="1081" spans="2:21" ht="15.75">
      <c r="B1081" s="4">
        <v>1888</v>
      </c>
      <c r="C1081" s="5">
        <v>46185</v>
      </c>
      <c r="D1081" s="6">
        <f>YEAR(SalesDataTable[[#This Row],[Order Date]])</f>
        <v>2026</v>
      </c>
      <c r="E1081" s="6" t="str">
        <f>"Q"&amp;ROUNDUP(MONTH(SalesDataTable[[#This Row],[Order Date]])/3,0)</f>
        <v>Q2</v>
      </c>
      <c r="F1081" s="6">
        <f>MONTH(SalesDataTable[[#This Row],[Order Date]])</f>
        <v>6</v>
      </c>
      <c r="G1081" s="6" t="str">
        <f>TEXT(SalesDataTable[[#This Row],[Order Date]],"MMM")</f>
        <v>Jun</v>
      </c>
      <c r="H1081" s="6" t="s">
        <v>24</v>
      </c>
      <c r="I1081" s="6" t="s">
        <v>61</v>
      </c>
      <c r="J1081" s="6" t="s">
        <v>20</v>
      </c>
      <c r="K1081" s="6" t="s">
        <v>21</v>
      </c>
      <c r="L1081" s="6" t="s">
        <v>32</v>
      </c>
      <c r="M1081" s="6" t="s">
        <v>50</v>
      </c>
      <c r="N1081" s="7">
        <v>1</v>
      </c>
      <c r="O1081" s="8">
        <v>45.97</v>
      </c>
      <c r="P1081" s="9">
        <v>0.05</v>
      </c>
      <c r="Q1081" s="8">
        <v>18.41</v>
      </c>
      <c r="R1081" s="8">
        <v>43.671499999999995</v>
      </c>
      <c r="S1081" s="8">
        <v>18.41</v>
      </c>
      <c r="T1081" s="8">
        <v>25.261499999999995</v>
      </c>
      <c r="U1081" s="10">
        <v>0.57844360738696854</v>
      </c>
    </row>
    <row r="1082" spans="2:21" ht="15.75">
      <c r="B1082" s="4">
        <v>2683</v>
      </c>
      <c r="C1082" s="5">
        <v>46185</v>
      </c>
      <c r="D1082" s="6">
        <f>YEAR(SalesDataTable[[#This Row],[Order Date]])</f>
        <v>2026</v>
      </c>
      <c r="E1082" s="6" t="str">
        <f>"Q"&amp;ROUNDUP(MONTH(SalesDataTable[[#This Row],[Order Date]])/3,0)</f>
        <v>Q2</v>
      </c>
      <c r="F1082" s="6">
        <f>MONTH(SalesDataTable[[#This Row],[Order Date]])</f>
        <v>6</v>
      </c>
      <c r="G1082" s="6" t="str">
        <f>TEXT(SalesDataTable[[#This Row],[Order Date]],"MMM")</f>
        <v>Jun</v>
      </c>
      <c r="H1082" s="6" t="s">
        <v>38</v>
      </c>
      <c r="I1082" s="6" t="s">
        <v>51</v>
      </c>
      <c r="J1082" s="6" t="s">
        <v>20</v>
      </c>
      <c r="K1082" s="6" t="s">
        <v>21</v>
      </c>
      <c r="L1082" s="6" t="s">
        <v>41</v>
      </c>
      <c r="M1082" s="6" t="s">
        <v>47</v>
      </c>
      <c r="N1082" s="7">
        <v>1</v>
      </c>
      <c r="O1082" s="8">
        <v>198.64</v>
      </c>
      <c r="P1082" s="9">
        <v>0.05</v>
      </c>
      <c r="Q1082" s="8">
        <v>101.89</v>
      </c>
      <c r="R1082" s="8">
        <v>188.70799999999997</v>
      </c>
      <c r="S1082" s="8">
        <v>101.89</v>
      </c>
      <c r="T1082" s="8">
        <v>86.817999999999969</v>
      </c>
      <c r="U1082" s="10">
        <v>0.46006528605040581</v>
      </c>
    </row>
    <row r="1083" spans="2:21" ht="15.75">
      <c r="B1083" s="4">
        <v>4211</v>
      </c>
      <c r="C1083" s="5">
        <v>46185</v>
      </c>
      <c r="D1083" s="6">
        <f>YEAR(SalesDataTable[[#This Row],[Order Date]])</f>
        <v>2026</v>
      </c>
      <c r="E1083" s="6" t="str">
        <f>"Q"&amp;ROUNDUP(MONTH(SalesDataTable[[#This Row],[Order Date]])/3,0)</f>
        <v>Q2</v>
      </c>
      <c r="F1083" s="6">
        <f>MONTH(SalesDataTable[[#This Row],[Order Date]])</f>
        <v>6</v>
      </c>
      <c r="G1083" s="6" t="str">
        <f>TEXT(SalesDataTable[[#This Row],[Order Date]],"MMM")</f>
        <v>Jun</v>
      </c>
      <c r="H1083" s="6" t="s">
        <v>29</v>
      </c>
      <c r="I1083" s="6" t="s">
        <v>36</v>
      </c>
      <c r="J1083" s="6" t="s">
        <v>20</v>
      </c>
      <c r="K1083" s="6" t="s">
        <v>31</v>
      </c>
      <c r="L1083" s="6" t="s">
        <v>32</v>
      </c>
      <c r="M1083" s="6" t="s">
        <v>66</v>
      </c>
      <c r="N1083" s="7">
        <v>5</v>
      </c>
      <c r="O1083" s="8">
        <v>168.57</v>
      </c>
      <c r="P1083" s="9">
        <v>0</v>
      </c>
      <c r="Q1083" s="8">
        <v>88.65</v>
      </c>
      <c r="R1083" s="8">
        <v>842.84999999999991</v>
      </c>
      <c r="S1083" s="8">
        <v>443.25</v>
      </c>
      <c r="T1083" s="8">
        <v>399.59999999999991</v>
      </c>
      <c r="U1083" s="10">
        <v>0.47410571276027758</v>
      </c>
    </row>
    <row r="1084" spans="2:21" ht="15.75">
      <c r="B1084" s="4">
        <v>4353</v>
      </c>
      <c r="C1084" s="5">
        <v>46185</v>
      </c>
      <c r="D1084" s="6">
        <f>YEAR(SalesDataTable[[#This Row],[Order Date]])</f>
        <v>2026</v>
      </c>
      <c r="E1084" s="6" t="str">
        <f>"Q"&amp;ROUNDUP(MONTH(SalesDataTable[[#This Row],[Order Date]])/3,0)</f>
        <v>Q2</v>
      </c>
      <c r="F1084" s="6">
        <f>MONTH(SalesDataTable[[#This Row],[Order Date]])</f>
        <v>6</v>
      </c>
      <c r="G1084" s="6" t="str">
        <f>TEXT(SalesDataTable[[#This Row],[Order Date]],"MMM")</f>
        <v>Jun</v>
      </c>
      <c r="H1084" s="6" t="s">
        <v>24</v>
      </c>
      <c r="I1084" s="6" t="s">
        <v>45</v>
      </c>
      <c r="J1084" s="6" t="s">
        <v>37</v>
      </c>
      <c r="K1084" s="6" t="s">
        <v>31</v>
      </c>
      <c r="L1084" s="6" t="s">
        <v>32</v>
      </c>
      <c r="M1084" s="6" t="s">
        <v>33</v>
      </c>
      <c r="N1084" s="7">
        <v>1</v>
      </c>
      <c r="O1084" s="8">
        <v>36.65</v>
      </c>
      <c r="P1084" s="9">
        <v>0</v>
      </c>
      <c r="Q1084" s="8">
        <v>13.97</v>
      </c>
      <c r="R1084" s="8">
        <v>36.65</v>
      </c>
      <c r="S1084" s="8">
        <v>13.97</v>
      </c>
      <c r="T1084" s="8">
        <v>22.68</v>
      </c>
      <c r="U1084" s="10">
        <v>0.61882673942701227</v>
      </c>
    </row>
    <row r="1085" spans="2:21" ht="15.75">
      <c r="B1085" s="4">
        <v>5020</v>
      </c>
      <c r="C1085" s="5">
        <v>46185</v>
      </c>
      <c r="D1085" s="6">
        <f>YEAR(SalesDataTable[[#This Row],[Order Date]])</f>
        <v>2026</v>
      </c>
      <c r="E1085" s="6" t="str">
        <f>"Q"&amp;ROUNDUP(MONTH(SalesDataTable[[#This Row],[Order Date]])/3,0)</f>
        <v>Q2</v>
      </c>
      <c r="F1085" s="6">
        <f>MONTH(SalesDataTable[[#This Row],[Order Date]])</f>
        <v>6</v>
      </c>
      <c r="G1085" s="6" t="str">
        <f>TEXT(SalesDataTable[[#This Row],[Order Date]],"MMM")</f>
        <v>Jun</v>
      </c>
      <c r="H1085" s="6" t="s">
        <v>29</v>
      </c>
      <c r="I1085" s="6" t="s">
        <v>43</v>
      </c>
      <c r="J1085" s="6" t="s">
        <v>37</v>
      </c>
      <c r="K1085" s="6" t="s">
        <v>21</v>
      </c>
      <c r="L1085" s="6" t="s">
        <v>32</v>
      </c>
      <c r="M1085" s="6" t="s">
        <v>33</v>
      </c>
      <c r="N1085" s="7">
        <v>2</v>
      </c>
      <c r="O1085" s="8">
        <v>35.450000000000003</v>
      </c>
      <c r="P1085" s="9">
        <v>0.05</v>
      </c>
      <c r="Q1085" s="8">
        <v>13.39</v>
      </c>
      <c r="R1085" s="8">
        <v>67.355000000000004</v>
      </c>
      <c r="S1085" s="8">
        <v>26.78</v>
      </c>
      <c r="T1085" s="8">
        <v>40.575000000000003</v>
      </c>
      <c r="U1085" s="10">
        <v>0.60240516665429444</v>
      </c>
    </row>
    <row r="1086" spans="2:21" ht="15.75">
      <c r="B1086" s="4">
        <v>564</v>
      </c>
      <c r="C1086" s="5">
        <v>46186</v>
      </c>
      <c r="D1086" s="6">
        <f>YEAR(SalesDataTable[[#This Row],[Order Date]])</f>
        <v>2026</v>
      </c>
      <c r="E1086" s="6" t="str">
        <f>"Q"&amp;ROUNDUP(MONTH(SalesDataTable[[#This Row],[Order Date]])/3,0)</f>
        <v>Q2</v>
      </c>
      <c r="F1086" s="6">
        <f>MONTH(SalesDataTable[[#This Row],[Order Date]])</f>
        <v>6</v>
      </c>
      <c r="G1086" s="6" t="str">
        <f>TEXT(SalesDataTable[[#This Row],[Order Date]],"MMM")</f>
        <v>Jun</v>
      </c>
      <c r="H1086" s="6" t="s">
        <v>29</v>
      </c>
      <c r="I1086" s="6" t="s">
        <v>43</v>
      </c>
      <c r="J1086" s="6" t="s">
        <v>37</v>
      </c>
      <c r="K1086" s="6" t="s">
        <v>31</v>
      </c>
      <c r="L1086" s="6" t="s">
        <v>32</v>
      </c>
      <c r="M1086" s="6" t="s">
        <v>50</v>
      </c>
      <c r="N1086" s="7">
        <v>3</v>
      </c>
      <c r="O1086" s="8">
        <v>45.82</v>
      </c>
      <c r="P1086" s="9">
        <v>0.1</v>
      </c>
      <c r="Q1086" s="8">
        <v>18.61</v>
      </c>
      <c r="R1086" s="8">
        <v>123.71400000000001</v>
      </c>
      <c r="S1086" s="8">
        <v>55.83</v>
      </c>
      <c r="T1086" s="8">
        <v>67.884000000000015</v>
      </c>
      <c r="U1086" s="10">
        <v>0.54871720258014456</v>
      </c>
    </row>
    <row r="1087" spans="2:21" ht="15.75">
      <c r="B1087" s="4">
        <v>736</v>
      </c>
      <c r="C1087" s="5">
        <v>46186</v>
      </c>
      <c r="D1087" s="6">
        <f>YEAR(SalesDataTable[[#This Row],[Order Date]])</f>
        <v>2026</v>
      </c>
      <c r="E1087" s="6" t="str">
        <f>"Q"&amp;ROUNDUP(MONTH(SalesDataTable[[#This Row],[Order Date]])/3,0)</f>
        <v>Q2</v>
      </c>
      <c r="F1087" s="6">
        <f>MONTH(SalesDataTable[[#This Row],[Order Date]])</f>
        <v>6</v>
      </c>
      <c r="G1087" s="6" t="str">
        <f>TEXT(SalesDataTable[[#This Row],[Order Date]],"MMM")</f>
        <v>Jun</v>
      </c>
      <c r="H1087" s="6" t="s">
        <v>38</v>
      </c>
      <c r="I1087" s="6" t="s">
        <v>65</v>
      </c>
      <c r="J1087" s="6" t="s">
        <v>37</v>
      </c>
      <c r="K1087" s="6" t="s">
        <v>34</v>
      </c>
      <c r="L1087" s="6" t="s">
        <v>27</v>
      </c>
      <c r="M1087" s="6" t="s">
        <v>55</v>
      </c>
      <c r="N1087" s="7">
        <v>1</v>
      </c>
      <c r="O1087" s="8">
        <v>152.78</v>
      </c>
      <c r="P1087" s="9">
        <v>0</v>
      </c>
      <c r="Q1087" s="8">
        <v>78.540000000000006</v>
      </c>
      <c r="R1087" s="8">
        <v>152.78</v>
      </c>
      <c r="S1087" s="8">
        <v>78.540000000000006</v>
      </c>
      <c r="T1087" s="8">
        <v>74.239999999999995</v>
      </c>
      <c r="U1087" s="10">
        <v>0.48592747741851022</v>
      </c>
    </row>
    <row r="1088" spans="2:21" ht="15.75">
      <c r="B1088" s="4">
        <v>1300</v>
      </c>
      <c r="C1088" s="5">
        <v>46186</v>
      </c>
      <c r="D1088" s="6">
        <f>YEAR(SalesDataTable[[#This Row],[Order Date]])</f>
        <v>2026</v>
      </c>
      <c r="E1088" s="6" t="str">
        <f>"Q"&amp;ROUNDUP(MONTH(SalesDataTable[[#This Row],[Order Date]])/3,0)</f>
        <v>Q2</v>
      </c>
      <c r="F1088" s="6">
        <f>MONTH(SalesDataTable[[#This Row],[Order Date]])</f>
        <v>6</v>
      </c>
      <c r="G1088" s="6" t="str">
        <f>TEXT(SalesDataTable[[#This Row],[Order Date]],"MMM")</f>
        <v>Jun</v>
      </c>
      <c r="H1088" s="6" t="s">
        <v>24</v>
      </c>
      <c r="I1088" s="6" t="s">
        <v>45</v>
      </c>
      <c r="J1088" s="6" t="s">
        <v>20</v>
      </c>
      <c r="K1088" s="6" t="s">
        <v>31</v>
      </c>
      <c r="L1088" s="6" t="s">
        <v>22</v>
      </c>
      <c r="M1088" s="6" t="s">
        <v>40</v>
      </c>
      <c r="N1088" s="7">
        <v>1</v>
      </c>
      <c r="O1088" s="8">
        <v>49.76</v>
      </c>
      <c r="P1088" s="9">
        <v>0.05</v>
      </c>
      <c r="Q1088" s="8">
        <v>22.58</v>
      </c>
      <c r="R1088" s="8">
        <v>47.271999999999998</v>
      </c>
      <c r="S1088" s="8">
        <v>22.58</v>
      </c>
      <c r="T1088" s="8">
        <v>24.692</v>
      </c>
      <c r="U1088" s="10">
        <v>0.52233880521238796</v>
      </c>
    </row>
    <row r="1089" spans="2:21" ht="15.75">
      <c r="B1089" s="4">
        <v>1948</v>
      </c>
      <c r="C1089" s="5">
        <v>46186</v>
      </c>
      <c r="D1089" s="6">
        <f>YEAR(SalesDataTable[[#This Row],[Order Date]])</f>
        <v>2026</v>
      </c>
      <c r="E1089" s="6" t="str">
        <f>"Q"&amp;ROUNDUP(MONTH(SalesDataTable[[#This Row],[Order Date]])/3,0)</f>
        <v>Q2</v>
      </c>
      <c r="F1089" s="6">
        <f>MONTH(SalesDataTable[[#This Row],[Order Date]])</f>
        <v>6</v>
      </c>
      <c r="G1089" s="6" t="str">
        <f>TEXT(SalesDataTable[[#This Row],[Order Date]],"MMM")</f>
        <v>Jun</v>
      </c>
      <c r="H1089" s="6" t="s">
        <v>38</v>
      </c>
      <c r="I1089" s="6" t="s">
        <v>51</v>
      </c>
      <c r="J1089" s="6" t="s">
        <v>37</v>
      </c>
      <c r="K1089" s="6" t="s">
        <v>31</v>
      </c>
      <c r="L1089" s="6" t="s">
        <v>27</v>
      </c>
      <c r="M1089" s="6" t="s">
        <v>55</v>
      </c>
      <c r="N1089" s="7">
        <v>1</v>
      </c>
      <c r="O1089" s="8">
        <v>157.6</v>
      </c>
      <c r="P1089" s="9">
        <v>0.05</v>
      </c>
      <c r="Q1089" s="8">
        <v>79.34</v>
      </c>
      <c r="R1089" s="8">
        <v>149.72</v>
      </c>
      <c r="S1089" s="8">
        <v>79.34</v>
      </c>
      <c r="T1089" s="8">
        <v>70.38</v>
      </c>
      <c r="U1089" s="10">
        <v>0.47007747795885652</v>
      </c>
    </row>
    <row r="1090" spans="2:21" ht="15.75">
      <c r="B1090" s="4">
        <v>2272</v>
      </c>
      <c r="C1090" s="5">
        <v>46186</v>
      </c>
      <c r="D1090" s="6">
        <f>YEAR(SalesDataTable[[#This Row],[Order Date]])</f>
        <v>2026</v>
      </c>
      <c r="E1090" s="6" t="str">
        <f>"Q"&amp;ROUNDUP(MONTH(SalesDataTable[[#This Row],[Order Date]])/3,0)</f>
        <v>Q2</v>
      </c>
      <c r="F1090" s="6">
        <f>MONTH(SalesDataTable[[#This Row],[Order Date]])</f>
        <v>6</v>
      </c>
      <c r="G1090" s="6" t="str">
        <f>TEXT(SalesDataTable[[#This Row],[Order Date]],"MMM")</f>
        <v>Jun</v>
      </c>
      <c r="H1090" s="6" t="s">
        <v>38</v>
      </c>
      <c r="I1090" s="6" t="s">
        <v>51</v>
      </c>
      <c r="J1090" s="6" t="s">
        <v>20</v>
      </c>
      <c r="K1090" s="6" t="s">
        <v>21</v>
      </c>
      <c r="L1090" s="6" t="s">
        <v>52</v>
      </c>
      <c r="M1090" s="6" t="s">
        <v>56</v>
      </c>
      <c r="N1090" s="7">
        <v>1</v>
      </c>
      <c r="O1090" s="8">
        <v>125.01</v>
      </c>
      <c r="P1090" s="9">
        <v>0.15</v>
      </c>
      <c r="Q1090" s="8">
        <v>70.39</v>
      </c>
      <c r="R1090" s="8">
        <v>106.2585</v>
      </c>
      <c r="S1090" s="8">
        <v>70.39</v>
      </c>
      <c r="T1090" s="8">
        <v>35.868499999999997</v>
      </c>
      <c r="U1090" s="10">
        <v>0.33755887764272974</v>
      </c>
    </row>
    <row r="1091" spans="2:21" ht="15.75">
      <c r="B1091" s="4">
        <v>2680</v>
      </c>
      <c r="C1091" s="5">
        <v>46186</v>
      </c>
      <c r="D1091" s="6">
        <f>YEAR(SalesDataTable[[#This Row],[Order Date]])</f>
        <v>2026</v>
      </c>
      <c r="E1091" s="6" t="str">
        <f>"Q"&amp;ROUNDUP(MONTH(SalesDataTable[[#This Row],[Order Date]])/3,0)</f>
        <v>Q2</v>
      </c>
      <c r="F1091" s="6">
        <f>MONTH(SalesDataTable[[#This Row],[Order Date]])</f>
        <v>6</v>
      </c>
      <c r="G1091" s="6" t="str">
        <f>TEXT(SalesDataTable[[#This Row],[Order Date]],"MMM")</f>
        <v>Jun</v>
      </c>
      <c r="H1091" s="6" t="s">
        <v>24</v>
      </c>
      <c r="I1091" s="6" t="s">
        <v>67</v>
      </c>
      <c r="J1091" s="6" t="s">
        <v>20</v>
      </c>
      <c r="K1091" s="6" t="s">
        <v>21</v>
      </c>
      <c r="L1091" s="6" t="s">
        <v>27</v>
      </c>
      <c r="M1091" s="6" t="s">
        <v>28</v>
      </c>
      <c r="N1091" s="7">
        <v>1</v>
      </c>
      <c r="O1091" s="8">
        <v>93.59</v>
      </c>
      <c r="P1091" s="9">
        <v>0.15</v>
      </c>
      <c r="Q1091" s="8">
        <v>46.48</v>
      </c>
      <c r="R1091" s="8">
        <v>79.551500000000004</v>
      </c>
      <c r="S1091" s="8">
        <v>46.48</v>
      </c>
      <c r="T1091" s="8">
        <v>33.071500000000007</v>
      </c>
      <c r="U1091" s="10">
        <v>0.41572440494522422</v>
      </c>
    </row>
    <row r="1092" spans="2:21" ht="15.75">
      <c r="B1092" s="4">
        <v>4178</v>
      </c>
      <c r="C1092" s="5">
        <v>46186</v>
      </c>
      <c r="D1092" s="6">
        <f>YEAR(SalesDataTable[[#This Row],[Order Date]])</f>
        <v>2026</v>
      </c>
      <c r="E1092" s="6" t="str">
        <f>"Q"&amp;ROUNDUP(MONTH(SalesDataTable[[#This Row],[Order Date]])/3,0)</f>
        <v>Q2</v>
      </c>
      <c r="F1092" s="6">
        <f>MONTH(SalesDataTable[[#This Row],[Order Date]])</f>
        <v>6</v>
      </c>
      <c r="G1092" s="6" t="str">
        <f>TEXT(SalesDataTable[[#This Row],[Order Date]],"MMM")</f>
        <v>Jun</v>
      </c>
      <c r="H1092" s="6" t="s">
        <v>29</v>
      </c>
      <c r="I1092" s="6" t="s">
        <v>30</v>
      </c>
      <c r="J1092" s="6" t="s">
        <v>37</v>
      </c>
      <c r="K1092" s="6" t="s">
        <v>21</v>
      </c>
      <c r="L1092" s="6" t="s">
        <v>27</v>
      </c>
      <c r="M1092" s="6" t="s">
        <v>35</v>
      </c>
      <c r="N1092" s="7">
        <v>4</v>
      </c>
      <c r="O1092" s="8">
        <v>143.9</v>
      </c>
      <c r="P1092" s="9">
        <v>0.05</v>
      </c>
      <c r="Q1092" s="8">
        <v>79.709999999999994</v>
      </c>
      <c r="R1092" s="8">
        <v>546.82000000000005</v>
      </c>
      <c r="S1092" s="8">
        <v>318.83999999999997</v>
      </c>
      <c r="T1092" s="8">
        <v>227.98000000000008</v>
      </c>
      <c r="U1092" s="10">
        <v>0.41691964448996022</v>
      </c>
    </row>
    <row r="1093" spans="2:21" ht="15.75">
      <c r="B1093" s="4">
        <v>4272</v>
      </c>
      <c r="C1093" s="5">
        <v>46186</v>
      </c>
      <c r="D1093" s="6">
        <f>YEAR(SalesDataTable[[#This Row],[Order Date]])</f>
        <v>2026</v>
      </c>
      <c r="E1093" s="6" t="str">
        <f>"Q"&amp;ROUNDUP(MONTH(SalesDataTable[[#This Row],[Order Date]])/3,0)</f>
        <v>Q2</v>
      </c>
      <c r="F1093" s="6">
        <f>MONTH(SalesDataTable[[#This Row],[Order Date]])</f>
        <v>6</v>
      </c>
      <c r="G1093" s="6" t="str">
        <f>TEXT(SalesDataTable[[#This Row],[Order Date]],"MMM")</f>
        <v>Jun</v>
      </c>
      <c r="H1093" s="6" t="s">
        <v>38</v>
      </c>
      <c r="I1093" s="6" t="s">
        <v>49</v>
      </c>
      <c r="J1093" s="6" t="s">
        <v>46</v>
      </c>
      <c r="K1093" s="6" t="s">
        <v>21</v>
      </c>
      <c r="L1093" s="6" t="s">
        <v>41</v>
      </c>
      <c r="M1093" s="6" t="s">
        <v>47</v>
      </c>
      <c r="N1093" s="7">
        <v>4</v>
      </c>
      <c r="O1093" s="8">
        <v>190.97</v>
      </c>
      <c r="P1093" s="9">
        <v>0</v>
      </c>
      <c r="Q1093" s="8">
        <v>103.36</v>
      </c>
      <c r="R1093" s="8">
        <v>763.88</v>
      </c>
      <c r="S1093" s="8">
        <v>413.44</v>
      </c>
      <c r="T1093" s="8">
        <v>350.44</v>
      </c>
      <c r="U1093" s="10">
        <v>0.45876315651673039</v>
      </c>
    </row>
    <row r="1094" spans="2:21" ht="15.75">
      <c r="B1094" s="4">
        <v>4713</v>
      </c>
      <c r="C1094" s="5">
        <v>46186</v>
      </c>
      <c r="D1094" s="6">
        <f>YEAR(SalesDataTable[[#This Row],[Order Date]])</f>
        <v>2026</v>
      </c>
      <c r="E1094" s="6" t="str">
        <f>"Q"&amp;ROUNDUP(MONTH(SalesDataTable[[#This Row],[Order Date]])/3,0)</f>
        <v>Q2</v>
      </c>
      <c r="F1094" s="6">
        <f>MONTH(SalesDataTable[[#This Row],[Order Date]])</f>
        <v>6</v>
      </c>
      <c r="G1094" s="6" t="str">
        <f>TEXT(SalesDataTable[[#This Row],[Order Date]],"MMM")</f>
        <v>Jun</v>
      </c>
      <c r="H1094" s="6" t="s">
        <v>38</v>
      </c>
      <c r="I1094" s="6" t="s">
        <v>65</v>
      </c>
      <c r="J1094" s="6" t="s">
        <v>37</v>
      </c>
      <c r="K1094" s="6" t="s">
        <v>34</v>
      </c>
      <c r="L1094" s="6" t="s">
        <v>52</v>
      </c>
      <c r="M1094" s="6" t="s">
        <v>60</v>
      </c>
      <c r="N1094" s="7">
        <v>1</v>
      </c>
      <c r="O1094" s="8">
        <v>35.78</v>
      </c>
      <c r="P1094" s="9">
        <v>0</v>
      </c>
      <c r="Q1094" s="8">
        <v>14</v>
      </c>
      <c r="R1094" s="8">
        <v>35.78</v>
      </c>
      <c r="S1094" s="8">
        <v>14</v>
      </c>
      <c r="T1094" s="8">
        <v>21.78</v>
      </c>
      <c r="U1094" s="10">
        <v>0.60871995528228062</v>
      </c>
    </row>
    <row r="1095" spans="2:21" ht="15.75">
      <c r="B1095" s="4">
        <v>5166</v>
      </c>
      <c r="C1095" s="5">
        <v>46186</v>
      </c>
      <c r="D1095" s="6">
        <f>YEAR(SalesDataTable[[#This Row],[Order Date]])</f>
        <v>2026</v>
      </c>
      <c r="E1095" s="6" t="str">
        <f>"Q"&amp;ROUNDUP(MONTH(SalesDataTable[[#This Row],[Order Date]])/3,0)</f>
        <v>Q2</v>
      </c>
      <c r="F1095" s="6">
        <f>MONTH(SalesDataTable[[#This Row],[Order Date]])</f>
        <v>6</v>
      </c>
      <c r="G1095" s="6" t="str">
        <f>TEXT(SalesDataTable[[#This Row],[Order Date]],"MMM")</f>
        <v>Jun</v>
      </c>
      <c r="H1095" s="6" t="s">
        <v>38</v>
      </c>
      <c r="I1095" s="6" t="s">
        <v>49</v>
      </c>
      <c r="J1095" s="6" t="s">
        <v>46</v>
      </c>
      <c r="K1095" s="6" t="s">
        <v>31</v>
      </c>
      <c r="L1095" s="6" t="s">
        <v>41</v>
      </c>
      <c r="M1095" s="6" t="s">
        <v>69</v>
      </c>
      <c r="N1095" s="7">
        <v>3</v>
      </c>
      <c r="O1095" s="8">
        <v>125.25</v>
      </c>
      <c r="P1095" s="9">
        <v>0.05</v>
      </c>
      <c r="Q1095" s="8">
        <v>58.95</v>
      </c>
      <c r="R1095" s="8">
        <v>356.96249999999998</v>
      </c>
      <c r="S1095" s="8">
        <v>176.85000000000002</v>
      </c>
      <c r="T1095" s="8">
        <v>180.11249999999995</v>
      </c>
      <c r="U1095" s="10">
        <v>0.50456980775291516</v>
      </c>
    </row>
    <row r="1096" spans="2:21" ht="15.75">
      <c r="B1096" s="4">
        <v>486</v>
      </c>
      <c r="C1096" s="5">
        <v>46187</v>
      </c>
      <c r="D1096" s="6">
        <f>YEAR(SalesDataTable[[#This Row],[Order Date]])</f>
        <v>2026</v>
      </c>
      <c r="E1096" s="6" t="str">
        <f>"Q"&amp;ROUNDUP(MONTH(SalesDataTable[[#This Row],[Order Date]])/3,0)</f>
        <v>Q2</v>
      </c>
      <c r="F1096" s="6">
        <f>MONTH(SalesDataTable[[#This Row],[Order Date]])</f>
        <v>6</v>
      </c>
      <c r="G1096" s="6" t="str">
        <f>TEXT(SalesDataTable[[#This Row],[Order Date]],"MMM")</f>
        <v>Jun</v>
      </c>
      <c r="H1096" s="6" t="s">
        <v>18</v>
      </c>
      <c r="I1096" s="6" t="s">
        <v>54</v>
      </c>
      <c r="J1096" s="6" t="s">
        <v>26</v>
      </c>
      <c r="K1096" s="6" t="s">
        <v>34</v>
      </c>
      <c r="L1096" s="6" t="s">
        <v>27</v>
      </c>
      <c r="M1096" s="6" t="s">
        <v>64</v>
      </c>
      <c r="N1096" s="7">
        <v>8</v>
      </c>
      <c r="O1096" s="8">
        <v>72.36</v>
      </c>
      <c r="P1096" s="9">
        <v>0.1</v>
      </c>
      <c r="Q1096" s="8">
        <v>32.229999999999997</v>
      </c>
      <c r="R1096" s="8">
        <v>520.99199999999996</v>
      </c>
      <c r="S1096" s="8">
        <v>257.83999999999997</v>
      </c>
      <c r="T1096" s="8">
        <v>263.15199999999999</v>
      </c>
      <c r="U1096" s="10">
        <v>0.5050979669553467</v>
      </c>
    </row>
    <row r="1097" spans="2:21" ht="15.75">
      <c r="B1097" s="4">
        <v>1507</v>
      </c>
      <c r="C1097" s="5">
        <v>46187</v>
      </c>
      <c r="D1097" s="6">
        <f>YEAR(SalesDataTable[[#This Row],[Order Date]])</f>
        <v>2026</v>
      </c>
      <c r="E1097" s="6" t="str">
        <f>"Q"&amp;ROUNDUP(MONTH(SalesDataTable[[#This Row],[Order Date]])/3,0)</f>
        <v>Q2</v>
      </c>
      <c r="F1097" s="6">
        <f>MONTH(SalesDataTable[[#This Row],[Order Date]])</f>
        <v>6</v>
      </c>
      <c r="G1097" s="6" t="str">
        <f>TEXT(SalesDataTable[[#This Row],[Order Date]],"MMM")</f>
        <v>Jun</v>
      </c>
      <c r="H1097" s="6" t="s">
        <v>18</v>
      </c>
      <c r="I1097" s="6" t="s">
        <v>68</v>
      </c>
      <c r="J1097" s="6" t="s">
        <v>37</v>
      </c>
      <c r="K1097" s="6" t="s">
        <v>21</v>
      </c>
      <c r="L1097" s="6" t="s">
        <v>32</v>
      </c>
      <c r="M1097" s="6" t="s">
        <v>66</v>
      </c>
      <c r="N1097" s="7">
        <v>1</v>
      </c>
      <c r="O1097" s="8">
        <v>162.51</v>
      </c>
      <c r="P1097" s="9">
        <v>0</v>
      </c>
      <c r="Q1097" s="8">
        <v>88.29</v>
      </c>
      <c r="R1097" s="8">
        <v>162.51</v>
      </c>
      <c r="S1097" s="8">
        <v>88.29</v>
      </c>
      <c r="T1097" s="8">
        <v>74.219999999999985</v>
      </c>
      <c r="U1097" s="10">
        <v>0.45671035628576695</v>
      </c>
    </row>
    <row r="1098" spans="2:21" ht="15.75">
      <c r="B1098" s="4">
        <v>1821</v>
      </c>
      <c r="C1098" s="5">
        <v>46187</v>
      </c>
      <c r="D1098" s="6">
        <f>YEAR(SalesDataTable[[#This Row],[Order Date]])</f>
        <v>2026</v>
      </c>
      <c r="E1098" s="6" t="str">
        <f>"Q"&amp;ROUNDUP(MONTH(SalesDataTable[[#This Row],[Order Date]])/3,0)</f>
        <v>Q2</v>
      </c>
      <c r="F1098" s="6">
        <f>MONTH(SalesDataTable[[#This Row],[Order Date]])</f>
        <v>6</v>
      </c>
      <c r="G1098" s="6" t="str">
        <f>TEXT(SalesDataTable[[#This Row],[Order Date]],"MMM")</f>
        <v>Jun</v>
      </c>
      <c r="H1098" s="6" t="s">
        <v>18</v>
      </c>
      <c r="I1098" s="6" t="s">
        <v>68</v>
      </c>
      <c r="J1098" s="6" t="s">
        <v>37</v>
      </c>
      <c r="K1098" s="6" t="s">
        <v>34</v>
      </c>
      <c r="L1098" s="6" t="s">
        <v>27</v>
      </c>
      <c r="M1098" s="6" t="s">
        <v>64</v>
      </c>
      <c r="N1098" s="7">
        <v>3</v>
      </c>
      <c r="O1098" s="8">
        <v>70.52</v>
      </c>
      <c r="P1098" s="9">
        <v>0</v>
      </c>
      <c r="Q1098" s="8">
        <v>33.119999999999997</v>
      </c>
      <c r="R1098" s="8">
        <v>211.56</v>
      </c>
      <c r="S1098" s="8">
        <v>99.359999999999985</v>
      </c>
      <c r="T1098" s="8">
        <v>112.20000000000002</v>
      </c>
      <c r="U1098" s="10">
        <v>0.53034600113442998</v>
      </c>
    </row>
    <row r="1099" spans="2:21" ht="15.75">
      <c r="B1099" s="4">
        <v>2588</v>
      </c>
      <c r="C1099" s="5">
        <v>46187</v>
      </c>
      <c r="D1099" s="6">
        <f>YEAR(SalesDataTable[[#This Row],[Order Date]])</f>
        <v>2026</v>
      </c>
      <c r="E1099" s="6" t="str">
        <f>"Q"&amp;ROUNDUP(MONTH(SalesDataTable[[#This Row],[Order Date]])/3,0)</f>
        <v>Q2</v>
      </c>
      <c r="F1099" s="6">
        <f>MONTH(SalesDataTable[[#This Row],[Order Date]])</f>
        <v>6</v>
      </c>
      <c r="G1099" s="6" t="str">
        <f>TEXT(SalesDataTable[[#This Row],[Order Date]],"MMM")</f>
        <v>Jun</v>
      </c>
      <c r="H1099" s="6" t="s">
        <v>38</v>
      </c>
      <c r="I1099" s="6" t="s">
        <v>51</v>
      </c>
      <c r="J1099" s="6" t="s">
        <v>46</v>
      </c>
      <c r="K1099" s="6" t="s">
        <v>21</v>
      </c>
      <c r="L1099" s="6" t="s">
        <v>27</v>
      </c>
      <c r="M1099" s="6" t="s">
        <v>28</v>
      </c>
      <c r="N1099" s="7">
        <v>1</v>
      </c>
      <c r="O1099" s="8">
        <v>90.28</v>
      </c>
      <c r="P1099" s="9">
        <v>0</v>
      </c>
      <c r="Q1099" s="8">
        <v>46.04</v>
      </c>
      <c r="R1099" s="8">
        <v>90.28</v>
      </c>
      <c r="S1099" s="8">
        <v>46.04</v>
      </c>
      <c r="T1099" s="8">
        <v>44.24</v>
      </c>
      <c r="U1099" s="10">
        <v>0.4900310146211786</v>
      </c>
    </row>
    <row r="1100" spans="2:21" ht="15.75">
      <c r="B1100" s="4">
        <v>2815</v>
      </c>
      <c r="C1100" s="5">
        <v>46187</v>
      </c>
      <c r="D1100" s="6">
        <f>YEAR(SalesDataTable[[#This Row],[Order Date]])</f>
        <v>2026</v>
      </c>
      <c r="E1100" s="6" t="str">
        <f>"Q"&amp;ROUNDUP(MONTH(SalesDataTable[[#This Row],[Order Date]])/3,0)</f>
        <v>Q2</v>
      </c>
      <c r="F1100" s="6">
        <f>MONTH(SalesDataTable[[#This Row],[Order Date]])</f>
        <v>6</v>
      </c>
      <c r="G1100" s="6" t="str">
        <f>TEXT(SalesDataTable[[#This Row],[Order Date]],"MMM")</f>
        <v>Jun</v>
      </c>
      <c r="H1100" s="6" t="s">
        <v>38</v>
      </c>
      <c r="I1100" s="6" t="s">
        <v>65</v>
      </c>
      <c r="J1100" s="6" t="s">
        <v>46</v>
      </c>
      <c r="K1100" s="6" t="s">
        <v>31</v>
      </c>
      <c r="L1100" s="6" t="s">
        <v>41</v>
      </c>
      <c r="M1100" s="6" t="s">
        <v>42</v>
      </c>
      <c r="N1100" s="7">
        <v>2</v>
      </c>
      <c r="O1100" s="8">
        <v>342.25</v>
      </c>
      <c r="P1100" s="9">
        <v>0</v>
      </c>
      <c r="Q1100" s="8">
        <v>196.86</v>
      </c>
      <c r="R1100" s="8">
        <v>684.5</v>
      </c>
      <c r="S1100" s="8">
        <v>393.72</v>
      </c>
      <c r="T1100" s="8">
        <v>290.77999999999997</v>
      </c>
      <c r="U1100" s="10">
        <v>0.42480642804967128</v>
      </c>
    </row>
    <row r="1101" spans="2:21" ht="15.75">
      <c r="B1101" s="4">
        <v>3258</v>
      </c>
      <c r="C1101" s="5">
        <v>46187</v>
      </c>
      <c r="D1101" s="6">
        <f>YEAR(SalesDataTable[[#This Row],[Order Date]])</f>
        <v>2026</v>
      </c>
      <c r="E1101" s="6" t="str">
        <f>"Q"&amp;ROUNDUP(MONTH(SalesDataTable[[#This Row],[Order Date]])/3,0)</f>
        <v>Q2</v>
      </c>
      <c r="F1101" s="6">
        <f>MONTH(SalesDataTable[[#This Row],[Order Date]])</f>
        <v>6</v>
      </c>
      <c r="G1101" s="6" t="str">
        <f>TEXT(SalesDataTable[[#This Row],[Order Date]],"MMM")</f>
        <v>Jun</v>
      </c>
      <c r="H1101" s="6" t="s">
        <v>24</v>
      </c>
      <c r="I1101" s="6" t="s">
        <v>25</v>
      </c>
      <c r="J1101" s="6" t="s">
        <v>20</v>
      </c>
      <c r="K1101" s="6" t="s">
        <v>34</v>
      </c>
      <c r="L1101" s="6" t="s">
        <v>22</v>
      </c>
      <c r="M1101" s="6" t="s">
        <v>40</v>
      </c>
      <c r="N1101" s="7">
        <v>6</v>
      </c>
      <c r="O1101" s="8">
        <v>50.92</v>
      </c>
      <c r="P1101" s="9">
        <v>0.05</v>
      </c>
      <c r="Q1101" s="8">
        <v>22.87</v>
      </c>
      <c r="R1101" s="8">
        <v>290.24399999999997</v>
      </c>
      <c r="S1101" s="8">
        <v>137.22</v>
      </c>
      <c r="T1101" s="8">
        <v>153.02399999999997</v>
      </c>
      <c r="U1101" s="10">
        <v>0.52722536899987593</v>
      </c>
    </row>
    <row r="1102" spans="2:21" ht="15.75">
      <c r="B1102" s="4">
        <v>3361</v>
      </c>
      <c r="C1102" s="5">
        <v>46187</v>
      </c>
      <c r="D1102" s="6">
        <f>YEAR(SalesDataTable[[#This Row],[Order Date]])</f>
        <v>2026</v>
      </c>
      <c r="E1102" s="6" t="str">
        <f>"Q"&amp;ROUNDUP(MONTH(SalesDataTable[[#This Row],[Order Date]])/3,0)</f>
        <v>Q2</v>
      </c>
      <c r="F1102" s="6">
        <f>MONTH(SalesDataTable[[#This Row],[Order Date]])</f>
        <v>6</v>
      </c>
      <c r="G1102" s="6" t="str">
        <f>TEXT(SalesDataTable[[#This Row],[Order Date]],"MMM")</f>
        <v>Jun</v>
      </c>
      <c r="H1102" s="6" t="s">
        <v>18</v>
      </c>
      <c r="I1102" s="6" t="s">
        <v>19</v>
      </c>
      <c r="J1102" s="6" t="s">
        <v>37</v>
      </c>
      <c r="K1102" s="6" t="s">
        <v>21</v>
      </c>
      <c r="L1102" s="6" t="s">
        <v>32</v>
      </c>
      <c r="M1102" s="6" t="s">
        <v>33</v>
      </c>
      <c r="N1102" s="7">
        <v>5</v>
      </c>
      <c r="O1102" s="8">
        <v>36.72</v>
      </c>
      <c r="P1102" s="9">
        <v>0.15</v>
      </c>
      <c r="Q1102" s="8">
        <v>13.2</v>
      </c>
      <c r="R1102" s="8">
        <v>156.06</v>
      </c>
      <c r="S1102" s="8">
        <v>66</v>
      </c>
      <c r="T1102" s="8">
        <v>90.06</v>
      </c>
      <c r="U1102" s="10">
        <v>0.57708573625528647</v>
      </c>
    </row>
    <row r="1103" spans="2:21" ht="15.75">
      <c r="B1103" s="4">
        <v>3629</v>
      </c>
      <c r="C1103" s="5">
        <v>46187</v>
      </c>
      <c r="D1103" s="6">
        <f>YEAR(SalesDataTable[[#This Row],[Order Date]])</f>
        <v>2026</v>
      </c>
      <c r="E1103" s="6" t="str">
        <f>"Q"&amp;ROUNDUP(MONTH(SalesDataTable[[#This Row],[Order Date]])/3,0)</f>
        <v>Q2</v>
      </c>
      <c r="F1103" s="6">
        <f>MONTH(SalesDataTable[[#This Row],[Order Date]])</f>
        <v>6</v>
      </c>
      <c r="G1103" s="6" t="str">
        <f>TEXT(SalesDataTable[[#This Row],[Order Date]],"MMM")</f>
        <v>Jun</v>
      </c>
      <c r="H1103" s="6" t="s">
        <v>18</v>
      </c>
      <c r="I1103" s="6" t="s">
        <v>68</v>
      </c>
      <c r="J1103" s="6" t="s">
        <v>20</v>
      </c>
      <c r="K1103" s="6" t="s">
        <v>31</v>
      </c>
      <c r="L1103" s="6" t="s">
        <v>41</v>
      </c>
      <c r="M1103" s="6" t="s">
        <v>42</v>
      </c>
      <c r="N1103" s="7">
        <v>4</v>
      </c>
      <c r="O1103" s="8">
        <v>348.96</v>
      </c>
      <c r="P1103" s="9">
        <v>0.15</v>
      </c>
      <c r="Q1103" s="8">
        <v>197.02</v>
      </c>
      <c r="R1103" s="8">
        <v>1186.4639999999999</v>
      </c>
      <c r="S1103" s="8">
        <v>788.08</v>
      </c>
      <c r="T1103" s="8">
        <v>398.3839999999999</v>
      </c>
      <c r="U1103" s="10">
        <v>0.3357741996385899</v>
      </c>
    </row>
    <row r="1104" spans="2:21" ht="15.75">
      <c r="B1104" s="4">
        <v>3750</v>
      </c>
      <c r="C1104" s="5">
        <v>46187</v>
      </c>
      <c r="D1104" s="6">
        <f>YEAR(SalesDataTable[[#This Row],[Order Date]])</f>
        <v>2026</v>
      </c>
      <c r="E1104" s="6" t="str">
        <f>"Q"&amp;ROUNDUP(MONTH(SalesDataTable[[#This Row],[Order Date]])/3,0)</f>
        <v>Q2</v>
      </c>
      <c r="F1104" s="6">
        <f>MONTH(SalesDataTable[[#This Row],[Order Date]])</f>
        <v>6</v>
      </c>
      <c r="G1104" s="6" t="str">
        <f>TEXT(SalesDataTable[[#This Row],[Order Date]],"MMM")</f>
        <v>Jun</v>
      </c>
      <c r="H1104" s="6" t="s">
        <v>18</v>
      </c>
      <c r="I1104" s="6" t="s">
        <v>19</v>
      </c>
      <c r="J1104" s="6" t="s">
        <v>20</v>
      </c>
      <c r="K1104" s="6" t="s">
        <v>21</v>
      </c>
      <c r="L1104" s="6" t="s">
        <v>27</v>
      </c>
      <c r="M1104" s="6" t="s">
        <v>64</v>
      </c>
      <c r="N1104" s="7">
        <v>1</v>
      </c>
      <c r="O1104" s="8">
        <v>71.28</v>
      </c>
      <c r="P1104" s="9">
        <v>0</v>
      </c>
      <c r="Q1104" s="8">
        <v>31.92</v>
      </c>
      <c r="R1104" s="8">
        <v>71.28</v>
      </c>
      <c r="S1104" s="8">
        <v>31.92</v>
      </c>
      <c r="T1104" s="8">
        <v>39.36</v>
      </c>
      <c r="U1104" s="10">
        <v>0.55218855218855212</v>
      </c>
    </row>
    <row r="1105" spans="2:21" ht="15.75">
      <c r="B1105" s="4">
        <v>5088</v>
      </c>
      <c r="C1105" s="5">
        <v>46187</v>
      </c>
      <c r="D1105" s="6">
        <f>YEAR(SalesDataTable[[#This Row],[Order Date]])</f>
        <v>2026</v>
      </c>
      <c r="E1105" s="6" t="str">
        <f>"Q"&amp;ROUNDUP(MONTH(SalesDataTable[[#This Row],[Order Date]])/3,0)</f>
        <v>Q2</v>
      </c>
      <c r="F1105" s="6">
        <f>MONTH(SalesDataTable[[#This Row],[Order Date]])</f>
        <v>6</v>
      </c>
      <c r="G1105" s="6" t="str">
        <f>TEXT(SalesDataTable[[#This Row],[Order Date]],"MMM")</f>
        <v>Jun</v>
      </c>
      <c r="H1105" s="6" t="s">
        <v>24</v>
      </c>
      <c r="I1105" s="6" t="s">
        <v>61</v>
      </c>
      <c r="J1105" s="6" t="s">
        <v>20</v>
      </c>
      <c r="K1105" s="6" t="s">
        <v>31</v>
      </c>
      <c r="L1105" s="6" t="s">
        <v>32</v>
      </c>
      <c r="M1105" s="6" t="s">
        <v>66</v>
      </c>
      <c r="N1105" s="7">
        <v>1</v>
      </c>
      <c r="O1105" s="8">
        <v>160.99</v>
      </c>
      <c r="P1105" s="9">
        <v>0.05</v>
      </c>
      <c r="Q1105" s="8">
        <v>89.15</v>
      </c>
      <c r="R1105" s="8">
        <v>152.94050000000001</v>
      </c>
      <c r="S1105" s="8">
        <v>89.15</v>
      </c>
      <c r="T1105" s="8">
        <v>63.790500000000009</v>
      </c>
      <c r="U1105" s="10">
        <v>0.41709357560619981</v>
      </c>
    </row>
    <row r="1106" spans="2:21" ht="15.75">
      <c r="B1106" s="4">
        <v>1450</v>
      </c>
      <c r="C1106" s="5">
        <v>46188</v>
      </c>
      <c r="D1106" s="6">
        <f>YEAR(SalesDataTable[[#This Row],[Order Date]])</f>
        <v>2026</v>
      </c>
      <c r="E1106" s="6" t="str">
        <f>"Q"&amp;ROUNDUP(MONTH(SalesDataTable[[#This Row],[Order Date]])/3,0)</f>
        <v>Q2</v>
      </c>
      <c r="F1106" s="6">
        <f>MONTH(SalesDataTable[[#This Row],[Order Date]])</f>
        <v>6</v>
      </c>
      <c r="G1106" s="6" t="str">
        <f>TEXT(SalesDataTable[[#This Row],[Order Date]],"MMM")</f>
        <v>Jun</v>
      </c>
      <c r="H1106" s="6" t="s">
        <v>24</v>
      </c>
      <c r="I1106" s="6" t="s">
        <v>67</v>
      </c>
      <c r="J1106" s="6" t="s">
        <v>20</v>
      </c>
      <c r="K1106" s="6" t="s">
        <v>21</v>
      </c>
      <c r="L1106" s="6" t="s">
        <v>52</v>
      </c>
      <c r="M1106" s="6" t="s">
        <v>56</v>
      </c>
      <c r="N1106" s="7">
        <v>1</v>
      </c>
      <c r="O1106" s="8">
        <v>124.19</v>
      </c>
      <c r="P1106" s="9">
        <v>0.05</v>
      </c>
      <c r="Q1106" s="8">
        <v>67.209999999999994</v>
      </c>
      <c r="R1106" s="8">
        <v>117.98049999999999</v>
      </c>
      <c r="S1106" s="8">
        <v>67.209999999999994</v>
      </c>
      <c r="T1106" s="8">
        <v>50.770499999999998</v>
      </c>
      <c r="U1106" s="10">
        <v>0.43032958836417884</v>
      </c>
    </row>
    <row r="1107" spans="2:21" ht="15.75">
      <c r="B1107" s="4">
        <v>2330</v>
      </c>
      <c r="C1107" s="5">
        <v>46188</v>
      </c>
      <c r="D1107" s="6">
        <f>YEAR(SalesDataTable[[#This Row],[Order Date]])</f>
        <v>2026</v>
      </c>
      <c r="E1107" s="6" t="str">
        <f>"Q"&amp;ROUNDUP(MONTH(SalesDataTable[[#This Row],[Order Date]])/3,0)</f>
        <v>Q2</v>
      </c>
      <c r="F1107" s="6">
        <f>MONTH(SalesDataTable[[#This Row],[Order Date]])</f>
        <v>6</v>
      </c>
      <c r="G1107" s="6" t="str">
        <f>TEXT(SalesDataTable[[#This Row],[Order Date]],"MMM")</f>
        <v>Jun</v>
      </c>
      <c r="H1107" s="6" t="s">
        <v>24</v>
      </c>
      <c r="I1107" s="6" t="s">
        <v>25</v>
      </c>
      <c r="J1107" s="6" t="s">
        <v>20</v>
      </c>
      <c r="K1107" s="6" t="s">
        <v>31</v>
      </c>
      <c r="L1107" s="6" t="s">
        <v>32</v>
      </c>
      <c r="M1107" s="6" t="s">
        <v>33</v>
      </c>
      <c r="N1107" s="7">
        <v>2</v>
      </c>
      <c r="O1107" s="8">
        <v>36.11</v>
      </c>
      <c r="P1107" s="9">
        <v>0.05</v>
      </c>
      <c r="Q1107" s="8">
        <v>13.29</v>
      </c>
      <c r="R1107" s="8">
        <v>68.608999999999995</v>
      </c>
      <c r="S1107" s="8">
        <v>26.58</v>
      </c>
      <c r="T1107" s="8">
        <v>42.028999999999996</v>
      </c>
      <c r="U1107" s="10">
        <v>0.6125872698917052</v>
      </c>
    </row>
    <row r="1108" spans="2:21" ht="15.75">
      <c r="B1108" s="4">
        <v>4655</v>
      </c>
      <c r="C1108" s="5">
        <v>46188</v>
      </c>
      <c r="D1108" s="6">
        <f>YEAR(SalesDataTable[[#This Row],[Order Date]])</f>
        <v>2026</v>
      </c>
      <c r="E1108" s="6" t="str">
        <f>"Q"&amp;ROUNDUP(MONTH(SalesDataTable[[#This Row],[Order Date]])/3,0)</f>
        <v>Q2</v>
      </c>
      <c r="F1108" s="6">
        <f>MONTH(SalesDataTable[[#This Row],[Order Date]])</f>
        <v>6</v>
      </c>
      <c r="G1108" s="6" t="str">
        <f>TEXT(SalesDataTable[[#This Row],[Order Date]],"MMM")</f>
        <v>Jun</v>
      </c>
      <c r="H1108" s="6" t="s">
        <v>18</v>
      </c>
      <c r="I1108" s="6" t="s">
        <v>19</v>
      </c>
      <c r="J1108" s="6" t="s">
        <v>26</v>
      </c>
      <c r="K1108" s="6" t="s">
        <v>34</v>
      </c>
      <c r="L1108" s="6" t="s">
        <v>52</v>
      </c>
      <c r="M1108" s="6" t="s">
        <v>53</v>
      </c>
      <c r="N1108" s="7">
        <v>4</v>
      </c>
      <c r="O1108" s="8">
        <v>40.909999999999997</v>
      </c>
      <c r="P1108" s="9">
        <v>0.05</v>
      </c>
      <c r="Q1108" s="8">
        <v>14.42</v>
      </c>
      <c r="R1108" s="8">
        <v>155.45799999999997</v>
      </c>
      <c r="S1108" s="8">
        <v>57.68</v>
      </c>
      <c r="T1108" s="8">
        <v>97.777999999999963</v>
      </c>
      <c r="U1108" s="10">
        <v>0.62896730949838531</v>
      </c>
    </row>
    <row r="1109" spans="2:21" ht="15.75">
      <c r="B1109" s="4">
        <v>137</v>
      </c>
      <c r="C1109" s="5">
        <v>46189</v>
      </c>
      <c r="D1109" s="6">
        <f>YEAR(SalesDataTable[[#This Row],[Order Date]])</f>
        <v>2026</v>
      </c>
      <c r="E1109" s="6" t="str">
        <f>"Q"&amp;ROUNDUP(MONTH(SalesDataTable[[#This Row],[Order Date]])/3,0)</f>
        <v>Q2</v>
      </c>
      <c r="F1109" s="6">
        <f>MONTH(SalesDataTable[[#This Row],[Order Date]])</f>
        <v>6</v>
      </c>
      <c r="G1109" s="6" t="str">
        <f>TEXT(SalesDataTable[[#This Row],[Order Date]],"MMM")</f>
        <v>Jun</v>
      </c>
      <c r="H1109" s="6" t="s">
        <v>24</v>
      </c>
      <c r="I1109" s="6" t="s">
        <v>45</v>
      </c>
      <c r="J1109" s="6" t="s">
        <v>20</v>
      </c>
      <c r="K1109" s="6" t="s">
        <v>21</v>
      </c>
      <c r="L1109" s="6" t="s">
        <v>27</v>
      </c>
      <c r="M1109" s="6" t="s">
        <v>35</v>
      </c>
      <c r="N1109" s="7">
        <v>5</v>
      </c>
      <c r="O1109" s="8">
        <v>141.66999999999999</v>
      </c>
      <c r="P1109" s="9">
        <v>0.1</v>
      </c>
      <c r="Q1109" s="8">
        <v>80.59</v>
      </c>
      <c r="R1109" s="8">
        <v>637.51499999999999</v>
      </c>
      <c r="S1109" s="8">
        <v>402.95000000000005</v>
      </c>
      <c r="T1109" s="8">
        <v>234.56499999999994</v>
      </c>
      <c r="U1109" s="10">
        <v>0.36793644071119885</v>
      </c>
    </row>
    <row r="1110" spans="2:21" ht="15.75">
      <c r="B1110" s="4">
        <v>141</v>
      </c>
      <c r="C1110" s="5">
        <v>46189</v>
      </c>
      <c r="D1110" s="6">
        <f>YEAR(SalesDataTable[[#This Row],[Order Date]])</f>
        <v>2026</v>
      </c>
      <c r="E1110" s="6" t="str">
        <f>"Q"&amp;ROUNDUP(MONTH(SalesDataTable[[#This Row],[Order Date]])/3,0)</f>
        <v>Q2</v>
      </c>
      <c r="F1110" s="6">
        <f>MONTH(SalesDataTable[[#This Row],[Order Date]])</f>
        <v>6</v>
      </c>
      <c r="G1110" s="6" t="str">
        <f>TEXT(SalesDataTable[[#This Row],[Order Date]],"MMM")</f>
        <v>Jun</v>
      </c>
      <c r="H1110" s="6" t="s">
        <v>38</v>
      </c>
      <c r="I1110" s="6" t="s">
        <v>49</v>
      </c>
      <c r="J1110" s="6" t="s">
        <v>20</v>
      </c>
      <c r="K1110" s="6" t="s">
        <v>21</v>
      </c>
      <c r="L1110" s="6" t="s">
        <v>32</v>
      </c>
      <c r="M1110" s="6" t="s">
        <v>50</v>
      </c>
      <c r="N1110" s="7">
        <v>1</v>
      </c>
      <c r="O1110" s="8">
        <v>47.53</v>
      </c>
      <c r="P1110" s="9">
        <v>0.05</v>
      </c>
      <c r="Q1110" s="8">
        <v>18.5</v>
      </c>
      <c r="R1110" s="8">
        <v>45.153500000000001</v>
      </c>
      <c r="S1110" s="8">
        <v>18.5</v>
      </c>
      <c r="T1110" s="8">
        <v>26.653500000000001</v>
      </c>
      <c r="U1110" s="10">
        <v>0.59028646727274736</v>
      </c>
    </row>
    <row r="1111" spans="2:21" ht="15.75">
      <c r="B1111" s="4">
        <v>335</v>
      </c>
      <c r="C1111" s="5">
        <v>46189</v>
      </c>
      <c r="D1111" s="6">
        <f>YEAR(SalesDataTable[[#This Row],[Order Date]])</f>
        <v>2026</v>
      </c>
      <c r="E1111" s="6" t="str">
        <f>"Q"&amp;ROUNDUP(MONTH(SalesDataTable[[#This Row],[Order Date]])/3,0)</f>
        <v>Q2</v>
      </c>
      <c r="F1111" s="6">
        <f>MONTH(SalesDataTable[[#This Row],[Order Date]])</f>
        <v>6</v>
      </c>
      <c r="G1111" s="6" t="str">
        <f>TEXT(SalesDataTable[[#This Row],[Order Date]],"MMM")</f>
        <v>Jun</v>
      </c>
      <c r="H1111" s="6" t="s">
        <v>38</v>
      </c>
      <c r="I1111" s="6" t="s">
        <v>51</v>
      </c>
      <c r="J1111" s="6" t="s">
        <v>20</v>
      </c>
      <c r="K1111" s="6" t="s">
        <v>21</v>
      </c>
      <c r="L1111" s="6" t="s">
        <v>32</v>
      </c>
      <c r="M1111" s="6" t="s">
        <v>66</v>
      </c>
      <c r="N1111" s="7">
        <v>3</v>
      </c>
      <c r="O1111" s="8">
        <v>163.65</v>
      </c>
      <c r="P1111" s="9">
        <v>0.15</v>
      </c>
      <c r="Q1111" s="8">
        <v>85.8</v>
      </c>
      <c r="R1111" s="8">
        <v>417.3075</v>
      </c>
      <c r="S1111" s="8">
        <v>257.39999999999998</v>
      </c>
      <c r="T1111" s="8">
        <v>159.90750000000003</v>
      </c>
      <c r="U1111" s="10">
        <v>0.38318865584730688</v>
      </c>
    </row>
    <row r="1112" spans="2:21" ht="15.75">
      <c r="B1112" s="4">
        <v>498</v>
      </c>
      <c r="C1112" s="5">
        <v>46189</v>
      </c>
      <c r="D1112" s="6">
        <f>YEAR(SalesDataTable[[#This Row],[Order Date]])</f>
        <v>2026</v>
      </c>
      <c r="E1112" s="6" t="str">
        <f>"Q"&amp;ROUNDUP(MONTH(SalesDataTable[[#This Row],[Order Date]])/3,0)</f>
        <v>Q2</v>
      </c>
      <c r="F1112" s="6">
        <f>MONTH(SalesDataTable[[#This Row],[Order Date]])</f>
        <v>6</v>
      </c>
      <c r="G1112" s="6" t="str">
        <f>TEXT(SalesDataTable[[#This Row],[Order Date]],"MMM")</f>
        <v>Jun</v>
      </c>
      <c r="H1112" s="6" t="s">
        <v>18</v>
      </c>
      <c r="I1112" s="6" t="s">
        <v>68</v>
      </c>
      <c r="J1112" s="6" t="s">
        <v>26</v>
      </c>
      <c r="K1112" s="6" t="s">
        <v>34</v>
      </c>
      <c r="L1112" s="6" t="s">
        <v>32</v>
      </c>
      <c r="M1112" s="6" t="s">
        <v>62</v>
      </c>
      <c r="N1112" s="7">
        <v>5</v>
      </c>
      <c r="O1112" s="8">
        <v>130.94999999999999</v>
      </c>
      <c r="P1112" s="9">
        <v>0.15</v>
      </c>
      <c r="Q1112" s="8">
        <v>68.47</v>
      </c>
      <c r="R1112" s="8">
        <v>556.53750000000002</v>
      </c>
      <c r="S1112" s="8">
        <v>342.35</v>
      </c>
      <c r="T1112" s="8">
        <v>214.1875</v>
      </c>
      <c r="U1112" s="10">
        <v>0.38485726478449339</v>
      </c>
    </row>
    <row r="1113" spans="2:21" ht="15.75">
      <c r="B1113" s="4">
        <v>2611</v>
      </c>
      <c r="C1113" s="5">
        <v>46189</v>
      </c>
      <c r="D1113" s="6">
        <f>YEAR(SalesDataTable[[#This Row],[Order Date]])</f>
        <v>2026</v>
      </c>
      <c r="E1113" s="6" t="str">
        <f>"Q"&amp;ROUNDUP(MONTH(SalesDataTable[[#This Row],[Order Date]])/3,0)</f>
        <v>Q2</v>
      </c>
      <c r="F1113" s="6">
        <f>MONTH(SalesDataTable[[#This Row],[Order Date]])</f>
        <v>6</v>
      </c>
      <c r="G1113" s="6" t="str">
        <f>TEXT(SalesDataTable[[#This Row],[Order Date]],"MMM")</f>
        <v>Jun</v>
      </c>
      <c r="H1113" s="6" t="s">
        <v>38</v>
      </c>
      <c r="I1113" s="6" t="s">
        <v>65</v>
      </c>
      <c r="J1113" s="6" t="s">
        <v>20</v>
      </c>
      <c r="K1113" s="6" t="s">
        <v>21</v>
      </c>
      <c r="L1113" s="6" t="s">
        <v>32</v>
      </c>
      <c r="M1113" s="6" t="s">
        <v>66</v>
      </c>
      <c r="N1113" s="7">
        <v>5</v>
      </c>
      <c r="O1113" s="8">
        <v>160.82</v>
      </c>
      <c r="P1113" s="9">
        <v>0</v>
      </c>
      <c r="Q1113" s="8">
        <v>90.14</v>
      </c>
      <c r="R1113" s="8">
        <v>804.09999999999991</v>
      </c>
      <c r="S1113" s="8">
        <v>450.7</v>
      </c>
      <c r="T1113" s="8">
        <v>353.39999999999992</v>
      </c>
      <c r="U1113" s="10">
        <v>0.43949757492849145</v>
      </c>
    </row>
    <row r="1114" spans="2:21" ht="15.75">
      <c r="B1114" s="4">
        <v>3197</v>
      </c>
      <c r="C1114" s="5">
        <v>46189</v>
      </c>
      <c r="D1114" s="6">
        <f>YEAR(SalesDataTable[[#This Row],[Order Date]])</f>
        <v>2026</v>
      </c>
      <c r="E1114" s="6" t="str">
        <f>"Q"&amp;ROUNDUP(MONTH(SalesDataTable[[#This Row],[Order Date]])/3,0)</f>
        <v>Q2</v>
      </c>
      <c r="F1114" s="6">
        <f>MONTH(SalesDataTable[[#This Row],[Order Date]])</f>
        <v>6</v>
      </c>
      <c r="G1114" s="6" t="str">
        <f>TEXT(SalesDataTable[[#This Row],[Order Date]],"MMM")</f>
        <v>Jun</v>
      </c>
      <c r="H1114" s="6" t="s">
        <v>24</v>
      </c>
      <c r="I1114" s="6" t="s">
        <v>61</v>
      </c>
      <c r="J1114" s="6" t="s">
        <v>37</v>
      </c>
      <c r="K1114" s="6" t="s">
        <v>31</v>
      </c>
      <c r="L1114" s="6" t="s">
        <v>22</v>
      </c>
      <c r="M1114" s="6" t="s">
        <v>44</v>
      </c>
      <c r="N1114" s="7">
        <v>3</v>
      </c>
      <c r="O1114" s="8">
        <v>40.51</v>
      </c>
      <c r="P1114" s="9">
        <v>0</v>
      </c>
      <c r="Q1114" s="8">
        <v>16.940000000000001</v>
      </c>
      <c r="R1114" s="8">
        <v>121.53</v>
      </c>
      <c r="S1114" s="8">
        <v>50.820000000000007</v>
      </c>
      <c r="T1114" s="8">
        <v>70.709999999999994</v>
      </c>
      <c r="U1114" s="10">
        <v>0.58183164650703523</v>
      </c>
    </row>
    <row r="1115" spans="2:21" ht="15.75">
      <c r="B1115" s="4">
        <v>4668</v>
      </c>
      <c r="C1115" s="5">
        <v>46189</v>
      </c>
      <c r="D1115" s="6">
        <f>YEAR(SalesDataTable[[#This Row],[Order Date]])</f>
        <v>2026</v>
      </c>
      <c r="E1115" s="6" t="str">
        <f>"Q"&amp;ROUNDUP(MONTH(SalesDataTable[[#This Row],[Order Date]])/3,0)</f>
        <v>Q2</v>
      </c>
      <c r="F1115" s="6">
        <f>MONTH(SalesDataTable[[#This Row],[Order Date]])</f>
        <v>6</v>
      </c>
      <c r="G1115" s="6" t="str">
        <f>TEXT(SalesDataTable[[#This Row],[Order Date]],"MMM")</f>
        <v>Jun</v>
      </c>
      <c r="H1115" s="6" t="s">
        <v>24</v>
      </c>
      <c r="I1115" s="6" t="s">
        <v>59</v>
      </c>
      <c r="J1115" s="6" t="s">
        <v>20</v>
      </c>
      <c r="K1115" s="6" t="s">
        <v>34</v>
      </c>
      <c r="L1115" s="6" t="s">
        <v>22</v>
      </c>
      <c r="M1115" s="6" t="s">
        <v>23</v>
      </c>
      <c r="N1115" s="7">
        <v>1</v>
      </c>
      <c r="O1115" s="8">
        <v>81.08</v>
      </c>
      <c r="P1115" s="9">
        <v>0</v>
      </c>
      <c r="Q1115" s="8">
        <v>41.52</v>
      </c>
      <c r="R1115" s="8">
        <v>81.08</v>
      </c>
      <c r="S1115" s="8">
        <v>41.52</v>
      </c>
      <c r="T1115" s="8">
        <v>39.559999999999995</v>
      </c>
      <c r="U1115" s="10">
        <v>0.48791317217562896</v>
      </c>
    </row>
    <row r="1116" spans="2:21" ht="15.75">
      <c r="B1116" s="4">
        <v>4994</v>
      </c>
      <c r="C1116" s="5">
        <v>46189</v>
      </c>
      <c r="D1116" s="6">
        <f>YEAR(SalesDataTable[[#This Row],[Order Date]])</f>
        <v>2026</v>
      </c>
      <c r="E1116" s="6" t="str">
        <f>"Q"&amp;ROUNDUP(MONTH(SalesDataTable[[#This Row],[Order Date]])/3,0)</f>
        <v>Q2</v>
      </c>
      <c r="F1116" s="6">
        <f>MONTH(SalesDataTable[[#This Row],[Order Date]])</f>
        <v>6</v>
      </c>
      <c r="G1116" s="6" t="str">
        <f>TEXT(SalesDataTable[[#This Row],[Order Date]],"MMM")</f>
        <v>Jun</v>
      </c>
      <c r="H1116" s="6" t="s">
        <v>29</v>
      </c>
      <c r="I1116" s="6" t="s">
        <v>57</v>
      </c>
      <c r="J1116" s="6" t="s">
        <v>26</v>
      </c>
      <c r="K1116" s="6" t="s">
        <v>34</v>
      </c>
      <c r="L1116" s="6" t="s">
        <v>27</v>
      </c>
      <c r="M1116" s="6" t="s">
        <v>55</v>
      </c>
      <c r="N1116" s="7">
        <v>4</v>
      </c>
      <c r="O1116" s="8">
        <v>150.43</v>
      </c>
      <c r="P1116" s="9">
        <v>0.1</v>
      </c>
      <c r="Q1116" s="8">
        <v>77.650000000000006</v>
      </c>
      <c r="R1116" s="8">
        <v>541.548</v>
      </c>
      <c r="S1116" s="8">
        <v>310.60000000000002</v>
      </c>
      <c r="T1116" s="8">
        <v>230.94799999999998</v>
      </c>
      <c r="U1116" s="10">
        <v>0.42645896577957998</v>
      </c>
    </row>
    <row r="1117" spans="2:21" ht="15.75">
      <c r="B1117" s="4">
        <v>512</v>
      </c>
      <c r="C1117" s="5">
        <v>46190</v>
      </c>
      <c r="D1117" s="6">
        <f>YEAR(SalesDataTable[[#This Row],[Order Date]])</f>
        <v>2026</v>
      </c>
      <c r="E1117" s="6" t="str">
        <f>"Q"&amp;ROUNDUP(MONTH(SalesDataTable[[#This Row],[Order Date]])/3,0)</f>
        <v>Q2</v>
      </c>
      <c r="F1117" s="6">
        <f>MONTH(SalesDataTable[[#This Row],[Order Date]])</f>
        <v>6</v>
      </c>
      <c r="G1117" s="6" t="str">
        <f>TEXT(SalesDataTable[[#This Row],[Order Date]],"MMM")</f>
        <v>Jun</v>
      </c>
      <c r="H1117" s="6" t="s">
        <v>24</v>
      </c>
      <c r="I1117" s="6" t="s">
        <v>61</v>
      </c>
      <c r="J1117" s="6" t="s">
        <v>46</v>
      </c>
      <c r="K1117" s="6" t="s">
        <v>21</v>
      </c>
      <c r="L1117" s="6" t="s">
        <v>41</v>
      </c>
      <c r="M1117" s="6" t="s">
        <v>47</v>
      </c>
      <c r="N1117" s="7">
        <v>1</v>
      </c>
      <c r="O1117" s="8">
        <v>192.42</v>
      </c>
      <c r="P1117" s="9">
        <v>0</v>
      </c>
      <c r="Q1117" s="8">
        <v>103.31</v>
      </c>
      <c r="R1117" s="8">
        <v>192.42</v>
      </c>
      <c r="S1117" s="8">
        <v>103.31</v>
      </c>
      <c r="T1117" s="8">
        <v>89.109999999999985</v>
      </c>
      <c r="U1117" s="10">
        <v>0.46310154869556175</v>
      </c>
    </row>
    <row r="1118" spans="2:21" ht="15.75">
      <c r="B1118" s="4">
        <v>717</v>
      </c>
      <c r="C1118" s="5">
        <v>46190</v>
      </c>
      <c r="D1118" s="6">
        <f>YEAR(SalesDataTable[[#This Row],[Order Date]])</f>
        <v>2026</v>
      </c>
      <c r="E1118" s="6" t="str">
        <f>"Q"&amp;ROUNDUP(MONTH(SalesDataTable[[#This Row],[Order Date]])/3,0)</f>
        <v>Q2</v>
      </c>
      <c r="F1118" s="6">
        <f>MONTH(SalesDataTable[[#This Row],[Order Date]])</f>
        <v>6</v>
      </c>
      <c r="G1118" s="6" t="str">
        <f>TEXT(SalesDataTable[[#This Row],[Order Date]],"MMM")</f>
        <v>Jun</v>
      </c>
      <c r="H1118" s="6" t="s">
        <v>38</v>
      </c>
      <c r="I1118" s="6" t="s">
        <v>49</v>
      </c>
      <c r="J1118" s="6" t="s">
        <v>26</v>
      </c>
      <c r="K1118" s="6" t="s">
        <v>34</v>
      </c>
      <c r="L1118" s="6" t="s">
        <v>41</v>
      </c>
      <c r="M1118" s="6" t="s">
        <v>42</v>
      </c>
      <c r="N1118" s="7">
        <v>10</v>
      </c>
      <c r="O1118" s="8">
        <v>333.14</v>
      </c>
      <c r="P1118" s="9">
        <v>0.15</v>
      </c>
      <c r="Q1118" s="8">
        <v>194.52</v>
      </c>
      <c r="R1118" s="8">
        <v>2831.6899999999996</v>
      </c>
      <c r="S1118" s="8">
        <v>1945.2</v>
      </c>
      <c r="T1118" s="8">
        <v>886.48999999999955</v>
      </c>
      <c r="U1118" s="10">
        <v>0.31306039856057677</v>
      </c>
    </row>
    <row r="1119" spans="2:21" ht="15.75">
      <c r="B1119" s="4">
        <v>952</v>
      </c>
      <c r="C1119" s="5">
        <v>46190</v>
      </c>
      <c r="D1119" s="6">
        <f>YEAR(SalesDataTable[[#This Row],[Order Date]])</f>
        <v>2026</v>
      </c>
      <c r="E1119" s="6" t="str">
        <f>"Q"&amp;ROUNDUP(MONTH(SalesDataTable[[#This Row],[Order Date]])/3,0)</f>
        <v>Q2</v>
      </c>
      <c r="F1119" s="6">
        <f>MONTH(SalesDataTable[[#This Row],[Order Date]])</f>
        <v>6</v>
      </c>
      <c r="G1119" s="6" t="str">
        <f>TEXT(SalesDataTable[[#This Row],[Order Date]],"MMM")</f>
        <v>Jun</v>
      </c>
      <c r="H1119" s="6" t="s">
        <v>18</v>
      </c>
      <c r="I1119" s="6" t="s">
        <v>19</v>
      </c>
      <c r="J1119" s="6" t="s">
        <v>20</v>
      </c>
      <c r="K1119" s="6" t="s">
        <v>34</v>
      </c>
      <c r="L1119" s="6" t="s">
        <v>41</v>
      </c>
      <c r="M1119" s="6" t="s">
        <v>58</v>
      </c>
      <c r="N1119" s="7">
        <v>1</v>
      </c>
      <c r="O1119" s="8">
        <v>79.900000000000006</v>
      </c>
      <c r="P1119" s="9">
        <v>0.05</v>
      </c>
      <c r="Q1119" s="8">
        <v>40.19</v>
      </c>
      <c r="R1119" s="8">
        <v>75.905000000000001</v>
      </c>
      <c r="S1119" s="8">
        <v>40.19</v>
      </c>
      <c r="T1119" s="8">
        <v>35.715000000000003</v>
      </c>
      <c r="U1119" s="10">
        <v>0.47052236348066667</v>
      </c>
    </row>
    <row r="1120" spans="2:21" ht="15.75">
      <c r="B1120" s="4">
        <v>1081</v>
      </c>
      <c r="C1120" s="5">
        <v>46190</v>
      </c>
      <c r="D1120" s="6">
        <f>YEAR(SalesDataTable[[#This Row],[Order Date]])</f>
        <v>2026</v>
      </c>
      <c r="E1120" s="6" t="str">
        <f>"Q"&amp;ROUNDUP(MONTH(SalesDataTable[[#This Row],[Order Date]])/3,0)</f>
        <v>Q2</v>
      </c>
      <c r="F1120" s="6">
        <f>MONTH(SalesDataTable[[#This Row],[Order Date]])</f>
        <v>6</v>
      </c>
      <c r="G1120" s="6" t="str">
        <f>TEXT(SalesDataTable[[#This Row],[Order Date]],"MMM")</f>
        <v>Jun</v>
      </c>
      <c r="H1120" s="6" t="s">
        <v>38</v>
      </c>
      <c r="I1120" s="6" t="s">
        <v>65</v>
      </c>
      <c r="J1120" s="6" t="s">
        <v>20</v>
      </c>
      <c r="K1120" s="6" t="s">
        <v>21</v>
      </c>
      <c r="L1120" s="6" t="s">
        <v>22</v>
      </c>
      <c r="M1120" s="6" t="s">
        <v>40</v>
      </c>
      <c r="N1120" s="7">
        <v>1</v>
      </c>
      <c r="O1120" s="8">
        <v>51.12</v>
      </c>
      <c r="P1120" s="9">
        <v>0</v>
      </c>
      <c r="Q1120" s="8">
        <v>22.43</v>
      </c>
      <c r="R1120" s="8">
        <v>51.12</v>
      </c>
      <c r="S1120" s="8">
        <v>22.43</v>
      </c>
      <c r="T1120" s="8">
        <v>28.689999999999998</v>
      </c>
      <c r="U1120" s="10">
        <v>0.56122848200312991</v>
      </c>
    </row>
    <row r="1121" spans="2:21" ht="15.75">
      <c r="B1121" s="4">
        <v>2043</v>
      </c>
      <c r="C1121" s="5">
        <v>46190</v>
      </c>
      <c r="D1121" s="6">
        <f>YEAR(SalesDataTable[[#This Row],[Order Date]])</f>
        <v>2026</v>
      </c>
      <c r="E1121" s="6" t="str">
        <f>"Q"&amp;ROUNDUP(MONTH(SalesDataTable[[#This Row],[Order Date]])/3,0)</f>
        <v>Q2</v>
      </c>
      <c r="F1121" s="6">
        <f>MONTH(SalesDataTable[[#This Row],[Order Date]])</f>
        <v>6</v>
      </c>
      <c r="G1121" s="6" t="str">
        <f>TEXT(SalesDataTable[[#This Row],[Order Date]],"MMM")</f>
        <v>Jun</v>
      </c>
      <c r="H1121" s="6" t="s">
        <v>24</v>
      </c>
      <c r="I1121" s="6" t="s">
        <v>45</v>
      </c>
      <c r="J1121" s="6" t="s">
        <v>20</v>
      </c>
      <c r="K1121" s="6" t="s">
        <v>31</v>
      </c>
      <c r="L1121" s="6" t="s">
        <v>27</v>
      </c>
      <c r="M1121" s="6" t="s">
        <v>28</v>
      </c>
      <c r="N1121" s="7">
        <v>2</v>
      </c>
      <c r="O1121" s="8">
        <v>90.33</v>
      </c>
      <c r="P1121" s="9">
        <v>0</v>
      </c>
      <c r="Q1121" s="8">
        <v>46.3</v>
      </c>
      <c r="R1121" s="8">
        <v>180.66</v>
      </c>
      <c r="S1121" s="8">
        <v>92.6</v>
      </c>
      <c r="T1121" s="8">
        <v>88.06</v>
      </c>
      <c r="U1121" s="10">
        <v>0.48743496069965686</v>
      </c>
    </row>
    <row r="1122" spans="2:21" ht="15.75">
      <c r="B1122" s="4">
        <v>4040</v>
      </c>
      <c r="C1122" s="5">
        <v>46190</v>
      </c>
      <c r="D1122" s="6">
        <f>YEAR(SalesDataTable[[#This Row],[Order Date]])</f>
        <v>2026</v>
      </c>
      <c r="E1122" s="6" t="str">
        <f>"Q"&amp;ROUNDUP(MONTH(SalesDataTable[[#This Row],[Order Date]])/3,0)</f>
        <v>Q2</v>
      </c>
      <c r="F1122" s="6">
        <f>MONTH(SalesDataTable[[#This Row],[Order Date]])</f>
        <v>6</v>
      </c>
      <c r="G1122" s="6" t="str">
        <f>TEXT(SalesDataTable[[#This Row],[Order Date]],"MMM")</f>
        <v>Jun</v>
      </c>
      <c r="H1122" s="6" t="s">
        <v>38</v>
      </c>
      <c r="I1122" s="6" t="s">
        <v>49</v>
      </c>
      <c r="J1122" s="6" t="s">
        <v>20</v>
      </c>
      <c r="K1122" s="6" t="s">
        <v>34</v>
      </c>
      <c r="L1122" s="6" t="s">
        <v>32</v>
      </c>
      <c r="M1122" s="6" t="s">
        <v>33</v>
      </c>
      <c r="N1122" s="7">
        <v>2</v>
      </c>
      <c r="O1122" s="8">
        <v>36.799999999999997</v>
      </c>
      <c r="P1122" s="9">
        <v>0.05</v>
      </c>
      <c r="Q1122" s="8">
        <v>13.94</v>
      </c>
      <c r="R1122" s="8">
        <v>69.919999999999987</v>
      </c>
      <c r="S1122" s="8">
        <v>27.88</v>
      </c>
      <c r="T1122" s="8">
        <v>42.039999999999992</v>
      </c>
      <c r="U1122" s="10">
        <v>0.60125858123569798</v>
      </c>
    </row>
    <row r="1123" spans="2:21" ht="15.75">
      <c r="B1123" s="4">
        <v>2295</v>
      </c>
      <c r="C1123" s="5">
        <v>46191</v>
      </c>
      <c r="D1123" s="6">
        <f>YEAR(SalesDataTable[[#This Row],[Order Date]])</f>
        <v>2026</v>
      </c>
      <c r="E1123" s="6" t="str">
        <f>"Q"&amp;ROUNDUP(MONTH(SalesDataTable[[#This Row],[Order Date]])/3,0)</f>
        <v>Q2</v>
      </c>
      <c r="F1123" s="6">
        <f>MONTH(SalesDataTable[[#This Row],[Order Date]])</f>
        <v>6</v>
      </c>
      <c r="G1123" s="6" t="str">
        <f>TEXT(SalesDataTable[[#This Row],[Order Date]],"MMM")</f>
        <v>Jun</v>
      </c>
      <c r="H1123" s="6" t="s">
        <v>24</v>
      </c>
      <c r="I1123" s="6" t="s">
        <v>59</v>
      </c>
      <c r="J1123" s="6" t="s">
        <v>46</v>
      </c>
      <c r="K1123" s="6" t="s">
        <v>31</v>
      </c>
      <c r="L1123" s="6" t="s">
        <v>32</v>
      </c>
      <c r="M1123" s="6" t="s">
        <v>50</v>
      </c>
      <c r="N1123" s="7">
        <v>1</v>
      </c>
      <c r="O1123" s="8">
        <v>45.7</v>
      </c>
      <c r="P1123" s="9">
        <v>0.1</v>
      </c>
      <c r="Q1123" s="8">
        <v>18.600000000000001</v>
      </c>
      <c r="R1123" s="8">
        <v>41.13</v>
      </c>
      <c r="S1123" s="8">
        <v>18.600000000000001</v>
      </c>
      <c r="T1123" s="8">
        <v>22.53</v>
      </c>
      <c r="U1123" s="10">
        <v>0.5477753464624362</v>
      </c>
    </row>
    <row r="1124" spans="2:21" ht="15.75">
      <c r="B1124" s="4">
        <v>2670</v>
      </c>
      <c r="C1124" s="5">
        <v>46191</v>
      </c>
      <c r="D1124" s="6">
        <f>YEAR(SalesDataTable[[#This Row],[Order Date]])</f>
        <v>2026</v>
      </c>
      <c r="E1124" s="6" t="str">
        <f>"Q"&amp;ROUNDUP(MONTH(SalesDataTable[[#This Row],[Order Date]])/3,0)</f>
        <v>Q2</v>
      </c>
      <c r="F1124" s="6">
        <f>MONTH(SalesDataTable[[#This Row],[Order Date]])</f>
        <v>6</v>
      </c>
      <c r="G1124" s="6" t="str">
        <f>TEXT(SalesDataTable[[#This Row],[Order Date]],"MMM")</f>
        <v>Jun</v>
      </c>
      <c r="H1124" s="6" t="s">
        <v>29</v>
      </c>
      <c r="I1124" s="6" t="s">
        <v>43</v>
      </c>
      <c r="J1124" s="6" t="s">
        <v>46</v>
      </c>
      <c r="K1124" s="6" t="s">
        <v>21</v>
      </c>
      <c r="L1124" s="6" t="s">
        <v>32</v>
      </c>
      <c r="M1124" s="6" t="s">
        <v>66</v>
      </c>
      <c r="N1124" s="7">
        <v>3</v>
      </c>
      <c r="O1124" s="8">
        <v>162.30000000000001</v>
      </c>
      <c r="P1124" s="9">
        <v>0.1</v>
      </c>
      <c r="Q1124" s="8">
        <v>86.43</v>
      </c>
      <c r="R1124" s="8">
        <v>438.21000000000004</v>
      </c>
      <c r="S1124" s="8">
        <v>259.29000000000002</v>
      </c>
      <c r="T1124" s="8">
        <v>178.92000000000002</v>
      </c>
      <c r="U1124" s="10">
        <v>0.40829739166153217</v>
      </c>
    </row>
    <row r="1125" spans="2:21" ht="15.75">
      <c r="B1125" s="4">
        <v>2777</v>
      </c>
      <c r="C1125" s="5">
        <v>46191</v>
      </c>
      <c r="D1125" s="6">
        <f>YEAR(SalesDataTable[[#This Row],[Order Date]])</f>
        <v>2026</v>
      </c>
      <c r="E1125" s="6" t="str">
        <f>"Q"&amp;ROUNDUP(MONTH(SalesDataTable[[#This Row],[Order Date]])/3,0)</f>
        <v>Q2</v>
      </c>
      <c r="F1125" s="6">
        <f>MONTH(SalesDataTable[[#This Row],[Order Date]])</f>
        <v>6</v>
      </c>
      <c r="G1125" s="6" t="str">
        <f>TEXT(SalesDataTable[[#This Row],[Order Date]],"MMM")</f>
        <v>Jun</v>
      </c>
      <c r="H1125" s="6" t="s">
        <v>24</v>
      </c>
      <c r="I1125" s="6" t="s">
        <v>67</v>
      </c>
      <c r="J1125" s="6" t="s">
        <v>26</v>
      </c>
      <c r="K1125" s="6" t="s">
        <v>34</v>
      </c>
      <c r="L1125" s="6" t="s">
        <v>27</v>
      </c>
      <c r="M1125" s="6" t="s">
        <v>64</v>
      </c>
      <c r="N1125" s="7">
        <v>5</v>
      </c>
      <c r="O1125" s="8">
        <v>72.37</v>
      </c>
      <c r="P1125" s="9">
        <v>0.2</v>
      </c>
      <c r="Q1125" s="8">
        <v>32.840000000000003</v>
      </c>
      <c r="R1125" s="8">
        <v>289.48</v>
      </c>
      <c r="S1125" s="8">
        <v>164.20000000000002</v>
      </c>
      <c r="T1125" s="8">
        <v>125.28</v>
      </c>
      <c r="U1125" s="10">
        <v>0.43277601215973466</v>
      </c>
    </row>
    <row r="1126" spans="2:21" ht="15.75">
      <c r="B1126" s="4">
        <v>2780</v>
      </c>
      <c r="C1126" s="5">
        <v>46191</v>
      </c>
      <c r="D1126" s="6">
        <f>YEAR(SalesDataTable[[#This Row],[Order Date]])</f>
        <v>2026</v>
      </c>
      <c r="E1126" s="6" t="str">
        <f>"Q"&amp;ROUNDUP(MONTH(SalesDataTable[[#This Row],[Order Date]])/3,0)</f>
        <v>Q2</v>
      </c>
      <c r="F1126" s="6">
        <f>MONTH(SalesDataTable[[#This Row],[Order Date]])</f>
        <v>6</v>
      </c>
      <c r="G1126" s="6" t="str">
        <f>TEXT(SalesDataTable[[#This Row],[Order Date]],"MMM")</f>
        <v>Jun</v>
      </c>
      <c r="H1126" s="6" t="s">
        <v>29</v>
      </c>
      <c r="I1126" s="6" t="s">
        <v>36</v>
      </c>
      <c r="J1126" s="6" t="s">
        <v>20</v>
      </c>
      <c r="K1126" s="6" t="s">
        <v>31</v>
      </c>
      <c r="L1126" s="6" t="s">
        <v>52</v>
      </c>
      <c r="M1126" s="6" t="s">
        <v>60</v>
      </c>
      <c r="N1126" s="7">
        <v>2</v>
      </c>
      <c r="O1126" s="8">
        <v>35.61</v>
      </c>
      <c r="P1126" s="9">
        <v>0.15</v>
      </c>
      <c r="Q1126" s="8">
        <v>13.96</v>
      </c>
      <c r="R1126" s="8">
        <v>60.536999999999999</v>
      </c>
      <c r="S1126" s="8">
        <v>27.92</v>
      </c>
      <c r="T1126" s="8">
        <v>32.616999999999997</v>
      </c>
      <c r="U1126" s="10">
        <v>0.53879445628293432</v>
      </c>
    </row>
    <row r="1127" spans="2:21" ht="15.75">
      <c r="B1127" s="4">
        <v>3209</v>
      </c>
      <c r="C1127" s="5">
        <v>46191</v>
      </c>
      <c r="D1127" s="6">
        <f>YEAR(SalesDataTable[[#This Row],[Order Date]])</f>
        <v>2026</v>
      </c>
      <c r="E1127" s="6" t="str">
        <f>"Q"&amp;ROUNDUP(MONTH(SalesDataTable[[#This Row],[Order Date]])/3,0)</f>
        <v>Q2</v>
      </c>
      <c r="F1127" s="6">
        <f>MONTH(SalesDataTable[[#This Row],[Order Date]])</f>
        <v>6</v>
      </c>
      <c r="G1127" s="6" t="str">
        <f>TEXT(SalesDataTable[[#This Row],[Order Date]],"MMM")</f>
        <v>Jun</v>
      </c>
      <c r="H1127" s="6" t="s">
        <v>38</v>
      </c>
      <c r="I1127" s="6" t="s">
        <v>65</v>
      </c>
      <c r="J1127" s="6" t="s">
        <v>20</v>
      </c>
      <c r="K1127" s="6" t="s">
        <v>21</v>
      </c>
      <c r="L1127" s="6" t="s">
        <v>32</v>
      </c>
      <c r="M1127" s="6" t="s">
        <v>62</v>
      </c>
      <c r="N1127" s="7">
        <v>2</v>
      </c>
      <c r="O1127" s="8">
        <v>133.12</v>
      </c>
      <c r="P1127" s="9">
        <v>0</v>
      </c>
      <c r="Q1127" s="8">
        <v>67.02</v>
      </c>
      <c r="R1127" s="8">
        <v>266.24</v>
      </c>
      <c r="S1127" s="8">
        <v>134.04</v>
      </c>
      <c r="T1127" s="8">
        <v>132.20000000000002</v>
      </c>
      <c r="U1127" s="10">
        <v>0.4965444711538462</v>
      </c>
    </row>
    <row r="1128" spans="2:21" ht="15.75">
      <c r="B1128" s="4">
        <v>3414</v>
      </c>
      <c r="C1128" s="5">
        <v>46191</v>
      </c>
      <c r="D1128" s="6">
        <f>YEAR(SalesDataTable[[#This Row],[Order Date]])</f>
        <v>2026</v>
      </c>
      <c r="E1128" s="6" t="str">
        <f>"Q"&amp;ROUNDUP(MONTH(SalesDataTable[[#This Row],[Order Date]])/3,0)</f>
        <v>Q2</v>
      </c>
      <c r="F1128" s="6">
        <f>MONTH(SalesDataTable[[#This Row],[Order Date]])</f>
        <v>6</v>
      </c>
      <c r="G1128" s="6" t="str">
        <f>TEXT(SalesDataTable[[#This Row],[Order Date]],"MMM")</f>
        <v>Jun</v>
      </c>
      <c r="H1128" s="6" t="s">
        <v>18</v>
      </c>
      <c r="I1128" s="6" t="s">
        <v>68</v>
      </c>
      <c r="J1128" s="6" t="s">
        <v>46</v>
      </c>
      <c r="K1128" s="6" t="s">
        <v>21</v>
      </c>
      <c r="L1128" s="6" t="s">
        <v>22</v>
      </c>
      <c r="M1128" s="6" t="s">
        <v>40</v>
      </c>
      <c r="N1128" s="7">
        <v>1</v>
      </c>
      <c r="O1128" s="8">
        <v>51.23</v>
      </c>
      <c r="P1128" s="9">
        <v>0.05</v>
      </c>
      <c r="Q1128" s="8">
        <v>23.12</v>
      </c>
      <c r="R1128" s="8">
        <v>48.668499999999995</v>
      </c>
      <c r="S1128" s="8">
        <v>23.12</v>
      </c>
      <c r="T1128" s="8">
        <v>25.548499999999994</v>
      </c>
      <c r="U1128" s="10">
        <v>0.5249494025909982</v>
      </c>
    </row>
    <row r="1129" spans="2:21" ht="15.75">
      <c r="B1129" s="4">
        <v>3846</v>
      </c>
      <c r="C1129" s="5">
        <v>46191</v>
      </c>
      <c r="D1129" s="6">
        <f>YEAR(SalesDataTable[[#This Row],[Order Date]])</f>
        <v>2026</v>
      </c>
      <c r="E1129" s="6" t="str">
        <f>"Q"&amp;ROUNDUP(MONTH(SalesDataTable[[#This Row],[Order Date]])/3,0)</f>
        <v>Q2</v>
      </c>
      <c r="F1129" s="6">
        <f>MONTH(SalesDataTable[[#This Row],[Order Date]])</f>
        <v>6</v>
      </c>
      <c r="G1129" s="6" t="str">
        <f>TEXT(SalesDataTable[[#This Row],[Order Date]],"MMM")</f>
        <v>Jun</v>
      </c>
      <c r="H1129" s="6" t="s">
        <v>24</v>
      </c>
      <c r="I1129" s="6" t="s">
        <v>61</v>
      </c>
      <c r="J1129" s="6" t="s">
        <v>20</v>
      </c>
      <c r="K1129" s="6" t="s">
        <v>34</v>
      </c>
      <c r="L1129" s="6" t="s">
        <v>27</v>
      </c>
      <c r="M1129" s="6" t="s">
        <v>28</v>
      </c>
      <c r="N1129" s="7">
        <v>1</v>
      </c>
      <c r="O1129" s="8">
        <v>93.5</v>
      </c>
      <c r="P1129" s="9">
        <v>0</v>
      </c>
      <c r="Q1129" s="8">
        <v>46.63</v>
      </c>
      <c r="R1129" s="8">
        <v>93.5</v>
      </c>
      <c r="S1129" s="8">
        <v>46.63</v>
      </c>
      <c r="T1129" s="8">
        <v>46.87</v>
      </c>
      <c r="U1129" s="10">
        <v>0.50128342245989299</v>
      </c>
    </row>
    <row r="1130" spans="2:21" ht="15.75">
      <c r="B1130" s="4">
        <v>4120</v>
      </c>
      <c r="C1130" s="5">
        <v>46191</v>
      </c>
      <c r="D1130" s="6">
        <f>YEAR(SalesDataTable[[#This Row],[Order Date]])</f>
        <v>2026</v>
      </c>
      <c r="E1130" s="6" t="str">
        <f>"Q"&amp;ROUNDUP(MONTH(SalesDataTable[[#This Row],[Order Date]])/3,0)</f>
        <v>Q2</v>
      </c>
      <c r="F1130" s="6">
        <f>MONTH(SalesDataTable[[#This Row],[Order Date]])</f>
        <v>6</v>
      </c>
      <c r="G1130" s="6" t="str">
        <f>TEXT(SalesDataTable[[#This Row],[Order Date]],"MMM")</f>
        <v>Jun</v>
      </c>
      <c r="H1130" s="6" t="s">
        <v>38</v>
      </c>
      <c r="I1130" s="6" t="s">
        <v>39</v>
      </c>
      <c r="J1130" s="6" t="s">
        <v>37</v>
      </c>
      <c r="K1130" s="6" t="s">
        <v>21</v>
      </c>
      <c r="L1130" s="6" t="s">
        <v>52</v>
      </c>
      <c r="M1130" s="6" t="s">
        <v>53</v>
      </c>
      <c r="N1130" s="7">
        <v>3</v>
      </c>
      <c r="O1130" s="8">
        <v>41.16</v>
      </c>
      <c r="P1130" s="9">
        <v>0</v>
      </c>
      <c r="Q1130" s="8">
        <v>14.79</v>
      </c>
      <c r="R1130" s="8">
        <v>123.47999999999999</v>
      </c>
      <c r="S1130" s="8">
        <v>44.37</v>
      </c>
      <c r="T1130" s="8">
        <v>79.109999999999985</v>
      </c>
      <c r="U1130" s="10">
        <v>0.64067055393586003</v>
      </c>
    </row>
    <row r="1131" spans="2:21" ht="15.75">
      <c r="B1131" s="4">
        <v>4217</v>
      </c>
      <c r="C1131" s="5">
        <v>46191</v>
      </c>
      <c r="D1131" s="6">
        <f>YEAR(SalesDataTable[[#This Row],[Order Date]])</f>
        <v>2026</v>
      </c>
      <c r="E1131" s="6" t="str">
        <f>"Q"&amp;ROUNDUP(MONTH(SalesDataTable[[#This Row],[Order Date]])/3,0)</f>
        <v>Q2</v>
      </c>
      <c r="F1131" s="6">
        <f>MONTH(SalesDataTable[[#This Row],[Order Date]])</f>
        <v>6</v>
      </c>
      <c r="G1131" s="6" t="str">
        <f>TEXT(SalesDataTable[[#This Row],[Order Date]],"MMM")</f>
        <v>Jun</v>
      </c>
      <c r="H1131" s="6" t="s">
        <v>24</v>
      </c>
      <c r="I1131" s="6" t="s">
        <v>61</v>
      </c>
      <c r="J1131" s="6" t="s">
        <v>46</v>
      </c>
      <c r="K1131" s="6" t="s">
        <v>31</v>
      </c>
      <c r="L1131" s="6" t="s">
        <v>52</v>
      </c>
      <c r="M1131" s="6" t="s">
        <v>53</v>
      </c>
      <c r="N1131" s="7">
        <v>1</v>
      </c>
      <c r="O1131" s="8">
        <v>39.74</v>
      </c>
      <c r="P1131" s="9">
        <v>0.05</v>
      </c>
      <c r="Q1131" s="8">
        <v>14.39</v>
      </c>
      <c r="R1131" s="8">
        <v>37.753</v>
      </c>
      <c r="S1131" s="8">
        <v>14.39</v>
      </c>
      <c r="T1131" s="8">
        <v>23.363</v>
      </c>
      <c r="U1131" s="10">
        <v>0.6188382380208195</v>
      </c>
    </row>
    <row r="1132" spans="2:21" ht="15.75">
      <c r="B1132" s="4">
        <v>4786</v>
      </c>
      <c r="C1132" s="5">
        <v>46191</v>
      </c>
      <c r="D1132" s="6">
        <f>YEAR(SalesDataTable[[#This Row],[Order Date]])</f>
        <v>2026</v>
      </c>
      <c r="E1132" s="6" t="str">
        <f>"Q"&amp;ROUNDUP(MONTH(SalesDataTable[[#This Row],[Order Date]])/3,0)</f>
        <v>Q2</v>
      </c>
      <c r="F1132" s="6">
        <f>MONTH(SalesDataTable[[#This Row],[Order Date]])</f>
        <v>6</v>
      </c>
      <c r="G1132" s="6" t="str">
        <f>TEXT(SalesDataTable[[#This Row],[Order Date]],"MMM")</f>
        <v>Jun</v>
      </c>
      <c r="H1132" s="6" t="s">
        <v>38</v>
      </c>
      <c r="I1132" s="6" t="s">
        <v>49</v>
      </c>
      <c r="J1132" s="6" t="s">
        <v>20</v>
      </c>
      <c r="K1132" s="6" t="s">
        <v>21</v>
      </c>
      <c r="L1132" s="6" t="s">
        <v>32</v>
      </c>
      <c r="M1132" s="6" t="s">
        <v>50</v>
      </c>
      <c r="N1132" s="7">
        <v>3</v>
      </c>
      <c r="O1132" s="8">
        <v>46.79</v>
      </c>
      <c r="P1132" s="9">
        <v>0.1</v>
      </c>
      <c r="Q1132" s="8">
        <v>18.25</v>
      </c>
      <c r="R1132" s="8">
        <v>126.33300000000001</v>
      </c>
      <c r="S1132" s="8">
        <v>54.75</v>
      </c>
      <c r="T1132" s="8">
        <v>71.583000000000013</v>
      </c>
      <c r="U1132" s="10">
        <v>0.56662154781411034</v>
      </c>
    </row>
    <row r="1133" spans="2:21" ht="15.75">
      <c r="B1133" s="4">
        <v>23</v>
      </c>
      <c r="C1133" s="5">
        <v>46192</v>
      </c>
      <c r="D1133" s="6">
        <f>YEAR(SalesDataTable[[#This Row],[Order Date]])</f>
        <v>2026</v>
      </c>
      <c r="E1133" s="6" t="str">
        <f>"Q"&amp;ROUNDUP(MONTH(SalesDataTable[[#This Row],[Order Date]])/3,0)</f>
        <v>Q2</v>
      </c>
      <c r="F1133" s="6">
        <f>MONTH(SalesDataTable[[#This Row],[Order Date]])</f>
        <v>6</v>
      </c>
      <c r="G1133" s="6" t="str">
        <f>TEXT(SalesDataTable[[#This Row],[Order Date]],"MMM")</f>
        <v>Jun</v>
      </c>
      <c r="H1133" s="6" t="s">
        <v>38</v>
      </c>
      <c r="I1133" s="6" t="s">
        <v>65</v>
      </c>
      <c r="J1133" s="6" t="s">
        <v>26</v>
      </c>
      <c r="K1133" s="6" t="s">
        <v>34</v>
      </c>
      <c r="L1133" s="6" t="s">
        <v>27</v>
      </c>
      <c r="M1133" s="6" t="s">
        <v>28</v>
      </c>
      <c r="N1133" s="7">
        <v>4</v>
      </c>
      <c r="O1133" s="8">
        <v>91.74</v>
      </c>
      <c r="P1133" s="9">
        <v>0.2</v>
      </c>
      <c r="Q1133" s="8">
        <v>44.74</v>
      </c>
      <c r="R1133" s="8">
        <v>293.56799999999998</v>
      </c>
      <c r="S1133" s="8">
        <v>178.96</v>
      </c>
      <c r="T1133" s="8">
        <v>114.60799999999998</v>
      </c>
      <c r="U1133" s="10">
        <v>0.39039677349029861</v>
      </c>
    </row>
    <row r="1134" spans="2:21" ht="15.75">
      <c r="B1134" s="4">
        <v>99</v>
      </c>
      <c r="C1134" s="5">
        <v>46192</v>
      </c>
      <c r="D1134" s="6">
        <f>YEAR(SalesDataTable[[#This Row],[Order Date]])</f>
        <v>2026</v>
      </c>
      <c r="E1134" s="6" t="str">
        <f>"Q"&amp;ROUNDUP(MONTH(SalesDataTable[[#This Row],[Order Date]])/3,0)</f>
        <v>Q2</v>
      </c>
      <c r="F1134" s="6">
        <f>MONTH(SalesDataTable[[#This Row],[Order Date]])</f>
        <v>6</v>
      </c>
      <c r="G1134" s="6" t="str">
        <f>TEXT(SalesDataTable[[#This Row],[Order Date]],"MMM")</f>
        <v>Jun</v>
      </c>
      <c r="H1134" s="6" t="s">
        <v>38</v>
      </c>
      <c r="I1134" s="6" t="s">
        <v>65</v>
      </c>
      <c r="J1134" s="6" t="s">
        <v>20</v>
      </c>
      <c r="K1134" s="6" t="s">
        <v>31</v>
      </c>
      <c r="L1134" s="6" t="s">
        <v>52</v>
      </c>
      <c r="M1134" s="6" t="s">
        <v>60</v>
      </c>
      <c r="N1134" s="7">
        <v>1</v>
      </c>
      <c r="O1134" s="8">
        <v>36.28</v>
      </c>
      <c r="P1134" s="9">
        <v>0.1</v>
      </c>
      <c r="Q1134" s="8">
        <v>13.8</v>
      </c>
      <c r="R1134" s="8">
        <v>32.652000000000001</v>
      </c>
      <c r="S1134" s="8">
        <v>13.8</v>
      </c>
      <c r="T1134" s="8">
        <v>18.852</v>
      </c>
      <c r="U1134" s="10">
        <v>0.5773612642410878</v>
      </c>
    </row>
    <row r="1135" spans="2:21" ht="15.75">
      <c r="B1135" s="4">
        <v>269</v>
      </c>
      <c r="C1135" s="5">
        <v>46192</v>
      </c>
      <c r="D1135" s="6">
        <f>YEAR(SalesDataTable[[#This Row],[Order Date]])</f>
        <v>2026</v>
      </c>
      <c r="E1135" s="6" t="str">
        <f>"Q"&amp;ROUNDUP(MONTH(SalesDataTable[[#This Row],[Order Date]])/3,0)</f>
        <v>Q2</v>
      </c>
      <c r="F1135" s="6">
        <f>MONTH(SalesDataTable[[#This Row],[Order Date]])</f>
        <v>6</v>
      </c>
      <c r="G1135" s="6" t="str">
        <f>TEXT(SalesDataTable[[#This Row],[Order Date]],"MMM")</f>
        <v>Jun</v>
      </c>
      <c r="H1135" s="6" t="s">
        <v>38</v>
      </c>
      <c r="I1135" s="6" t="s">
        <v>65</v>
      </c>
      <c r="J1135" s="6" t="s">
        <v>26</v>
      </c>
      <c r="K1135" s="6" t="s">
        <v>21</v>
      </c>
      <c r="L1135" s="6" t="s">
        <v>27</v>
      </c>
      <c r="M1135" s="6" t="s">
        <v>64</v>
      </c>
      <c r="N1135" s="7">
        <v>3</v>
      </c>
      <c r="O1135" s="8">
        <v>73.02</v>
      </c>
      <c r="P1135" s="9">
        <v>0.1</v>
      </c>
      <c r="Q1135" s="8">
        <v>32.69</v>
      </c>
      <c r="R1135" s="8">
        <v>197.154</v>
      </c>
      <c r="S1135" s="8">
        <v>98.07</v>
      </c>
      <c r="T1135" s="8">
        <v>99.084000000000003</v>
      </c>
      <c r="U1135" s="10">
        <v>0.50257159377948202</v>
      </c>
    </row>
    <row r="1136" spans="2:21" ht="15.75">
      <c r="B1136" s="4">
        <v>1772</v>
      </c>
      <c r="C1136" s="5">
        <v>46192</v>
      </c>
      <c r="D1136" s="6">
        <f>YEAR(SalesDataTable[[#This Row],[Order Date]])</f>
        <v>2026</v>
      </c>
      <c r="E1136" s="6" t="str">
        <f>"Q"&amp;ROUNDUP(MONTH(SalesDataTable[[#This Row],[Order Date]])/3,0)</f>
        <v>Q2</v>
      </c>
      <c r="F1136" s="6">
        <f>MONTH(SalesDataTable[[#This Row],[Order Date]])</f>
        <v>6</v>
      </c>
      <c r="G1136" s="6" t="str">
        <f>TEXT(SalesDataTable[[#This Row],[Order Date]],"MMM")</f>
        <v>Jun</v>
      </c>
      <c r="H1136" s="6" t="s">
        <v>38</v>
      </c>
      <c r="I1136" s="6" t="s">
        <v>39</v>
      </c>
      <c r="J1136" s="6" t="s">
        <v>20</v>
      </c>
      <c r="K1136" s="6" t="s">
        <v>31</v>
      </c>
      <c r="L1136" s="6" t="s">
        <v>27</v>
      </c>
      <c r="M1136" s="6" t="s">
        <v>55</v>
      </c>
      <c r="N1136" s="7">
        <v>4</v>
      </c>
      <c r="O1136" s="8">
        <v>153.38</v>
      </c>
      <c r="P1136" s="9">
        <v>0</v>
      </c>
      <c r="Q1136" s="8">
        <v>76.92</v>
      </c>
      <c r="R1136" s="8">
        <v>613.52</v>
      </c>
      <c r="S1136" s="8">
        <v>307.68</v>
      </c>
      <c r="T1136" s="8">
        <v>305.83999999999997</v>
      </c>
      <c r="U1136" s="10">
        <v>0.49850045638283996</v>
      </c>
    </row>
    <row r="1137" spans="2:21" ht="15.75">
      <c r="B1137" s="4">
        <v>1906</v>
      </c>
      <c r="C1137" s="5">
        <v>46192</v>
      </c>
      <c r="D1137" s="6">
        <f>YEAR(SalesDataTable[[#This Row],[Order Date]])</f>
        <v>2026</v>
      </c>
      <c r="E1137" s="6" t="str">
        <f>"Q"&amp;ROUNDUP(MONTH(SalesDataTable[[#This Row],[Order Date]])/3,0)</f>
        <v>Q2</v>
      </c>
      <c r="F1137" s="6">
        <f>MONTH(SalesDataTable[[#This Row],[Order Date]])</f>
        <v>6</v>
      </c>
      <c r="G1137" s="6" t="str">
        <f>TEXT(SalesDataTable[[#This Row],[Order Date]],"MMM")</f>
        <v>Jun</v>
      </c>
      <c r="H1137" s="6" t="s">
        <v>38</v>
      </c>
      <c r="I1137" s="6" t="s">
        <v>51</v>
      </c>
      <c r="J1137" s="6" t="s">
        <v>46</v>
      </c>
      <c r="K1137" s="6" t="s">
        <v>21</v>
      </c>
      <c r="L1137" s="6" t="s">
        <v>41</v>
      </c>
      <c r="M1137" s="6" t="s">
        <v>69</v>
      </c>
      <c r="N1137" s="7">
        <v>2</v>
      </c>
      <c r="O1137" s="8">
        <v>125.5</v>
      </c>
      <c r="P1137" s="9">
        <v>0</v>
      </c>
      <c r="Q1137" s="8">
        <v>61.67</v>
      </c>
      <c r="R1137" s="8">
        <v>251</v>
      </c>
      <c r="S1137" s="8">
        <v>123.34</v>
      </c>
      <c r="T1137" s="8">
        <v>127.66</v>
      </c>
      <c r="U1137" s="10">
        <v>0.50860557768924297</v>
      </c>
    </row>
    <row r="1138" spans="2:21" ht="15.75">
      <c r="B1138" s="4">
        <v>2473</v>
      </c>
      <c r="C1138" s="5">
        <v>46192</v>
      </c>
      <c r="D1138" s="6">
        <f>YEAR(SalesDataTable[[#This Row],[Order Date]])</f>
        <v>2026</v>
      </c>
      <c r="E1138" s="6" t="str">
        <f>"Q"&amp;ROUNDUP(MONTH(SalesDataTable[[#This Row],[Order Date]])/3,0)</f>
        <v>Q2</v>
      </c>
      <c r="F1138" s="6">
        <f>MONTH(SalesDataTable[[#This Row],[Order Date]])</f>
        <v>6</v>
      </c>
      <c r="G1138" s="6" t="str">
        <f>TEXT(SalesDataTable[[#This Row],[Order Date]],"MMM")</f>
        <v>Jun</v>
      </c>
      <c r="H1138" s="6" t="s">
        <v>18</v>
      </c>
      <c r="I1138" s="6" t="s">
        <v>19</v>
      </c>
      <c r="J1138" s="6" t="s">
        <v>26</v>
      </c>
      <c r="K1138" s="6" t="s">
        <v>21</v>
      </c>
      <c r="L1138" s="6" t="s">
        <v>22</v>
      </c>
      <c r="M1138" s="6" t="s">
        <v>23</v>
      </c>
      <c r="N1138" s="7">
        <v>3</v>
      </c>
      <c r="O1138" s="8">
        <v>80.75</v>
      </c>
      <c r="P1138" s="9">
        <v>0.15</v>
      </c>
      <c r="Q1138" s="8">
        <v>42.81</v>
      </c>
      <c r="R1138" s="8">
        <v>205.91249999999999</v>
      </c>
      <c r="S1138" s="8">
        <v>128.43</v>
      </c>
      <c r="T1138" s="8">
        <v>77.482499999999987</v>
      </c>
      <c r="U1138" s="10">
        <v>0.37628847204516475</v>
      </c>
    </row>
    <row r="1139" spans="2:21" ht="15.75">
      <c r="B1139" s="4">
        <v>2549</v>
      </c>
      <c r="C1139" s="5">
        <v>46192</v>
      </c>
      <c r="D1139" s="6">
        <f>YEAR(SalesDataTable[[#This Row],[Order Date]])</f>
        <v>2026</v>
      </c>
      <c r="E1139" s="6" t="str">
        <f>"Q"&amp;ROUNDUP(MONTH(SalesDataTable[[#This Row],[Order Date]])/3,0)</f>
        <v>Q2</v>
      </c>
      <c r="F1139" s="6">
        <f>MONTH(SalesDataTable[[#This Row],[Order Date]])</f>
        <v>6</v>
      </c>
      <c r="G1139" s="6" t="str">
        <f>TEXT(SalesDataTable[[#This Row],[Order Date]],"MMM")</f>
        <v>Jun</v>
      </c>
      <c r="H1139" s="6" t="s">
        <v>38</v>
      </c>
      <c r="I1139" s="6" t="s">
        <v>65</v>
      </c>
      <c r="J1139" s="6" t="s">
        <v>26</v>
      </c>
      <c r="K1139" s="6" t="s">
        <v>21</v>
      </c>
      <c r="L1139" s="6" t="s">
        <v>52</v>
      </c>
      <c r="M1139" s="6" t="s">
        <v>60</v>
      </c>
      <c r="N1139" s="7">
        <v>8</v>
      </c>
      <c r="O1139" s="8">
        <v>36.15</v>
      </c>
      <c r="P1139" s="9">
        <v>0.05</v>
      </c>
      <c r="Q1139" s="8">
        <v>13.55</v>
      </c>
      <c r="R1139" s="8">
        <v>274.73999999999995</v>
      </c>
      <c r="S1139" s="8">
        <v>108.4</v>
      </c>
      <c r="T1139" s="8">
        <v>166.33999999999995</v>
      </c>
      <c r="U1139" s="10">
        <v>0.60544514814005956</v>
      </c>
    </row>
    <row r="1140" spans="2:21" ht="15.75">
      <c r="B1140" s="4">
        <v>3341</v>
      </c>
      <c r="C1140" s="5">
        <v>46192</v>
      </c>
      <c r="D1140" s="6">
        <f>YEAR(SalesDataTable[[#This Row],[Order Date]])</f>
        <v>2026</v>
      </c>
      <c r="E1140" s="6" t="str">
        <f>"Q"&amp;ROUNDUP(MONTH(SalesDataTable[[#This Row],[Order Date]])/3,0)</f>
        <v>Q2</v>
      </c>
      <c r="F1140" s="6">
        <f>MONTH(SalesDataTable[[#This Row],[Order Date]])</f>
        <v>6</v>
      </c>
      <c r="G1140" s="6" t="str">
        <f>TEXT(SalesDataTable[[#This Row],[Order Date]],"MMM")</f>
        <v>Jun</v>
      </c>
      <c r="H1140" s="6" t="s">
        <v>18</v>
      </c>
      <c r="I1140" s="6" t="s">
        <v>68</v>
      </c>
      <c r="J1140" s="6" t="s">
        <v>20</v>
      </c>
      <c r="K1140" s="6" t="s">
        <v>31</v>
      </c>
      <c r="L1140" s="6" t="s">
        <v>27</v>
      </c>
      <c r="M1140" s="6" t="s">
        <v>35</v>
      </c>
      <c r="N1140" s="7">
        <v>2</v>
      </c>
      <c r="O1140" s="8">
        <v>143.1</v>
      </c>
      <c r="P1140" s="9">
        <v>0</v>
      </c>
      <c r="Q1140" s="8">
        <v>78.11</v>
      </c>
      <c r="R1140" s="8">
        <v>286.2</v>
      </c>
      <c r="S1140" s="8">
        <v>156.22</v>
      </c>
      <c r="T1140" s="8">
        <v>129.97999999999999</v>
      </c>
      <c r="U1140" s="10">
        <v>0.45415793151642209</v>
      </c>
    </row>
    <row r="1141" spans="2:21" ht="15.75">
      <c r="B1141" s="4">
        <v>3351</v>
      </c>
      <c r="C1141" s="5">
        <v>46192</v>
      </c>
      <c r="D1141" s="6">
        <f>YEAR(SalesDataTable[[#This Row],[Order Date]])</f>
        <v>2026</v>
      </c>
      <c r="E1141" s="6" t="str">
        <f>"Q"&amp;ROUNDUP(MONTH(SalesDataTable[[#This Row],[Order Date]])/3,0)</f>
        <v>Q2</v>
      </c>
      <c r="F1141" s="6">
        <f>MONTH(SalesDataTable[[#This Row],[Order Date]])</f>
        <v>6</v>
      </c>
      <c r="G1141" s="6" t="str">
        <f>TEXT(SalesDataTable[[#This Row],[Order Date]],"MMM")</f>
        <v>Jun</v>
      </c>
      <c r="H1141" s="6" t="s">
        <v>24</v>
      </c>
      <c r="I1141" s="6" t="s">
        <v>25</v>
      </c>
      <c r="J1141" s="6" t="s">
        <v>46</v>
      </c>
      <c r="K1141" s="6" t="s">
        <v>31</v>
      </c>
      <c r="L1141" s="6" t="s">
        <v>41</v>
      </c>
      <c r="M1141" s="6" t="s">
        <v>69</v>
      </c>
      <c r="N1141" s="7">
        <v>4</v>
      </c>
      <c r="O1141" s="8">
        <v>123.89</v>
      </c>
      <c r="P1141" s="9">
        <v>0</v>
      </c>
      <c r="Q1141" s="8">
        <v>59.42</v>
      </c>
      <c r="R1141" s="8">
        <v>495.56</v>
      </c>
      <c r="S1141" s="8">
        <v>237.68</v>
      </c>
      <c r="T1141" s="8">
        <v>257.88</v>
      </c>
      <c r="U1141" s="10">
        <v>0.5203809831301961</v>
      </c>
    </row>
    <row r="1142" spans="2:21" ht="15.75">
      <c r="B1142" s="4">
        <v>3366</v>
      </c>
      <c r="C1142" s="5">
        <v>46192</v>
      </c>
      <c r="D1142" s="6">
        <f>YEAR(SalesDataTable[[#This Row],[Order Date]])</f>
        <v>2026</v>
      </c>
      <c r="E1142" s="6" t="str">
        <f>"Q"&amp;ROUNDUP(MONTH(SalesDataTable[[#This Row],[Order Date]])/3,0)</f>
        <v>Q2</v>
      </c>
      <c r="F1142" s="6">
        <f>MONTH(SalesDataTable[[#This Row],[Order Date]])</f>
        <v>6</v>
      </c>
      <c r="G1142" s="6" t="str">
        <f>TEXT(SalesDataTable[[#This Row],[Order Date]],"MMM")</f>
        <v>Jun</v>
      </c>
      <c r="H1142" s="6" t="s">
        <v>24</v>
      </c>
      <c r="I1142" s="6" t="s">
        <v>59</v>
      </c>
      <c r="J1142" s="6" t="s">
        <v>20</v>
      </c>
      <c r="K1142" s="6" t="s">
        <v>34</v>
      </c>
      <c r="L1142" s="6" t="s">
        <v>32</v>
      </c>
      <c r="M1142" s="6" t="s">
        <v>62</v>
      </c>
      <c r="N1142" s="7">
        <v>1</v>
      </c>
      <c r="O1142" s="8">
        <v>135.41999999999999</v>
      </c>
      <c r="P1142" s="9">
        <v>0.05</v>
      </c>
      <c r="Q1142" s="8">
        <v>68.180000000000007</v>
      </c>
      <c r="R1142" s="8">
        <v>128.64899999999997</v>
      </c>
      <c r="S1142" s="8">
        <v>68.180000000000007</v>
      </c>
      <c r="T1142" s="8">
        <v>60.468999999999966</v>
      </c>
      <c r="U1142" s="10">
        <v>0.47003085915941811</v>
      </c>
    </row>
    <row r="1143" spans="2:21" ht="15.75">
      <c r="B1143" s="4">
        <v>3691</v>
      </c>
      <c r="C1143" s="5">
        <v>46192</v>
      </c>
      <c r="D1143" s="6">
        <f>YEAR(SalesDataTable[[#This Row],[Order Date]])</f>
        <v>2026</v>
      </c>
      <c r="E1143" s="6" t="str">
        <f>"Q"&amp;ROUNDUP(MONTH(SalesDataTable[[#This Row],[Order Date]])/3,0)</f>
        <v>Q2</v>
      </c>
      <c r="F1143" s="6">
        <f>MONTH(SalesDataTable[[#This Row],[Order Date]])</f>
        <v>6</v>
      </c>
      <c r="G1143" s="6" t="str">
        <f>TEXT(SalesDataTable[[#This Row],[Order Date]],"MMM")</f>
        <v>Jun</v>
      </c>
      <c r="H1143" s="6" t="s">
        <v>24</v>
      </c>
      <c r="I1143" s="6" t="s">
        <v>45</v>
      </c>
      <c r="J1143" s="6" t="s">
        <v>37</v>
      </c>
      <c r="K1143" s="6" t="s">
        <v>21</v>
      </c>
      <c r="L1143" s="6" t="s">
        <v>27</v>
      </c>
      <c r="M1143" s="6" t="s">
        <v>28</v>
      </c>
      <c r="N1143" s="7">
        <v>1</v>
      </c>
      <c r="O1143" s="8">
        <v>93.48</v>
      </c>
      <c r="P1143" s="9">
        <v>0.05</v>
      </c>
      <c r="Q1143" s="8">
        <v>44.31</v>
      </c>
      <c r="R1143" s="8">
        <v>88.805999999999997</v>
      </c>
      <c r="S1143" s="8">
        <v>44.31</v>
      </c>
      <c r="T1143" s="8">
        <v>44.495999999999995</v>
      </c>
      <c r="U1143" s="10">
        <v>0.50104722653874734</v>
      </c>
    </row>
    <row r="1144" spans="2:21" ht="15.75">
      <c r="B1144" s="4">
        <v>3909</v>
      </c>
      <c r="C1144" s="5">
        <v>46192</v>
      </c>
      <c r="D1144" s="6">
        <f>YEAR(SalesDataTable[[#This Row],[Order Date]])</f>
        <v>2026</v>
      </c>
      <c r="E1144" s="6" t="str">
        <f>"Q"&amp;ROUNDUP(MONTH(SalesDataTable[[#This Row],[Order Date]])/3,0)</f>
        <v>Q2</v>
      </c>
      <c r="F1144" s="6">
        <f>MONTH(SalesDataTable[[#This Row],[Order Date]])</f>
        <v>6</v>
      </c>
      <c r="G1144" s="6" t="str">
        <f>TEXT(SalesDataTable[[#This Row],[Order Date]],"MMM")</f>
        <v>Jun</v>
      </c>
      <c r="H1144" s="6" t="s">
        <v>24</v>
      </c>
      <c r="I1144" s="6" t="s">
        <v>25</v>
      </c>
      <c r="J1144" s="6" t="s">
        <v>46</v>
      </c>
      <c r="K1144" s="6" t="s">
        <v>21</v>
      </c>
      <c r="L1144" s="6" t="s">
        <v>27</v>
      </c>
      <c r="M1144" s="6" t="s">
        <v>55</v>
      </c>
      <c r="N1144" s="7">
        <v>1</v>
      </c>
      <c r="O1144" s="8">
        <v>156.05000000000001</v>
      </c>
      <c r="P1144" s="9">
        <v>0.05</v>
      </c>
      <c r="Q1144" s="8">
        <v>81.28</v>
      </c>
      <c r="R1144" s="8">
        <v>148.2475</v>
      </c>
      <c r="S1144" s="8">
        <v>81.28</v>
      </c>
      <c r="T1144" s="8">
        <v>66.967500000000001</v>
      </c>
      <c r="U1144" s="10">
        <v>0.45172768512116562</v>
      </c>
    </row>
    <row r="1145" spans="2:21" ht="15.75">
      <c r="B1145" s="4">
        <v>4862</v>
      </c>
      <c r="C1145" s="5">
        <v>46192</v>
      </c>
      <c r="D1145" s="6">
        <f>YEAR(SalesDataTable[[#This Row],[Order Date]])</f>
        <v>2026</v>
      </c>
      <c r="E1145" s="6" t="str">
        <f>"Q"&amp;ROUNDUP(MONTH(SalesDataTable[[#This Row],[Order Date]])/3,0)</f>
        <v>Q2</v>
      </c>
      <c r="F1145" s="6">
        <f>MONTH(SalesDataTable[[#This Row],[Order Date]])</f>
        <v>6</v>
      </c>
      <c r="G1145" s="6" t="str">
        <f>TEXT(SalesDataTable[[#This Row],[Order Date]],"MMM")</f>
        <v>Jun</v>
      </c>
      <c r="H1145" s="6" t="s">
        <v>24</v>
      </c>
      <c r="I1145" s="6" t="s">
        <v>45</v>
      </c>
      <c r="J1145" s="6" t="s">
        <v>20</v>
      </c>
      <c r="K1145" s="6" t="s">
        <v>21</v>
      </c>
      <c r="L1145" s="6" t="s">
        <v>52</v>
      </c>
      <c r="M1145" s="6" t="s">
        <v>60</v>
      </c>
      <c r="N1145" s="7">
        <v>1</v>
      </c>
      <c r="O1145" s="8">
        <v>36.74</v>
      </c>
      <c r="P1145" s="9">
        <v>0</v>
      </c>
      <c r="Q1145" s="8">
        <v>14.15</v>
      </c>
      <c r="R1145" s="8">
        <v>36.74</v>
      </c>
      <c r="S1145" s="8">
        <v>14.15</v>
      </c>
      <c r="T1145" s="8">
        <v>22.590000000000003</v>
      </c>
      <c r="U1145" s="10">
        <v>0.61486118671747425</v>
      </c>
    </row>
    <row r="1146" spans="2:21" ht="15.75">
      <c r="B1146" s="4">
        <v>5096</v>
      </c>
      <c r="C1146" s="5">
        <v>46192</v>
      </c>
      <c r="D1146" s="6">
        <f>YEAR(SalesDataTable[[#This Row],[Order Date]])</f>
        <v>2026</v>
      </c>
      <c r="E1146" s="6" t="str">
        <f>"Q"&amp;ROUNDUP(MONTH(SalesDataTable[[#This Row],[Order Date]])/3,0)</f>
        <v>Q2</v>
      </c>
      <c r="F1146" s="6">
        <f>MONTH(SalesDataTable[[#This Row],[Order Date]])</f>
        <v>6</v>
      </c>
      <c r="G1146" s="6" t="str">
        <f>TEXT(SalesDataTable[[#This Row],[Order Date]],"MMM")</f>
        <v>Jun</v>
      </c>
      <c r="H1146" s="6" t="s">
        <v>18</v>
      </c>
      <c r="I1146" s="6" t="s">
        <v>68</v>
      </c>
      <c r="J1146" s="6" t="s">
        <v>20</v>
      </c>
      <c r="K1146" s="6" t="s">
        <v>21</v>
      </c>
      <c r="L1146" s="6" t="s">
        <v>41</v>
      </c>
      <c r="M1146" s="6" t="s">
        <v>47</v>
      </c>
      <c r="N1146" s="7">
        <v>2</v>
      </c>
      <c r="O1146" s="8">
        <v>199.28</v>
      </c>
      <c r="P1146" s="9">
        <v>0</v>
      </c>
      <c r="Q1146" s="8">
        <v>102.85</v>
      </c>
      <c r="R1146" s="8">
        <v>398.56</v>
      </c>
      <c r="S1146" s="8">
        <v>205.7</v>
      </c>
      <c r="T1146" s="8">
        <v>192.86</v>
      </c>
      <c r="U1146" s="10">
        <v>0.48389201124046571</v>
      </c>
    </row>
    <row r="1147" spans="2:21" ht="15.75">
      <c r="B1147" s="4">
        <v>5112</v>
      </c>
      <c r="C1147" s="5">
        <v>46192</v>
      </c>
      <c r="D1147" s="6">
        <f>YEAR(SalesDataTable[[#This Row],[Order Date]])</f>
        <v>2026</v>
      </c>
      <c r="E1147" s="6" t="str">
        <f>"Q"&amp;ROUNDUP(MONTH(SalesDataTable[[#This Row],[Order Date]])/3,0)</f>
        <v>Q2</v>
      </c>
      <c r="F1147" s="6">
        <f>MONTH(SalesDataTable[[#This Row],[Order Date]])</f>
        <v>6</v>
      </c>
      <c r="G1147" s="6" t="str">
        <f>TEXT(SalesDataTable[[#This Row],[Order Date]],"MMM")</f>
        <v>Jun</v>
      </c>
      <c r="H1147" s="6" t="s">
        <v>18</v>
      </c>
      <c r="I1147" s="6" t="s">
        <v>19</v>
      </c>
      <c r="J1147" s="6" t="s">
        <v>46</v>
      </c>
      <c r="K1147" s="6" t="s">
        <v>21</v>
      </c>
      <c r="L1147" s="6" t="s">
        <v>52</v>
      </c>
      <c r="M1147" s="6" t="s">
        <v>60</v>
      </c>
      <c r="N1147" s="7">
        <v>2</v>
      </c>
      <c r="O1147" s="8">
        <v>37.04</v>
      </c>
      <c r="P1147" s="9">
        <v>0.05</v>
      </c>
      <c r="Q1147" s="8">
        <v>13.76</v>
      </c>
      <c r="R1147" s="8">
        <v>70.375999999999991</v>
      </c>
      <c r="S1147" s="8">
        <v>27.52</v>
      </c>
      <c r="T1147" s="8">
        <v>42.855999999999995</v>
      </c>
      <c r="U1147" s="10">
        <v>0.60895759918153913</v>
      </c>
    </row>
    <row r="1148" spans="2:21" ht="15.75">
      <c r="B1148" s="4">
        <v>501</v>
      </c>
      <c r="C1148" s="5">
        <v>46193</v>
      </c>
      <c r="D1148" s="6">
        <f>YEAR(SalesDataTable[[#This Row],[Order Date]])</f>
        <v>2026</v>
      </c>
      <c r="E1148" s="6" t="str">
        <f>"Q"&amp;ROUNDUP(MONTH(SalesDataTable[[#This Row],[Order Date]])/3,0)</f>
        <v>Q2</v>
      </c>
      <c r="F1148" s="6">
        <f>MONTH(SalesDataTable[[#This Row],[Order Date]])</f>
        <v>6</v>
      </c>
      <c r="G1148" s="6" t="str">
        <f>TEXT(SalesDataTable[[#This Row],[Order Date]],"MMM")</f>
        <v>Jun</v>
      </c>
      <c r="H1148" s="6" t="s">
        <v>38</v>
      </c>
      <c r="I1148" s="6" t="s">
        <v>39</v>
      </c>
      <c r="J1148" s="6" t="s">
        <v>20</v>
      </c>
      <c r="K1148" s="6" t="s">
        <v>31</v>
      </c>
      <c r="L1148" s="6" t="s">
        <v>41</v>
      </c>
      <c r="M1148" s="6" t="s">
        <v>58</v>
      </c>
      <c r="N1148" s="7">
        <v>2</v>
      </c>
      <c r="O1148" s="8">
        <v>80.95</v>
      </c>
      <c r="P1148" s="9">
        <v>0.1</v>
      </c>
      <c r="Q1148" s="8">
        <v>39.44</v>
      </c>
      <c r="R1148" s="8">
        <v>145.71</v>
      </c>
      <c r="S1148" s="8">
        <v>78.88</v>
      </c>
      <c r="T1148" s="8">
        <v>66.830000000000013</v>
      </c>
      <c r="U1148" s="10">
        <v>0.45865074462974409</v>
      </c>
    </row>
    <row r="1149" spans="2:21" ht="15.75">
      <c r="B1149" s="4">
        <v>540</v>
      </c>
      <c r="C1149" s="5">
        <v>46193</v>
      </c>
      <c r="D1149" s="6">
        <f>YEAR(SalesDataTable[[#This Row],[Order Date]])</f>
        <v>2026</v>
      </c>
      <c r="E1149" s="6" t="str">
        <f>"Q"&amp;ROUNDUP(MONTH(SalesDataTable[[#This Row],[Order Date]])/3,0)</f>
        <v>Q2</v>
      </c>
      <c r="F1149" s="6">
        <f>MONTH(SalesDataTable[[#This Row],[Order Date]])</f>
        <v>6</v>
      </c>
      <c r="G1149" s="6" t="str">
        <f>TEXT(SalesDataTable[[#This Row],[Order Date]],"MMM")</f>
        <v>Jun</v>
      </c>
      <c r="H1149" s="6" t="s">
        <v>18</v>
      </c>
      <c r="I1149" s="6" t="s">
        <v>54</v>
      </c>
      <c r="J1149" s="6" t="s">
        <v>46</v>
      </c>
      <c r="K1149" s="6" t="s">
        <v>21</v>
      </c>
      <c r="L1149" s="6" t="s">
        <v>27</v>
      </c>
      <c r="M1149" s="6" t="s">
        <v>55</v>
      </c>
      <c r="N1149" s="7">
        <v>1</v>
      </c>
      <c r="O1149" s="8">
        <v>151.46</v>
      </c>
      <c r="P1149" s="9">
        <v>0.05</v>
      </c>
      <c r="Q1149" s="8">
        <v>77.98</v>
      </c>
      <c r="R1149" s="8">
        <v>143.887</v>
      </c>
      <c r="S1149" s="8">
        <v>77.98</v>
      </c>
      <c r="T1149" s="8">
        <v>65.906999999999996</v>
      </c>
      <c r="U1149" s="10">
        <v>0.45804693961233467</v>
      </c>
    </row>
    <row r="1150" spans="2:21" ht="15.75">
      <c r="B1150" s="4">
        <v>2255</v>
      </c>
      <c r="C1150" s="5">
        <v>46193</v>
      </c>
      <c r="D1150" s="6">
        <f>YEAR(SalesDataTable[[#This Row],[Order Date]])</f>
        <v>2026</v>
      </c>
      <c r="E1150" s="6" t="str">
        <f>"Q"&amp;ROUNDUP(MONTH(SalesDataTable[[#This Row],[Order Date]])/3,0)</f>
        <v>Q2</v>
      </c>
      <c r="F1150" s="6">
        <f>MONTH(SalesDataTable[[#This Row],[Order Date]])</f>
        <v>6</v>
      </c>
      <c r="G1150" s="6" t="str">
        <f>TEXT(SalesDataTable[[#This Row],[Order Date]],"MMM")</f>
        <v>Jun</v>
      </c>
      <c r="H1150" s="6" t="s">
        <v>18</v>
      </c>
      <c r="I1150" s="6" t="s">
        <v>54</v>
      </c>
      <c r="J1150" s="6" t="s">
        <v>20</v>
      </c>
      <c r="K1150" s="6" t="s">
        <v>34</v>
      </c>
      <c r="L1150" s="6" t="s">
        <v>27</v>
      </c>
      <c r="M1150" s="6" t="s">
        <v>28</v>
      </c>
      <c r="N1150" s="7">
        <v>5</v>
      </c>
      <c r="O1150" s="8">
        <v>90.1</v>
      </c>
      <c r="P1150" s="9">
        <v>0</v>
      </c>
      <c r="Q1150" s="8">
        <v>44.32</v>
      </c>
      <c r="R1150" s="8">
        <v>450.5</v>
      </c>
      <c r="S1150" s="8">
        <v>221.6</v>
      </c>
      <c r="T1150" s="8">
        <v>228.9</v>
      </c>
      <c r="U1150" s="10">
        <v>0.50810210876803552</v>
      </c>
    </row>
    <row r="1151" spans="2:21" ht="15.75">
      <c r="B1151" s="4">
        <v>3126</v>
      </c>
      <c r="C1151" s="5">
        <v>46193</v>
      </c>
      <c r="D1151" s="6">
        <f>YEAR(SalesDataTable[[#This Row],[Order Date]])</f>
        <v>2026</v>
      </c>
      <c r="E1151" s="6" t="str">
        <f>"Q"&amp;ROUNDUP(MONTH(SalesDataTable[[#This Row],[Order Date]])/3,0)</f>
        <v>Q2</v>
      </c>
      <c r="F1151" s="6">
        <f>MONTH(SalesDataTable[[#This Row],[Order Date]])</f>
        <v>6</v>
      </c>
      <c r="G1151" s="6" t="str">
        <f>TEXT(SalesDataTable[[#This Row],[Order Date]],"MMM")</f>
        <v>Jun</v>
      </c>
      <c r="H1151" s="6" t="s">
        <v>18</v>
      </c>
      <c r="I1151" s="6" t="s">
        <v>19</v>
      </c>
      <c r="J1151" s="6" t="s">
        <v>46</v>
      </c>
      <c r="K1151" s="6" t="s">
        <v>34</v>
      </c>
      <c r="L1151" s="6" t="s">
        <v>27</v>
      </c>
      <c r="M1151" s="6" t="s">
        <v>55</v>
      </c>
      <c r="N1151" s="7">
        <v>1</v>
      </c>
      <c r="O1151" s="8">
        <v>155.69</v>
      </c>
      <c r="P1151" s="9">
        <v>0.1</v>
      </c>
      <c r="Q1151" s="8">
        <v>79.42</v>
      </c>
      <c r="R1151" s="8">
        <v>140.12100000000001</v>
      </c>
      <c r="S1151" s="8">
        <v>79.42</v>
      </c>
      <c r="T1151" s="8">
        <v>60.701000000000008</v>
      </c>
      <c r="U1151" s="10">
        <v>0.43320415926235184</v>
      </c>
    </row>
    <row r="1152" spans="2:21" ht="15.75">
      <c r="B1152" s="4">
        <v>3223</v>
      </c>
      <c r="C1152" s="5">
        <v>46193</v>
      </c>
      <c r="D1152" s="6">
        <f>YEAR(SalesDataTable[[#This Row],[Order Date]])</f>
        <v>2026</v>
      </c>
      <c r="E1152" s="6" t="str">
        <f>"Q"&amp;ROUNDUP(MONTH(SalesDataTable[[#This Row],[Order Date]])/3,0)</f>
        <v>Q2</v>
      </c>
      <c r="F1152" s="6">
        <f>MONTH(SalesDataTable[[#This Row],[Order Date]])</f>
        <v>6</v>
      </c>
      <c r="G1152" s="6" t="str">
        <f>TEXT(SalesDataTable[[#This Row],[Order Date]],"MMM")</f>
        <v>Jun</v>
      </c>
      <c r="H1152" s="6" t="s">
        <v>24</v>
      </c>
      <c r="I1152" s="6" t="s">
        <v>67</v>
      </c>
      <c r="J1152" s="6" t="s">
        <v>37</v>
      </c>
      <c r="K1152" s="6" t="s">
        <v>21</v>
      </c>
      <c r="L1152" s="6" t="s">
        <v>52</v>
      </c>
      <c r="M1152" s="6" t="s">
        <v>63</v>
      </c>
      <c r="N1152" s="7">
        <v>1</v>
      </c>
      <c r="O1152" s="8">
        <v>50.11</v>
      </c>
      <c r="P1152" s="9">
        <v>0.05</v>
      </c>
      <c r="Q1152" s="8">
        <v>21.38</v>
      </c>
      <c r="R1152" s="8">
        <v>47.604499999999994</v>
      </c>
      <c r="S1152" s="8">
        <v>21.38</v>
      </c>
      <c r="T1152" s="8">
        <v>26.224499999999995</v>
      </c>
      <c r="U1152" s="10">
        <v>0.55088279469377888</v>
      </c>
    </row>
    <row r="1153" spans="2:21" ht="15.75">
      <c r="B1153" s="4">
        <v>3260</v>
      </c>
      <c r="C1153" s="5">
        <v>46193</v>
      </c>
      <c r="D1153" s="6">
        <f>YEAR(SalesDataTable[[#This Row],[Order Date]])</f>
        <v>2026</v>
      </c>
      <c r="E1153" s="6" t="str">
        <f>"Q"&amp;ROUNDUP(MONTH(SalesDataTable[[#This Row],[Order Date]])/3,0)</f>
        <v>Q2</v>
      </c>
      <c r="F1153" s="6">
        <f>MONTH(SalesDataTable[[#This Row],[Order Date]])</f>
        <v>6</v>
      </c>
      <c r="G1153" s="6" t="str">
        <f>TEXT(SalesDataTable[[#This Row],[Order Date]],"MMM")</f>
        <v>Jun</v>
      </c>
      <c r="H1153" s="6" t="s">
        <v>29</v>
      </c>
      <c r="I1153" s="6" t="s">
        <v>30</v>
      </c>
      <c r="J1153" s="6" t="s">
        <v>37</v>
      </c>
      <c r="K1153" s="6" t="s">
        <v>21</v>
      </c>
      <c r="L1153" s="6" t="s">
        <v>27</v>
      </c>
      <c r="M1153" s="6" t="s">
        <v>35</v>
      </c>
      <c r="N1153" s="7">
        <v>1</v>
      </c>
      <c r="O1153" s="8">
        <v>142.55000000000001</v>
      </c>
      <c r="P1153" s="9">
        <v>0.1</v>
      </c>
      <c r="Q1153" s="8">
        <v>79.709999999999994</v>
      </c>
      <c r="R1153" s="8">
        <v>128.29500000000002</v>
      </c>
      <c r="S1153" s="8">
        <v>79.709999999999994</v>
      </c>
      <c r="T1153" s="8">
        <v>48.585000000000022</v>
      </c>
      <c r="U1153" s="10">
        <v>0.37869753302934656</v>
      </c>
    </row>
    <row r="1154" spans="2:21" ht="15.75">
      <c r="B1154" s="4">
        <v>3404</v>
      </c>
      <c r="C1154" s="5">
        <v>46193</v>
      </c>
      <c r="D1154" s="6">
        <f>YEAR(SalesDataTable[[#This Row],[Order Date]])</f>
        <v>2026</v>
      </c>
      <c r="E1154" s="6" t="str">
        <f>"Q"&amp;ROUNDUP(MONTH(SalesDataTable[[#This Row],[Order Date]])/3,0)</f>
        <v>Q2</v>
      </c>
      <c r="F1154" s="6">
        <f>MONTH(SalesDataTable[[#This Row],[Order Date]])</f>
        <v>6</v>
      </c>
      <c r="G1154" s="6" t="str">
        <f>TEXT(SalesDataTable[[#This Row],[Order Date]],"MMM")</f>
        <v>Jun</v>
      </c>
      <c r="H1154" s="6" t="s">
        <v>38</v>
      </c>
      <c r="I1154" s="6" t="s">
        <v>51</v>
      </c>
      <c r="J1154" s="6" t="s">
        <v>20</v>
      </c>
      <c r="K1154" s="6" t="s">
        <v>31</v>
      </c>
      <c r="L1154" s="6" t="s">
        <v>41</v>
      </c>
      <c r="M1154" s="6" t="s">
        <v>47</v>
      </c>
      <c r="N1154" s="7">
        <v>3</v>
      </c>
      <c r="O1154" s="8">
        <v>191.11</v>
      </c>
      <c r="P1154" s="9">
        <v>0.05</v>
      </c>
      <c r="Q1154" s="8">
        <v>102.82</v>
      </c>
      <c r="R1154" s="8">
        <v>544.6635</v>
      </c>
      <c r="S1154" s="8">
        <v>308.45999999999998</v>
      </c>
      <c r="T1154" s="8">
        <v>236.20350000000002</v>
      </c>
      <c r="U1154" s="10">
        <v>0.43366867800026992</v>
      </c>
    </row>
    <row r="1155" spans="2:21" ht="15.75">
      <c r="B1155" s="4">
        <v>4267</v>
      </c>
      <c r="C1155" s="5">
        <v>46193</v>
      </c>
      <c r="D1155" s="6">
        <f>YEAR(SalesDataTable[[#This Row],[Order Date]])</f>
        <v>2026</v>
      </c>
      <c r="E1155" s="6" t="str">
        <f>"Q"&amp;ROUNDUP(MONTH(SalesDataTable[[#This Row],[Order Date]])/3,0)</f>
        <v>Q2</v>
      </c>
      <c r="F1155" s="6">
        <f>MONTH(SalesDataTable[[#This Row],[Order Date]])</f>
        <v>6</v>
      </c>
      <c r="G1155" s="6" t="str">
        <f>TEXT(SalesDataTable[[#This Row],[Order Date]],"MMM")</f>
        <v>Jun</v>
      </c>
      <c r="H1155" s="6" t="s">
        <v>38</v>
      </c>
      <c r="I1155" s="6" t="s">
        <v>65</v>
      </c>
      <c r="J1155" s="6" t="s">
        <v>26</v>
      </c>
      <c r="K1155" s="6" t="s">
        <v>34</v>
      </c>
      <c r="L1155" s="6" t="s">
        <v>22</v>
      </c>
      <c r="M1155" s="6" t="s">
        <v>44</v>
      </c>
      <c r="N1155" s="7">
        <v>6</v>
      </c>
      <c r="O1155" s="8">
        <v>40.229999999999997</v>
      </c>
      <c r="P1155" s="9">
        <v>0.15</v>
      </c>
      <c r="Q1155" s="8">
        <v>17.079999999999998</v>
      </c>
      <c r="R1155" s="8">
        <v>205.173</v>
      </c>
      <c r="S1155" s="8">
        <v>102.47999999999999</v>
      </c>
      <c r="T1155" s="8">
        <v>102.69300000000001</v>
      </c>
      <c r="U1155" s="10">
        <v>0.50051907414718322</v>
      </c>
    </row>
    <row r="1156" spans="2:21" ht="15.75">
      <c r="B1156" s="4">
        <v>5082</v>
      </c>
      <c r="C1156" s="5">
        <v>46193</v>
      </c>
      <c r="D1156" s="6">
        <f>YEAR(SalesDataTable[[#This Row],[Order Date]])</f>
        <v>2026</v>
      </c>
      <c r="E1156" s="6" t="str">
        <f>"Q"&amp;ROUNDUP(MONTH(SalesDataTable[[#This Row],[Order Date]])/3,0)</f>
        <v>Q2</v>
      </c>
      <c r="F1156" s="6">
        <f>MONTH(SalesDataTable[[#This Row],[Order Date]])</f>
        <v>6</v>
      </c>
      <c r="G1156" s="6" t="str">
        <f>TEXT(SalesDataTable[[#This Row],[Order Date]],"MMM")</f>
        <v>Jun</v>
      </c>
      <c r="H1156" s="6" t="s">
        <v>24</v>
      </c>
      <c r="I1156" s="6" t="s">
        <v>59</v>
      </c>
      <c r="J1156" s="6" t="s">
        <v>20</v>
      </c>
      <c r="K1156" s="6" t="s">
        <v>34</v>
      </c>
      <c r="L1156" s="6" t="s">
        <v>22</v>
      </c>
      <c r="M1156" s="6" t="s">
        <v>23</v>
      </c>
      <c r="N1156" s="7">
        <v>2</v>
      </c>
      <c r="O1156" s="8">
        <v>81.489999999999995</v>
      </c>
      <c r="P1156" s="9">
        <v>0</v>
      </c>
      <c r="Q1156" s="8">
        <v>42.15</v>
      </c>
      <c r="R1156" s="8">
        <v>162.97999999999999</v>
      </c>
      <c r="S1156" s="8">
        <v>84.3</v>
      </c>
      <c r="T1156" s="8">
        <v>78.679999999999993</v>
      </c>
      <c r="U1156" s="10">
        <v>0.48275862068965514</v>
      </c>
    </row>
    <row r="1157" spans="2:21" ht="15.75">
      <c r="B1157" s="4">
        <v>5108</v>
      </c>
      <c r="C1157" s="5">
        <v>46193</v>
      </c>
      <c r="D1157" s="6">
        <f>YEAR(SalesDataTable[[#This Row],[Order Date]])</f>
        <v>2026</v>
      </c>
      <c r="E1157" s="6" t="str">
        <f>"Q"&amp;ROUNDUP(MONTH(SalesDataTable[[#This Row],[Order Date]])/3,0)</f>
        <v>Q2</v>
      </c>
      <c r="F1157" s="6">
        <f>MONTH(SalesDataTable[[#This Row],[Order Date]])</f>
        <v>6</v>
      </c>
      <c r="G1157" s="6" t="str">
        <f>TEXT(SalesDataTable[[#This Row],[Order Date]],"MMM")</f>
        <v>Jun</v>
      </c>
      <c r="H1157" s="6" t="s">
        <v>24</v>
      </c>
      <c r="I1157" s="6" t="s">
        <v>45</v>
      </c>
      <c r="J1157" s="6" t="s">
        <v>26</v>
      </c>
      <c r="K1157" s="6" t="s">
        <v>34</v>
      </c>
      <c r="L1157" s="6" t="s">
        <v>32</v>
      </c>
      <c r="M1157" s="6" t="s">
        <v>66</v>
      </c>
      <c r="N1157" s="7">
        <v>8</v>
      </c>
      <c r="O1157" s="8">
        <v>162.71</v>
      </c>
      <c r="P1157" s="9">
        <v>0.2</v>
      </c>
      <c r="Q1157" s="8">
        <v>85.27</v>
      </c>
      <c r="R1157" s="8">
        <v>1041.3440000000001</v>
      </c>
      <c r="S1157" s="8">
        <v>682.16</v>
      </c>
      <c r="T1157" s="8">
        <v>359.18400000000008</v>
      </c>
      <c r="U1157" s="10">
        <v>0.34492348349824847</v>
      </c>
    </row>
    <row r="1158" spans="2:21" ht="15.75">
      <c r="B1158" s="4">
        <v>1105</v>
      </c>
      <c r="C1158" s="5">
        <v>46194</v>
      </c>
      <c r="D1158" s="6">
        <f>YEAR(SalesDataTable[[#This Row],[Order Date]])</f>
        <v>2026</v>
      </c>
      <c r="E1158" s="6" t="str">
        <f>"Q"&amp;ROUNDUP(MONTH(SalesDataTable[[#This Row],[Order Date]])/3,0)</f>
        <v>Q2</v>
      </c>
      <c r="F1158" s="6">
        <f>MONTH(SalesDataTable[[#This Row],[Order Date]])</f>
        <v>6</v>
      </c>
      <c r="G1158" s="6" t="str">
        <f>TEXT(SalesDataTable[[#This Row],[Order Date]],"MMM")</f>
        <v>Jun</v>
      </c>
      <c r="H1158" s="6" t="s">
        <v>29</v>
      </c>
      <c r="I1158" s="6" t="s">
        <v>43</v>
      </c>
      <c r="J1158" s="6" t="s">
        <v>46</v>
      </c>
      <c r="K1158" s="6" t="s">
        <v>21</v>
      </c>
      <c r="L1158" s="6" t="s">
        <v>32</v>
      </c>
      <c r="M1158" s="6" t="s">
        <v>33</v>
      </c>
      <c r="N1158" s="7">
        <v>1</v>
      </c>
      <c r="O1158" s="8">
        <v>36.479999999999997</v>
      </c>
      <c r="P1158" s="9">
        <v>0.1</v>
      </c>
      <c r="Q1158" s="8">
        <v>13.9</v>
      </c>
      <c r="R1158" s="8">
        <v>32.832000000000001</v>
      </c>
      <c r="S1158" s="8">
        <v>13.9</v>
      </c>
      <c r="T1158" s="8">
        <v>18.932000000000002</v>
      </c>
      <c r="U1158" s="10">
        <v>0.57663255360623789</v>
      </c>
    </row>
    <row r="1159" spans="2:21" ht="15.75">
      <c r="B1159" s="4">
        <v>2757</v>
      </c>
      <c r="C1159" s="5">
        <v>46194</v>
      </c>
      <c r="D1159" s="6">
        <f>YEAR(SalesDataTable[[#This Row],[Order Date]])</f>
        <v>2026</v>
      </c>
      <c r="E1159" s="6" t="str">
        <f>"Q"&amp;ROUNDUP(MONTH(SalesDataTable[[#This Row],[Order Date]])/3,0)</f>
        <v>Q2</v>
      </c>
      <c r="F1159" s="6">
        <f>MONTH(SalesDataTable[[#This Row],[Order Date]])</f>
        <v>6</v>
      </c>
      <c r="G1159" s="6" t="str">
        <f>TEXT(SalesDataTable[[#This Row],[Order Date]],"MMM")</f>
        <v>Jun</v>
      </c>
      <c r="H1159" s="6" t="s">
        <v>24</v>
      </c>
      <c r="I1159" s="6" t="s">
        <v>45</v>
      </c>
      <c r="J1159" s="6" t="s">
        <v>26</v>
      </c>
      <c r="K1159" s="6" t="s">
        <v>34</v>
      </c>
      <c r="L1159" s="6" t="s">
        <v>32</v>
      </c>
      <c r="M1159" s="6" t="s">
        <v>62</v>
      </c>
      <c r="N1159" s="7">
        <v>6</v>
      </c>
      <c r="O1159" s="8">
        <v>136.65</v>
      </c>
      <c r="P1159" s="9">
        <v>0.15</v>
      </c>
      <c r="Q1159" s="8">
        <v>68.56</v>
      </c>
      <c r="R1159" s="8">
        <v>696.91500000000008</v>
      </c>
      <c r="S1159" s="8">
        <v>411.36</v>
      </c>
      <c r="T1159" s="8">
        <v>285.55500000000006</v>
      </c>
      <c r="U1159" s="10">
        <v>0.4097415036266977</v>
      </c>
    </row>
    <row r="1160" spans="2:21" ht="15.75">
      <c r="B1160" s="4">
        <v>3325</v>
      </c>
      <c r="C1160" s="5">
        <v>46194</v>
      </c>
      <c r="D1160" s="6">
        <f>YEAR(SalesDataTable[[#This Row],[Order Date]])</f>
        <v>2026</v>
      </c>
      <c r="E1160" s="6" t="str">
        <f>"Q"&amp;ROUNDUP(MONTH(SalesDataTable[[#This Row],[Order Date]])/3,0)</f>
        <v>Q2</v>
      </c>
      <c r="F1160" s="6">
        <f>MONTH(SalesDataTable[[#This Row],[Order Date]])</f>
        <v>6</v>
      </c>
      <c r="G1160" s="6" t="str">
        <f>TEXT(SalesDataTable[[#This Row],[Order Date]],"MMM")</f>
        <v>Jun</v>
      </c>
      <c r="H1160" s="6" t="s">
        <v>29</v>
      </c>
      <c r="I1160" s="6" t="s">
        <v>30</v>
      </c>
      <c r="J1160" s="6" t="s">
        <v>20</v>
      </c>
      <c r="K1160" s="6" t="s">
        <v>31</v>
      </c>
      <c r="L1160" s="6" t="s">
        <v>22</v>
      </c>
      <c r="M1160" s="6" t="s">
        <v>40</v>
      </c>
      <c r="N1160" s="7">
        <v>4</v>
      </c>
      <c r="O1160" s="8">
        <v>50.57</v>
      </c>
      <c r="P1160" s="9">
        <v>0</v>
      </c>
      <c r="Q1160" s="8">
        <v>21.85</v>
      </c>
      <c r="R1160" s="8">
        <v>202.28</v>
      </c>
      <c r="S1160" s="8">
        <v>87.4</v>
      </c>
      <c r="T1160" s="8">
        <v>114.88</v>
      </c>
      <c r="U1160" s="10">
        <v>0.56792564761716435</v>
      </c>
    </row>
    <row r="1161" spans="2:21" ht="15.75">
      <c r="B1161" s="4">
        <v>4070</v>
      </c>
      <c r="C1161" s="5">
        <v>46194</v>
      </c>
      <c r="D1161" s="6">
        <f>YEAR(SalesDataTable[[#This Row],[Order Date]])</f>
        <v>2026</v>
      </c>
      <c r="E1161" s="6" t="str">
        <f>"Q"&amp;ROUNDUP(MONTH(SalesDataTable[[#This Row],[Order Date]])/3,0)</f>
        <v>Q2</v>
      </c>
      <c r="F1161" s="6">
        <f>MONTH(SalesDataTable[[#This Row],[Order Date]])</f>
        <v>6</v>
      </c>
      <c r="G1161" s="6" t="str">
        <f>TEXT(SalesDataTable[[#This Row],[Order Date]],"MMM")</f>
        <v>Jun</v>
      </c>
      <c r="H1161" s="6" t="s">
        <v>38</v>
      </c>
      <c r="I1161" s="6" t="s">
        <v>51</v>
      </c>
      <c r="J1161" s="6" t="s">
        <v>20</v>
      </c>
      <c r="K1161" s="6" t="s">
        <v>31</v>
      </c>
      <c r="L1161" s="6" t="s">
        <v>22</v>
      </c>
      <c r="M1161" s="6" t="s">
        <v>48</v>
      </c>
      <c r="N1161" s="7">
        <v>3</v>
      </c>
      <c r="O1161" s="8">
        <v>103.72</v>
      </c>
      <c r="P1161" s="9">
        <v>0</v>
      </c>
      <c r="Q1161" s="8">
        <v>50.34</v>
      </c>
      <c r="R1161" s="8">
        <v>311.15999999999997</v>
      </c>
      <c r="S1161" s="8">
        <v>151.02000000000001</v>
      </c>
      <c r="T1161" s="8">
        <v>160.13999999999996</v>
      </c>
      <c r="U1161" s="10">
        <v>0.51465483995372152</v>
      </c>
    </row>
    <row r="1162" spans="2:21" ht="15.75">
      <c r="B1162" s="4">
        <v>4339</v>
      </c>
      <c r="C1162" s="5">
        <v>46194</v>
      </c>
      <c r="D1162" s="6">
        <f>YEAR(SalesDataTable[[#This Row],[Order Date]])</f>
        <v>2026</v>
      </c>
      <c r="E1162" s="6" t="str">
        <f>"Q"&amp;ROUNDUP(MONTH(SalesDataTable[[#This Row],[Order Date]])/3,0)</f>
        <v>Q2</v>
      </c>
      <c r="F1162" s="6">
        <f>MONTH(SalesDataTable[[#This Row],[Order Date]])</f>
        <v>6</v>
      </c>
      <c r="G1162" s="6" t="str">
        <f>TEXT(SalesDataTable[[#This Row],[Order Date]],"MMM")</f>
        <v>Jun</v>
      </c>
      <c r="H1162" s="6" t="s">
        <v>29</v>
      </c>
      <c r="I1162" s="6" t="s">
        <v>70</v>
      </c>
      <c r="J1162" s="6" t="s">
        <v>46</v>
      </c>
      <c r="K1162" s="6" t="s">
        <v>21</v>
      </c>
      <c r="L1162" s="6" t="s">
        <v>32</v>
      </c>
      <c r="M1162" s="6" t="s">
        <v>62</v>
      </c>
      <c r="N1162" s="7">
        <v>1</v>
      </c>
      <c r="O1162" s="8">
        <v>132.49</v>
      </c>
      <c r="P1162" s="9">
        <v>0</v>
      </c>
      <c r="Q1162" s="8">
        <v>67.09</v>
      </c>
      <c r="R1162" s="8">
        <v>132.49</v>
      </c>
      <c r="S1162" s="8">
        <v>67.09</v>
      </c>
      <c r="T1162" s="8">
        <v>65.400000000000006</v>
      </c>
      <c r="U1162" s="10">
        <v>0.49362216016303118</v>
      </c>
    </row>
    <row r="1163" spans="2:21" ht="15.75">
      <c r="B1163" s="4">
        <v>731</v>
      </c>
      <c r="C1163" s="5">
        <v>46195</v>
      </c>
      <c r="D1163" s="6">
        <f>YEAR(SalesDataTable[[#This Row],[Order Date]])</f>
        <v>2026</v>
      </c>
      <c r="E1163" s="6" t="str">
        <f>"Q"&amp;ROUNDUP(MONTH(SalesDataTable[[#This Row],[Order Date]])/3,0)</f>
        <v>Q2</v>
      </c>
      <c r="F1163" s="6">
        <f>MONTH(SalesDataTable[[#This Row],[Order Date]])</f>
        <v>6</v>
      </c>
      <c r="G1163" s="6" t="str">
        <f>TEXT(SalesDataTable[[#This Row],[Order Date]],"MMM")</f>
        <v>Jun</v>
      </c>
      <c r="H1163" s="6" t="s">
        <v>29</v>
      </c>
      <c r="I1163" s="6" t="s">
        <v>36</v>
      </c>
      <c r="J1163" s="6" t="s">
        <v>20</v>
      </c>
      <c r="K1163" s="6" t="s">
        <v>31</v>
      </c>
      <c r="L1163" s="6" t="s">
        <v>41</v>
      </c>
      <c r="M1163" s="6" t="s">
        <v>58</v>
      </c>
      <c r="N1163" s="7">
        <v>2</v>
      </c>
      <c r="O1163" s="8">
        <v>80.650000000000006</v>
      </c>
      <c r="P1163" s="9">
        <v>0</v>
      </c>
      <c r="Q1163" s="8">
        <v>39.18</v>
      </c>
      <c r="R1163" s="8">
        <v>161.30000000000001</v>
      </c>
      <c r="S1163" s="8">
        <v>78.36</v>
      </c>
      <c r="T1163" s="8">
        <v>82.940000000000012</v>
      </c>
      <c r="U1163" s="10">
        <v>0.51419714817110973</v>
      </c>
    </row>
    <row r="1164" spans="2:21" ht="15.75">
      <c r="B1164" s="4">
        <v>1362</v>
      </c>
      <c r="C1164" s="5">
        <v>46195</v>
      </c>
      <c r="D1164" s="6">
        <f>YEAR(SalesDataTable[[#This Row],[Order Date]])</f>
        <v>2026</v>
      </c>
      <c r="E1164" s="6" t="str">
        <f>"Q"&amp;ROUNDUP(MONTH(SalesDataTable[[#This Row],[Order Date]])/3,0)</f>
        <v>Q2</v>
      </c>
      <c r="F1164" s="6">
        <f>MONTH(SalesDataTable[[#This Row],[Order Date]])</f>
        <v>6</v>
      </c>
      <c r="G1164" s="6" t="str">
        <f>TEXT(SalesDataTable[[#This Row],[Order Date]],"MMM")</f>
        <v>Jun</v>
      </c>
      <c r="H1164" s="6" t="s">
        <v>24</v>
      </c>
      <c r="I1164" s="6" t="s">
        <v>25</v>
      </c>
      <c r="J1164" s="6" t="s">
        <v>37</v>
      </c>
      <c r="K1164" s="6" t="s">
        <v>31</v>
      </c>
      <c r="L1164" s="6" t="s">
        <v>52</v>
      </c>
      <c r="M1164" s="6" t="s">
        <v>60</v>
      </c>
      <c r="N1164" s="7">
        <v>1</v>
      </c>
      <c r="O1164" s="8">
        <v>35.409999999999997</v>
      </c>
      <c r="P1164" s="9">
        <v>0.05</v>
      </c>
      <c r="Q1164" s="8">
        <v>13.9</v>
      </c>
      <c r="R1164" s="8">
        <v>33.639499999999998</v>
      </c>
      <c r="S1164" s="8">
        <v>13.9</v>
      </c>
      <c r="T1164" s="8">
        <v>19.7395</v>
      </c>
      <c r="U1164" s="10">
        <v>0.58679528530447833</v>
      </c>
    </row>
    <row r="1165" spans="2:21" ht="15.75">
      <c r="B1165" s="4">
        <v>1512</v>
      </c>
      <c r="C1165" s="5">
        <v>46195</v>
      </c>
      <c r="D1165" s="6">
        <f>YEAR(SalesDataTable[[#This Row],[Order Date]])</f>
        <v>2026</v>
      </c>
      <c r="E1165" s="6" t="str">
        <f>"Q"&amp;ROUNDUP(MONTH(SalesDataTable[[#This Row],[Order Date]])/3,0)</f>
        <v>Q2</v>
      </c>
      <c r="F1165" s="6">
        <f>MONTH(SalesDataTable[[#This Row],[Order Date]])</f>
        <v>6</v>
      </c>
      <c r="G1165" s="6" t="str">
        <f>TEXT(SalesDataTable[[#This Row],[Order Date]],"MMM")</f>
        <v>Jun</v>
      </c>
      <c r="H1165" s="6" t="s">
        <v>18</v>
      </c>
      <c r="I1165" s="6" t="s">
        <v>19</v>
      </c>
      <c r="J1165" s="6" t="s">
        <v>46</v>
      </c>
      <c r="K1165" s="6" t="s">
        <v>21</v>
      </c>
      <c r="L1165" s="6" t="s">
        <v>52</v>
      </c>
      <c r="M1165" s="6" t="s">
        <v>53</v>
      </c>
      <c r="N1165" s="7">
        <v>3</v>
      </c>
      <c r="O1165" s="8">
        <v>41.01</v>
      </c>
      <c r="P1165" s="9">
        <v>0</v>
      </c>
      <c r="Q1165" s="8">
        <v>14.33</v>
      </c>
      <c r="R1165" s="8">
        <v>123.03</v>
      </c>
      <c r="S1165" s="8">
        <v>42.99</v>
      </c>
      <c r="T1165" s="8">
        <v>80.039999999999992</v>
      </c>
      <c r="U1165" s="10">
        <v>0.65057303096805652</v>
      </c>
    </row>
    <row r="1166" spans="2:21" ht="15.75">
      <c r="B1166" s="4">
        <v>1647</v>
      </c>
      <c r="C1166" s="5">
        <v>46195</v>
      </c>
      <c r="D1166" s="6">
        <f>YEAR(SalesDataTable[[#This Row],[Order Date]])</f>
        <v>2026</v>
      </c>
      <c r="E1166" s="6" t="str">
        <f>"Q"&amp;ROUNDUP(MONTH(SalesDataTable[[#This Row],[Order Date]])/3,0)</f>
        <v>Q2</v>
      </c>
      <c r="F1166" s="6">
        <f>MONTH(SalesDataTable[[#This Row],[Order Date]])</f>
        <v>6</v>
      </c>
      <c r="G1166" s="6" t="str">
        <f>TEXT(SalesDataTable[[#This Row],[Order Date]],"MMM")</f>
        <v>Jun</v>
      </c>
      <c r="H1166" s="6" t="s">
        <v>38</v>
      </c>
      <c r="I1166" s="6" t="s">
        <v>51</v>
      </c>
      <c r="J1166" s="6" t="s">
        <v>20</v>
      </c>
      <c r="K1166" s="6" t="s">
        <v>34</v>
      </c>
      <c r="L1166" s="6" t="s">
        <v>32</v>
      </c>
      <c r="M1166" s="6" t="s">
        <v>33</v>
      </c>
      <c r="N1166" s="7">
        <v>1</v>
      </c>
      <c r="O1166" s="8">
        <v>36.01</v>
      </c>
      <c r="P1166" s="9">
        <v>0</v>
      </c>
      <c r="Q1166" s="8">
        <v>13.23</v>
      </c>
      <c r="R1166" s="8">
        <v>36.01</v>
      </c>
      <c r="S1166" s="8">
        <v>13.23</v>
      </c>
      <c r="T1166" s="8">
        <v>22.779999999999998</v>
      </c>
      <c r="U1166" s="10">
        <v>0.63260205498472644</v>
      </c>
    </row>
    <row r="1167" spans="2:21" ht="15.75">
      <c r="B1167" s="4">
        <v>2358</v>
      </c>
      <c r="C1167" s="5">
        <v>46195</v>
      </c>
      <c r="D1167" s="6">
        <f>YEAR(SalesDataTable[[#This Row],[Order Date]])</f>
        <v>2026</v>
      </c>
      <c r="E1167" s="6" t="str">
        <f>"Q"&amp;ROUNDUP(MONTH(SalesDataTable[[#This Row],[Order Date]])/3,0)</f>
        <v>Q2</v>
      </c>
      <c r="F1167" s="6">
        <f>MONTH(SalesDataTable[[#This Row],[Order Date]])</f>
        <v>6</v>
      </c>
      <c r="G1167" s="6" t="str">
        <f>TEXT(SalesDataTable[[#This Row],[Order Date]],"MMM")</f>
        <v>Jun</v>
      </c>
      <c r="H1167" s="6" t="s">
        <v>18</v>
      </c>
      <c r="I1167" s="6" t="s">
        <v>19</v>
      </c>
      <c r="J1167" s="6" t="s">
        <v>46</v>
      </c>
      <c r="K1167" s="6" t="s">
        <v>21</v>
      </c>
      <c r="L1167" s="6" t="s">
        <v>52</v>
      </c>
      <c r="M1167" s="6" t="s">
        <v>63</v>
      </c>
      <c r="N1167" s="7">
        <v>2</v>
      </c>
      <c r="O1167" s="8">
        <v>50.21</v>
      </c>
      <c r="P1167" s="9">
        <v>0.05</v>
      </c>
      <c r="Q1167" s="8">
        <v>21.74</v>
      </c>
      <c r="R1167" s="8">
        <v>95.399000000000001</v>
      </c>
      <c r="S1167" s="8">
        <v>43.48</v>
      </c>
      <c r="T1167" s="8">
        <v>51.919000000000004</v>
      </c>
      <c r="U1167" s="10">
        <v>0.54423002337550708</v>
      </c>
    </row>
    <row r="1168" spans="2:21" ht="15.75">
      <c r="B1168" s="4">
        <v>2366</v>
      </c>
      <c r="C1168" s="5">
        <v>46195</v>
      </c>
      <c r="D1168" s="6">
        <f>YEAR(SalesDataTable[[#This Row],[Order Date]])</f>
        <v>2026</v>
      </c>
      <c r="E1168" s="6" t="str">
        <f>"Q"&amp;ROUNDUP(MONTH(SalesDataTable[[#This Row],[Order Date]])/3,0)</f>
        <v>Q2</v>
      </c>
      <c r="F1168" s="6">
        <f>MONTH(SalesDataTable[[#This Row],[Order Date]])</f>
        <v>6</v>
      </c>
      <c r="G1168" s="6" t="str">
        <f>TEXT(SalesDataTable[[#This Row],[Order Date]],"MMM")</f>
        <v>Jun</v>
      </c>
      <c r="H1168" s="6" t="s">
        <v>29</v>
      </c>
      <c r="I1168" s="6" t="s">
        <v>57</v>
      </c>
      <c r="J1168" s="6" t="s">
        <v>46</v>
      </c>
      <c r="K1168" s="6" t="s">
        <v>21</v>
      </c>
      <c r="L1168" s="6" t="s">
        <v>22</v>
      </c>
      <c r="M1168" s="6" t="s">
        <v>48</v>
      </c>
      <c r="N1168" s="7">
        <v>3</v>
      </c>
      <c r="O1168" s="8">
        <v>100.3</v>
      </c>
      <c r="P1168" s="9">
        <v>0</v>
      </c>
      <c r="Q1168" s="8">
        <v>49.26</v>
      </c>
      <c r="R1168" s="8">
        <v>300.89999999999998</v>
      </c>
      <c r="S1168" s="8">
        <v>147.78</v>
      </c>
      <c r="T1168" s="8">
        <v>153.11999999999998</v>
      </c>
      <c r="U1168" s="10">
        <v>0.5088733798604187</v>
      </c>
    </row>
    <row r="1169" spans="2:21" ht="15.75">
      <c r="B1169" s="4">
        <v>3481</v>
      </c>
      <c r="C1169" s="5">
        <v>46195</v>
      </c>
      <c r="D1169" s="6">
        <f>YEAR(SalesDataTable[[#This Row],[Order Date]])</f>
        <v>2026</v>
      </c>
      <c r="E1169" s="6" t="str">
        <f>"Q"&amp;ROUNDUP(MONTH(SalesDataTable[[#This Row],[Order Date]])/3,0)</f>
        <v>Q2</v>
      </c>
      <c r="F1169" s="6">
        <f>MONTH(SalesDataTable[[#This Row],[Order Date]])</f>
        <v>6</v>
      </c>
      <c r="G1169" s="6" t="str">
        <f>TEXT(SalesDataTable[[#This Row],[Order Date]],"MMM")</f>
        <v>Jun</v>
      </c>
      <c r="H1169" s="6" t="s">
        <v>38</v>
      </c>
      <c r="I1169" s="6" t="s">
        <v>51</v>
      </c>
      <c r="J1169" s="6" t="s">
        <v>37</v>
      </c>
      <c r="K1169" s="6" t="s">
        <v>31</v>
      </c>
      <c r="L1169" s="6" t="s">
        <v>32</v>
      </c>
      <c r="M1169" s="6" t="s">
        <v>50</v>
      </c>
      <c r="N1169" s="7">
        <v>1</v>
      </c>
      <c r="O1169" s="8">
        <v>47.7</v>
      </c>
      <c r="P1169" s="9">
        <v>0.1</v>
      </c>
      <c r="Q1169" s="8">
        <v>18.760000000000002</v>
      </c>
      <c r="R1169" s="8">
        <v>42.930000000000007</v>
      </c>
      <c r="S1169" s="8">
        <v>18.760000000000002</v>
      </c>
      <c r="T1169" s="8">
        <v>24.170000000000005</v>
      </c>
      <c r="U1169" s="10">
        <v>0.56300955043093415</v>
      </c>
    </row>
    <row r="1170" spans="2:21" ht="15.75">
      <c r="B1170" s="4">
        <v>3595</v>
      </c>
      <c r="C1170" s="5">
        <v>46195</v>
      </c>
      <c r="D1170" s="6">
        <f>YEAR(SalesDataTable[[#This Row],[Order Date]])</f>
        <v>2026</v>
      </c>
      <c r="E1170" s="6" t="str">
        <f>"Q"&amp;ROUNDUP(MONTH(SalesDataTable[[#This Row],[Order Date]])/3,0)</f>
        <v>Q2</v>
      </c>
      <c r="F1170" s="6">
        <f>MONTH(SalesDataTable[[#This Row],[Order Date]])</f>
        <v>6</v>
      </c>
      <c r="G1170" s="6" t="str">
        <f>TEXT(SalesDataTable[[#This Row],[Order Date]],"MMM")</f>
        <v>Jun</v>
      </c>
      <c r="H1170" s="6" t="s">
        <v>24</v>
      </c>
      <c r="I1170" s="6" t="s">
        <v>67</v>
      </c>
      <c r="J1170" s="6" t="s">
        <v>20</v>
      </c>
      <c r="K1170" s="6" t="s">
        <v>31</v>
      </c>
      <c r="L1170" s="6" t="s">
        <v>22</v>
      </c>
      <c r="M1170" s="6" t="s">
        <v>44</v>
      </c>
      <c r="N1170" s="7">
        <v>2</v>
      </c>
      <c r="O1170" s="8">
        <v>40.94</v>
      </c>
      <c r="P1170" s="9">
        <v>0.1</v>
      </c>
      <c r="Q1170" s="8">
        <v>16.88</v>
      </c>
      <c r="R1170" s="8">
        <v>73.691999999999993</v>
      </c>
      <c r="S1170" s="8">
        <v>33.76</v>
      </c>
      <c r="T1170" s="8">
        <v>39.931999999999995</v>
      </c>
      <c r="U1170" s="10">
        <v>0.54187700157411933</v>
      </c>
    </row>
    <row r="1171" spans="2:21" ht="15.75">
      <c r="B1171" s="4">
        <v>3766</v>
      </c>
      <c r="C1171" s="5">
        <v>46195</v>
      </c>
      <c r="D1171" s="6">
        <f>YEAR(SalesDataTable[[#This Row],[Order Date]])</f>
        <v>2026</v>
      </c>
      <c r="E1171" s="6" t="str">
        <f>"Q"&amp;ROUNDUP(MONTH(SalesDataTable[[#This Row],[Order Date]])/3,0)</f>
        <v>Q2</v>
      </c>
      <c r="F1171" s="6">
        <f>MONTH(SalesDataTable[[#This Row],[Order Date]])</f>
        <v>6</v>
      </c>
      <c r="G1171" s="6" t="str">
        <f>TEXT(SalesDataTable[[#This Row],[Order Date]],"MMM")</f>
        <v>Jun</v>
      </c>
      <c r="H1171" s="6" t="s">
        <v>38</v>
      </c>
      <c r="I1171" s="6" t="s">
        <v>51</v>
      </c>
      <c r="J1171" s="6" t="s">
        <v>37</v>
      </c>
      <c r="K1171" s="6" t="s">
        <v>21</v>
      </c>
      <c r="L1171" s="6" t="s">
        <v>27</v>
      </c>
      <c r="M1171" s="6" t="s">
        <v>28</v>
      </c>
      <c r="N1171" s="7">
        <v>1</v>
      </c>
      <c r="O1171" s="8">
        <v>93.78</v>
      </c>
      <c r="P1171" s="9">
        <v>0</v>
      </c>
      <c r="Q1171" s="8">
        <v>46.62</v>
      </c>
      <c r="R1171" s="8">
        <v>93.78</v>
      </c>
      <c r="S1171" s="8">
        <v>46.62</v>
      </c>
      <c r="T1171" s="8">
        <v>47.160000000000004</v>
      </c>
      <c r="U1171" s="10">
        <v>0.50287907869481774</v>
      </c>
    </row>
    <row r="1172" spans="2:21" ht="15.75">
      <c r="B1172" s="4">
        <v>3933</v>
      </c>
      <c r="C1172" s="5">
        <v>46195</v>
      </c>
      <c r="D1172" s="6">
        <f>YEAR(SalesDataTable[[#This Row],[Order Date]])</f>
        <v>2026</v>
      </c>
      <c r="E1172" s="6" t="str">
        <f>"Q"&amp;ROUNDUP(MONTH(SalesDataTable[[#This Row],[Order Date]])/3,0)</f>
        <v>Q2</v>
      </c>
      <c r="F1172" s="6">
        <f>MONTH(SalesDataTable[[#This Row],[Order Date]])</f>
        <v>6</v>
      </c>
      <c r="G1172" s="6" t="str">
        <f>TEXT(SalesDataTable[[#This Row],[Order Date]],"MMM")</f>
        <v>Jun</v>
      </c>
      <c r="H1172" s="6" t="s">
        <v>38</v>
      </c>
      <c r="I1172" s="6" t="s">
        <v>39</v>
      </c>
      <c r="J1172" s="6" t="s">
        <v>37</v>
      </c>
      <c r="K1172" s="6" t="s">
        <v>31</v>
      </c>
      <c r="L1172" s="6" t="s">
        <v>52</v>
      </c>
      <c r="M1172" s="6" t="s">
        <v>63</v>
      </c>
      <c r="N1172" s="7">
        <v>2</v>
      </c>
      <c r="O1172" s="8">
        <v>51.42</v>
      </c>
      <c r="P1172" s="9">
        <v>0</v>
      </c>
      <c r="Q1172" s="8">
        <v>22.19</v>
      </c>
      <c r="R1172" s="8">
        <v>102.84</v>
      </c>
      <c r="S1172" s="8">
        <v>44.38</v>
      </c>
      <c r="T1172" s="8">
        <v>58.46</v>
      </c>
      <c r="U1172" s="10">
        <v>0.56845585375340335</v>
      </c>
    </row>
    <row r="1173" spans="2:21" ht="15.75">
      <c r="B1173" s="4">
        <v>3951</v>
      </c>
      <c r="C1173" s="5">
        <v>46195</v>
      </c>
      <c r="D1173" s="6">
        <f>YEAR(SalesDataTable[[#This Row],[Order Date]])</f>
        <v>2026</v>
      </c>
      <c r="E1173" s="6" t="str">
        <f>"Q"&amp;ROUNDUP(MONTH(SalesDataTable[[#This Row],[Order Date]])/3,0)</f>
        <v>Q2</v>
      </c>
      <c r="F1173" s="6">
        <f>MONTH(SalesDataTable[[#This Row],[Order Date]])</f>
        <v>6</v>
      </c>
      <c r="G1173" s="6" t="str">
        <f>TEXT(SalesDataTable[[#This Row],[Order Date]],"MMM")</f>
        <v>Jun</v>
      </c>
      <c r="H1173" s="6" t="s">
        <v>29</v>
      </c>
      <c r="I1173" s="6" t="s">
        <v>30</v>
      </c>
      <c r="J1173" s="6" t="s">
        <v>37</v>
      </c>
      <c r="K1173" s="6" t="s">
        <v>31</v>
      </c>
      <c r="L1173" s="6" t="s">
        <v>32</v>
      </c>
      <c r="M1173" s="6" t="s">
        <v>66</v>
      </c>
      <c r="N1173" s="7">
        <v>1</v>
      </c>
      <c r="O1173" s="8">
        <v>164.99</v>
      </c>
      <c r="P1173" s="9">
        <v>0.1</v>
      </c>
      <c r="Q1173" s="8">
        <v>86.6</v>
      </c>
      <c r="R1173" s="8">
        <v>148.49100000000001</v>
      </c>
      <c r="S1173" s="8">
        <v>86.6</v>
      </c>
      <c r="T1173" s="8">
        <v>61.89100000000002</v>
      </c>
      <c r="U1173" s="10">
        <v>0.41679967136055396</v>
      </c>
    </row>
    <row r="1174" spans="2:21" ht="15.75">
      <c r="B1174" s="4">
        <v>4078</v>
      </c>
      <c r="C1174" s="5">
        <v>46195</v>
      </c>
      <c r="D1174" s="6">
        <f>YEAR(SalesDataTable[[#This Row],[Order Date]])</f>
        <v>2026</v>
      </c>
      <c r="E1174" s="6" t="str">
        <f>"Q"&amp;ROUNDUP(MONTH(SalesDataTable[[#This Row],[Order Date]])/3,0)</f>
        <v>Q2</v>
      </c>
      <c r="F1174" s="6">
        <f>MONTH(SalesDataTable[[#This Row],[Order Date]])</f>
        <v>6</v>
      </c>
      <c r="G1174" s="6" t="str">
        <f>TEXT(SalesDataTable[[#This Row],[Order Date]],"MMM")</f>
        <v>Jun</v>
      </c>
      <c r="H1174" s="6" t="s">
        <v>29</v>
      </c>
      <c r="I1174" s="6" t="s">
        <v>43</v>
      </c>
      <c r="J1174" s="6" t="s">
        <v>46</v>
      </c>
      <c r="K1174" s="6" t="s">
        <v>21</v>
      </c>
      <c r="L1174" s="6" t="s">
        <v>27</v>
      </c>
      <c r="M1174" s="6" t="s">
        <v>35</v>
      </c>
      <c r="N1174" s="7">
        <v>1</v>
      </c>
      <c r="O1174" s="8">
        <v>145.65</v>
      </c>
      <c r="P1174" s="9">
        <v>0</v>
      </c>
      <c r="Q1174" s="8">
        <v>79.87</v>
      </c>
      <c r="R1174" s="8">
        <v>145.65</v>
      </c>
      <c r="S1174" s="8">
        <v>79.87</v>
      </c>
      <c r="T1174" s="8">
        <v>65.78</v>
      </c>
      <c r="U1174" s="10">
        <v>0.45163062135255749</v>
      </c>
    </row>
    <row r="1175" spans="2:21" ht="15.75">
      <c r="B1175" s="4">
        <v>4182</v>
      </c>
      <c r="C1175" s="5">
        <v>46195</v>
      </c>
      <c r="D1175" s="6">
        <f>YEAR(SalesDataTable[[#This Row],[Order Date]])</f>
        <v>2026</v>
      </c>
      <c r="E1175" s="6" t="str">
        <f>"Q"&amp;ROUNDUP(MONTH(SalesDataTable[[#This Row],[Order Date]])/3,0)</f>
        <v>Q2</v>
      </c>
      <c r="F1175" s="6">
        <f>MONTH(SalesDataTable[[#This Row],[Order Date]])</f>
        <v>6</v>
      </c>
      <c r="G1175" s="6" t="str">
        <f>TEXT(SalesDataTable[[#This Row],[Order Date]],"MMM")</f>
        <v>Jun</v>
      </c>
      <c r="H1175" s="6" t="s">
        <v>24</v>
      </c>
      <c r="I1175" s="6" t="s">
        <v>59</v>
      </c>
      <c r="J1175" s="6" t="s">
        <v>20</v>
      </c>
      <c r="K1175" s="6" t="s">
        <v>31</v>
      </c>
      <c r="L1175" s="6" t="s">
        <v>52</v>
      </c>
      <c r="M1175" s="6" t="s">
        <v>56</v>
      </c>
      <c r="N1175" s="7">
        <v>4</v>
      </c>
      <c r="O1175" s="8">
        <v>120.94</v>
      </c>
      <c r="P1175" s="9">
        <v>0.05</v>
      </c>
      <c r="Q1175" s="8">
        <v>70.84</v>
      </c>
      <c r="R1175" s="8">
        <v>459.57199999999995</v>
      </c>
      <c r="S1175" s="8">
        <v>283.36</v>
      </c>
      <c r="T1175" s="8">
        <v>176.21199999999993</v>
      </c>
      <c r="U1175" s="10">
        <v>0.38342631840059871</v>
      </c>
    </row>
    <row r="1176" spans="2:21" ht="15.75">
      <c r="B1176" s="4">
        <v>323</v>
      </c>
      <c r="C1176" s="5">
        <v>46196</v>
      </c>
      <c r="D1176" s="6">
        <f>YEAR(SalesDataTable[[#This Row],[Order Date]])</f>
        <v>2026</v>
      </c>
      <c r="E1176" s="6" t="str">
        <f>"Q"&amp;ROUNDUP(MONTH(SalesDataTable[[#This Row],[Order Date]])/3,0)</f>
        <v>Q2</v>
      </c>
      <c r="F1176" s="6">
        <f>MONTH(SalesDataTable[[#This Row],[Order Date]])</f>
        <v>6</v>
      </c>
      <c r="G1176" s="6" t="str">
        <f>TEXT(SalesDataTable[[#This Row],[Order Date]],"MMM")</f>
        <v>Jun</v>
      </c>
      <c r="H1176" s="6" t="s">
        <v>38</v>
      </c>
      <c r="I1176" s="6" t="s">
        <v>65</v>
      </c>
      <c r="J1176" s="6" t="s">
        <v>20</v>
      </c>
      <c r="K1176" s="6" t="s">
        <v>21</v>
      </c>
      <c r="L1176" s="6" t="s">
        <v>32</v>
      </c>
      <c r="M1176" s="6" t="s">
        <v>33</v>
      </c>
      <c r="N1176" s="7">
        <v>1</v>
      </c>
      <c r="O1176" s="8">
        <v>36.94</v>
      </c>
      <c r="P1176" s="9">
        <v>0</v>
      </c>
      <c r="Q1176" s="8">
        <v>13.25</v>
      </c>
      <c r="R1176" s="8">
        <v>36.94</v>
      </c>
      <c r="S1176" s="8">
        <v>13.25</v>
      </c>
      <c r="T1176" s="8">
        <v>23.689999999999998</v>
      </c>
      <c r="U1176" s="10">
        <v>0.64131023280996213</v>
      </c>
    </row>
    <row r="1177" spans="2:21" ht="15.75">
      <c r="B1177" s="4">
        <v>544</v>
      </c>
      <c r="C1177" s="5">
        <v>46196</v>
      </c>
      <c r="D1177" s="6">
        <f>YEAR(SalesDataTable[[#This Row],[Order Date]])</f>
        <v>2026</v>
      </c>
      <c r="E1177" s="6" t="str">
        <f>"Q"&amp;ROUNDUP(MONTH(SalesDataTable[[#This Row],[Order Date]])/3,0)</f>
        <v>Q2</v>
      </c>
      <c r="F1177" s="6">
        <f>MONTH(SalesDataTable[[#This Row],[Order Date]])</f>
        <v>6</v>
      </c>
      <c r="G1177" s="6" t="str">
        <f>TEXT(SalesDataTable[[#This Row],[Order Date]],"MMM")</f>
        <v>Jun</v>
      </c>
      <c r="H1177" s="6" t="s">
        <v>18</v>
      </c>
      <c r="I1177" s="6" t="s">
        <v>68</v>
      </c>
      <c r="J1177" s="6" t="s">
        <v>20</v>
      </c>
      <c r="K1177" s="6" t="s">
        <v>34</v>
      </c>
      <c r="L1177" s="6" t="s">
        <v>27</v>
      </c>
      <c r="M1177" s="6" t="s">
        <v>28</v>
      </c>
      <c r="N1177" s="7">
        <v>1</v>
      </c>
      <c r="O1177" s="8">
        <v>90.3</v>
      </c>
      <c r="P1177" s="9">
        <v>0.05</v>
      </c>
      <c r="Q1177" s="8">
        <v>45.07</v>
      </c>
      <c r="R1177" s="8">
        <v>85.784999999999997</v>
      </c>
      <c r="S1177" s="8">
        <v>45.07</v>
      </c>
      <c r="T1177" s="8">
        <v>40.714999999999996</v>
      </c>
      <c r="U1177" s="10">
        <v>0.47461677449437545</v>
      </c>
    </row>
    <row r="1178" spans="2:21" ht="15.75">
      <c r="B1178" s="4">
        <v>1570</v>
      </c>
      <c r="C1178" s="5">
        <v>46196</v>
      </c>
      <c r="D1178" s="6">
        <f>YEAR(SalesDataTable[[#This Row],[Order Date]])</f>
        <v>2026</v>
      </c>
      <c r="E1178" s="6" t="str">
        <f>"Q"&amp;ROUNDUP(MONTH(SalesDataTable[[#This Row],[Order Date]])/3,0)</f>
        <v>Q2</v>
      </c>
      <c r="F1178" s="6">
        <f>MONTH(SalesDataTable[[#This Row],[Order Date]])</f>
        <v>6</v>
      </c>
      <c r="G1178" s="6" t="str">
        <f>TEXT(SalesDataTable[[#This Row],[Order Date]],"MMM")</f>
        <v>Jun</v>
      </c>
      <c r="H1178" s="6" t="s">
        <v>38</v>
      </c>
      <c r="I1178" s="6" t="s">
        <v>65</v>
      </c>
      <c r="J1178" s="6" t="s">
        <v>46</v>
      </c>
      <c r="K1178" s="6" t="s">
        <v>21</v>
      </c>
      <c r="L1178" s="6" t="s">
        <v>41</v>
      </c>
      <c r="M1178" s="6" t="s">
        <v>42</v>
      </c>
      <c r="N1178" s="7">
        <v>1</v>
      </c>
      <c r="O1178" s="8">
        <v>335.05</v>
      </c>
      <c r="P1178" s="9">
        <v>0</v>
      </c>
      <c r="Q1178" s="8">
        <v>191.67</v>
      </c>
      <c r="R1178" s="8">
        <v>335.05</v>
      </c>
      <c r="S1178" s="8">
        <v>191.67</v>
      </c>
      <c r="T1178" s="8">
        <v>143.38000000000002</v>
      </c>
      <c r="U1178" s="10">
        <v>0.42793612893597976</v>
      </c>
    </row>
    <row r="1179" spans="2:21" ht="15.75">
      <c r="B1179" s="4">
        <v>1932</v>
      </c>
      <c r="C1179" s="5">
        <v>46196</v>
      </c>
      <c r="D1179" s="6">
        <f>YEAR(SalesDataTable[[#This Row],[Order Date]])</f>
        <v>2026</v>
      </c>
      <c r="E1179" s="6" t="str">
        <f>"Q"&amp;ROUNDUP(MONTH(SalesDataTable[[#This Row],[Order Date]])/3,0)</f>
        <v>Q2</v>
      </c>
      <c r="F1179" s="6">
        <f>MONTH(SalesDataTable[[#This Row],[Order Date]])</f>
        <v>6</v>
      </c>
      <c r="G1179" s="6" t="str">
        <f>TEXT(SalesDataTable[[#This Row],[Order Date]],"MMM")</f>
        <v>Jun</v>
      </c>
      <c r="H1179" s="6" t="s">
        <v>38</v>
      </c>
      <c r="I1179" s="6" t="s">
        <v>51</v>
      </c>
      <c r="J1179" s="6" t="s">
        <v>20</v>
      </c>
      <c r="K1179" s="6" t="s">
        <v>31</v>
      </c>
      <c r="L1179" s="6" t="s">
        <v>32</v>
      </c>
      <c r="M1179" s="6" t="s">
        <v>33</v>
      </c>
      <c r="N1179" s="7">
        <v>1</v>
      </c>
      <c r="O1179" s="8">
        <v>35.9</v>
      </c>
      <c r="P1179" s="9">
        <v>0.05</v>
      </c>
      <c r="Q1179" s="8">
        <v>13.81</v>
      </c>
      <c r="R1179" s="8">
        <v>34.104999999999997</v>
      </c>
      <c r="S1179" s="8">
        <v>13.81</v>
      </c>
      <c r="T1179" s="8">
        <v>20.294999999999995</v>
      </c>
      <c r="U1179" s="10">
        <v>0.59507403606509301</v>
      </c>
    </row>
    <row r="1180" spans="2:21" ht="15.75">
      <c r="B1180" s="4">
        <v>4352</v>
      </c>
      <c r="C1180" s="5">
        <v>46196</v>
      </c>
      <c r="D1180" s="6">
        <f>YEAR(SalesDataTable[[#This Row],[Order Date]])</f>
        <v>2026</v>
      </c>
      <c r="E1180" s="6" t="str">
        <f>"Q"&amp;ROUNDUP(MONTH(SalesDataTable[[#This Row],[Order Date]])/3,0)</f>
        <v>Q2</v>
      </c>
      <c r="F1180" s="6">
        <f>MONTH(SalesDataTable[[#This Row],[Order Date]])</f>
        <v>6</v>
      </c>
      <c r="G1180" s="6" t="str">
        <f>TEXT(SalesDataTable[[#This Row],[Order Date]],"MMM")</f>
        <v>Jun</v>
      </c>
      <c r="H1180" s="6" t="s">
        <v>38</v>
      </c>
      <c r="I1180" s="6" t="s">
        <v>65</v>
      </c>
      <c r="J1180" s="6" t="s">
        <v>20</v>
      </c>
      <c r="K1180" s="6" t="s">
        <v>21</v>
      </c>
      <c r="L1180" s="6" t="s">
        <v>22</v>
      </c>
      <c r="M1180" s="6" t="s">
        <v>40</v>
      </c>
      <c r="N1180" s="7">
        <v>6</v>
      </c>
      <c r="O1180" s="8">
        <v>51.34</v>
      </c>
      <c r="P1180" s="9">
        <v>0.1</v>
      </c>
      <c r="Q1180" s="8">
        <v>22.47</v>
      </c>
      <c r="R1180" s="8">
        <v>277.23600000000005</v>
      </c>
      <c r="S1180" s="8">
        <v>134.82</v>
      </c>
      <c r="T1180" s="8">
        <v>142.41600000000005</v>
      </c>
      <c r="U1180" s="10">
        <v>0.51369951954291659</v>
      </c>
    </row>
    <row r="1181" spans="2:21" ht="15.75">
      <c r="B1181" s="4">
        <v>4561</v>
      </c>
      <c r="C1181" s="5">
        <v>46196</v>
      </c>
      <c r="D1181" s="6">
        <f>YEAR(SalesDataTable[[#This Row],[Order Date]])</f>
        <v>2026</v>
      </c>
      <c r="E1181" s="6" t="str">
        <f>"Q"&amp;ROUNDUP(MONTH(SalesDataTable[[#This Row],[Order Date]])/3,0)</f>
        <v>Q2</v>
      </c>
      <c r="F1181" s="6">
        <f>MONTH(SalesDataTable[[#This Row],[Order Date]])</f>
        <v>6</v>
      </c>
      <c r="G1181" s="6" t="str">
        <f>TEXT(SalesDataTable[[#This Row],[Order Date]],"MMM")</f>
        <v>Jun</v>
      </c>
      <c r="H1181" s="6" t="s">
        <v>18</v>
      </c>
      <c r="I1181" s="6" t="s">
        <v>19</v>
      </c>
      <c r="J1181" s="6" t="s">
        <v>37</v>
      </c>
      <c r="K1181" s="6" t="s">
        <v>21</v>
      </c>
      <c r="L1181" s="6" t="s">
        <v>27</v>
      </c>
      <c r="M1181" s="6" t="s">
        <v>55</v>
      </c>
      <c r="N1181" s="7">
        <v>1</v>
      </c>
      <c r="O1181" s="8">
        <v>157.91</v>
      </c>
      <c r="P1181" s="9">
        <v>0</v>
      </c>
      <c r="Q1181" s="8">
        <v>77.12</v>
      </c>
      <c r="R1181" s="8">
        <v>157.91</v>
      </c>
      <c r="S1181" s="8">
        <v>77.12</v>
      </c>
      <c r="T1181" s="8">
        <v>80.789999999999992</v>
      </c>
      <c r="U1181" s="10">
        <v>0.51162054334747642</v>
      </c>
    </row>
    <row r="1182" spans="2:21" ht="15.75">
      <c r="B1182" s="4">
        <v>4741</v>
      </c>
      <c r="C1182" s="5">
        <v>46196</v>
      </c>
      <c r="D1182" s="6">
        <f>YEAR(SalesDataTable[[#This Row],[Order Date]])</f>
        <v>2026</v>
      </c>
      <c r="E1182" s="6" t="str">
        <f>"Q"&amp;ROUNDUP(MONTH(SalesDataTable[[#This Row],[Order Date]])/3,0)</f>
        <v>Q2</v>
      </c>
      <c r="F1182" s="6">
        <f>MONTH(SalesDataTable[[#This Row],[Order Date]])</f>
        <v>6</v>
      </c>
      <c r="G1182" s="6" t="str">
        <f>TEXT(SalesDataTable[[#This Row],[Order Date]],"MMM")</f>
        <v>Jun</v>
      </c>
      <c r="H1182" s="6" t="s">
        <v>38</v>
      </c>
      <c r="I1182" s="6" t="s">
        <v>65</v>
      </c>
      <c r="J1182" s="6" t="s">
        <v>20</v>
      </c>
      <c r="K1182" s="6" t="s">
        <v>31</v>
      </c>
      <c r="L1182" s="6" t="s">
        <v>22</v>
      </c>
      <c r="M1182" s="6" t="s">
        <v>44</v>
      </c>
      <c r="N1182" s="7">
        <v>3</v>
      </c>
      <c r="O1182" s="8">
        <v>41.09</v>
      </c>
      <c r="P1182" s="9">
        <v>0.05</v>
      </c>
      <c r="Q1182" s="8">
        <v>16.809999999999999</v>
      </c>
      <c r="R1182" s="8">
        <v>117.10650000000001</v>
      </c>
      <c r="S1182" s="8">
        <v>50.429999999999993</v>
      </c>
      <c r="T1182" s="8">
        <v>66.676500000000019</v>
      </c>
      <c r="U1182" s="10">
        <v>0.569366346018368</v>
      </c>
    </row>
    <row r="1183" spans="2:21" ht="15.75">
      <c r="B1183" s="4">
        <v>4882</v>
      </c>
      <c r="C1183" s="5">
        <v>46196</v>
      </c>
      <c r="D1183" s="6">
        <f>YEAR(SalesDataTable[[#This Row],[Order Date]])</f>
        <v>2026</v>
      </c>
      <c r="E1183" s="6" t="str">
        <f>"Q"&amp;ROUNDUP(MONTH(SalesDataTable[[#This Row],[Order Date]])/3,0)</f>
        <v>Q2</v>
      </c>
      <c r="F1183" s="6">
        <f>MONTH(SalesDataTable[[#This Row],[Order Date]])</f>
        <v>6</v>
      </c>
      <c r="G1183" s="6" t="str">
        <f>TEXT(SalesDataTable[[#This Row],[Order Date]],"MMM")</f>
        <v>Jun</v>
      </c>
      <c r="H1183" s="6" t="s">
        <v>24</v>
      </c>
      <c r="I1183" s="6" t="s">
        <v>61</v>
      </c>
      <c r="J1183" s="6" t="s">
        <v>20</v>
      </c>
      <c r="K1183" s="6" t="s">
        <v>21</v>
      </c>
      <c r="L1183" s="6" t="s">
        <v>41</v>
      </c>
      <c r="M1183" s="6" t="s">
        <v>69</v>
      </c>
      <c r="N1183" s="7">
        <v>2</v>
      </c>
      <c r="O1183" s="8">
        <v>120.18</v>
      </c>
      <c r="P1183" s="9">
        <v>0.05</v>
      </c>
      <c r="Q1183" s="8">
        <v>59.4</v>
      </c>
      <c r="R1183" s="8">
        <v>228.34200000000001</v>
      </c>
      <c r="S1183" s="8">
        <v>118.8</v>
      </c>
      <c r="T1183" s="8">
        <v>109.54200000000002</v>
      </c>
      <c r="U1183" s="10">
        <v>0.47972777675591882</v>
      </c>
    </row>
    <row r="1184" spans="2:21" ht="15.75">
      <c r="B1184" s="4">
        <v>4885</v>
      </c>
      <c r="C1184" s="5">
        <v>46196</v>
      </c>
      <c r="D1184" s="6">
        <f>YEAR(SalesDataTable[[#This Row],[Order Date]])</f>
        <v>2026</v>
      </c>
      <c r="E1184" s="6" t="str">
        <f>"Q"&amp;ROUNDUP(MONTH(SalesDataTable[[#This Row],[Order Date]])/3,0)</f>
        <v>Q2</v>
      </c>
      <c r="F1184" s="6">
        <f>MONTH(SalesDataTable[[#This Row],[Order Date]])</f>
        <v>6</v>
      </c>
      <c r="G1184" s="6" t="str">
        <f>TEXT(SalesDataTable[[#This Row],[Order Date]],"MMM")</f>
        <v>Jun</v>
      </c>
      <c r="H1184" s="6" t="s">
        <v>38</v>
      </c>
      <c r="I1184" s="6" t="s">
        <v>65</v>
      </c>
      <c r="J1184" s="6" t="s">
        <v>46</v>
      </c>
      <c r="K1184" s="6" t="s">
        <v>31</v>
      </c>
      <c r="L1184" s="6" t="s">
        <v>41</v>
      </c>
      <c r="M1184" s="6" t="s">
        <v>47</v>
      </c>
      <c r="N1184" s="7">
        <v>1</v>
      </c>
      <c r="O1184" s="8">
        <v>198.1</v>
      </c>
      <c r="P1184" s="9">
        <v>0.1</v>
      </c>
      <c r="Q1184" s="8">
        <v>103.46</v>
      </c>
      <c r="R1184" s="8">
        <v>178.29</v>
      </c>
      <c r="S1184" s="8">
        <v>103.46</v>
      </c>
      <c r="T1184" s="8">
        <v>74.83</v>
      </c>
      <c r="U1184" s="10">
        <v>0.41970946211228899</v>
      </c>
    </row>
    <row r="1185" spans="2:21" ht="15.75">
      <c r="B1185" s="4">
        <v>4982</v>
      </c>
      <c r="C1185" s="5">
        <v>46196</v>
      </c>
      <c r="D1185" s="6">
        <f>YEAR(SalesDataTable[[#This Row],[Order Date]])</f>
        <v>2026</v>
      </c>
      <c r="E1185" s="6" t="str">
        <f>"Q"&amp;ROUNDUP(MONTH(SalesDataTable[[#This Row],[Order Date]])/3,0)</f>
        <v>Q2</v>
      </c>
      <c r="F1185" s="6">
        <f>MONTH(SalesDataTable[[#This Row],[Order Date]])</f>
        <v>6</v>
      </c>
      <c r="G1185" s="6" t="str">
        <f>TEXT(SalesDataTable[[#This Row],[Order Date]],"MMM")</f>
        <v>Jun</v>
      </c>
      <c r="H1185" s="6" t="s">
        <v>29</v>
      </c>
      <c r="I1185" s="6" t="s">
        <v>57</v>
      </c>
      <c r="J1185" s="6" t="s">
        <v>20</v>
      </c>
      <c r="K1185" s="6" t="s">
        <v>21</v>
      </c>
      <c r="L1185" s="6" t="s">
        <v>32</v>
      </c>
      <c r="M1185" s="6" t="s">
        <v>33</v>
      </c>
      <c r="N1185" s="7">
        <v>1</v>
      </c>
      <c r="O1185" s="8">
        <v>36.700000000000003</v>
      </c>
      <c r="P1185" s="9">
        <v>0.15</v>
      </c>
      <c r="Q1185" s="8">
        <v>13.59</v>
      </c>
      <c r="R1185" s="8">
        <v>31.195</v>
      </c>
      <c r="S1185" s="8">
        <v>13.59</v>
      </c>
      <c r="T1185" s="8">
        <v>17.605</v>
      </c>
      <c r="U1185" s="10">
        <v>0.56435326174066358</v>
      </c>
    </row>
    <row r="1186" spans="2:21" ht="15.75">
      <c r="B1186" s="4">
        <v>40</v>
      </c>
      <c r="C1186" s="5">
        <v>46197</v>
      </c>
      <c r="D1186" s="6">
        <f>YEAR(SalesDataTable[[#This Row],[Order Date]])</f>
        <v>2026</v>
      </c>
      <c r="E1186" s="6" t="str">
        <f>"Q"&amp;ROUNDUP(MONTH(SalesDataTable[[#This Row],[Order Date]])/3,0)</f>
        <v>Q2</v>
      </c>
      <c r="F1186" s="6">
        <f>MONTH(SalesDataTable[[#This Row],[Order Date]])</f>
        <v>6</v>
      </c>
      <c r="G1186" s="6" t="str">
        <f>TEXT(SalesDataTable[[#This Row],[Order Date]],"MMM")</f>
        <v>Jun</v>
      </c>
      <c r="H1186" s="6" t="s">
        <v>38</v>
      </c>
      <c r="I1186" s="6" t="s">
        <v>49</v>
      </c>
      <c r="J1186" s="6" t="s">
        <v>37</v>
      </c>
      <c r="K1186" s="6" t="s">
        <v>31</v>
      </c>
      <c r="L1186" s="6" t="s">
        <v>32</v>
      </c>
      <c r="M1186" s="6" t="s">
        <v>66</v>
      </c>
      <c r="N1186" s="7">
        <v>1</v>
      </c>
      <c r="O1186" s="8">
        <v>167.23</v>
      </c>
      <c r="P1186" s="9">
        <v>0.05</v>
      </c>
      <c r="Q1186" s="8">
        <v>85.14</v>
      </c>
      <c r="R1186" s="8">
        <v>158.86849999999998</v>
      </c>
      <c r="S1186" s="8">
        <v>85.14</v>
      </c>
      <c r="T1186" s="8">
        <v>73.728499999999983</v>
      </c>
      <c r="U1186" s="10">
        <v>0.46408507665144438</v>
      </c>
    </row>
    <row r="1187" spans="2:21" ht="15.75">
      <c r="B1187" s="4">
        <v>110</v>
      </c>
      <c r="C1187" s="5">
        <v>46197</v>
      </c>
      <c r="D1187" s="6">
        <f>YEAR(SalesDataTable[[#This Row],[Order Date]])</f>
        <v>2026</v>
      </c>
      <c r="E1187" s="6" t="str">
        <f>"Q"&amp;ROUNDUP(MONTH(SalesDataTable[[#This Row],[Order Date]])/3,0)</f>
        <v>Q2</v>
      </c>
      <c r="F1187" s="6">
        <f>MONTH(SalesDataTable[[#This Row],[Order Date]])</f>
        <v>6</v>
      </c>
      <c r="G1187" s="6" t="str">
        <f>TEXT(SalesDataTable[[#This Row],[Order Date]],"MMM")</f>
        <v>Jun</v>
      </c>
      <c r="H1187" s="6" t="s">
        <v>24</v>
      </c>
      <c r="I1187" s="6" t="s">
        <v>61</v>
      </c>
      <c r="J1187" s="6" t="s">
        <v>37</v>
      </c>
      <c r="K1187" s="6" t="s">
        <v>34</v>
      </c>
      <c r="L1187" s="6" t="s">
        <v>27</v>
      </c>
      <c r="M1187" s="6" t="s">
        <v>64</v>
      </c>
      <c r="N1187" s="7">
        <v>2</v>
      </c>
      <c r="O1187" s="8">
        <v>72.97</v>
      </c>
      <c r="P1187" s="9">
        <v>0</v>
      </c>
      <c r="Q1187" s="8">
        <v>31.57</v>
      </c>
      <c r="R1187" s="8">
        <v>145.94</v>
      </c>
      <c r="S1187" s="8">
        <v>63.14</v>
      </c>
      <c r="T1187" s="8">
        <v>82.8</v>
      </c>
      <c r="U1187" s="10">
        <v>0.56735644785528294</v>
      </c>
    </row>
    <row r="1188" spans="2:21" ht="15.75">
      <c r="B1188" s="4">
        <v>1169</v>
      </c>
      <c r="C1188" s="5">
        <v>46197</v>
      </c>
      <c r="D1188" s="6">
        <f>YEAR(SalesDataTable[[#This Row],[Order Date]])</f>
        <v>2026</v>
      </c>
      <c r="E1188" s="6" t="str">
        <f>"Q"&amp;ROUNDUP(MONTH(SalesDataTable[[#This Row],[Order Date]])/3,0)</f>
        <v>Q2</v>
      </c>
      <c r="F1188" s="6">
        <f>MONTH(SalesDataTable[[#This Row],[Order Date]])</f>
        <v>6</v>
      </c>
      <c r="G1188" s="6" t="str">
        <f>TEXT(SalesDataTable[[#This Row],[Order Date]],"MMM")</f>
        <v>Jun</v>
      </c>
      <c r="H1188" s="6" t="s">
        <v>24</v>
      </c>
      <c r="I1188" s="6" t="s">
        <v>59</v>
      </c>
      <c r="J1188" s="6" t="s">
        <v>37</v>
      </c>
      <c r="K1188" s="6" t="s">
        <v>31</v>
      </c>
      <c r="L1188" s="6" t="s">
        <v>22</v>
      </c>
      <c r="M1188" s="6" t="s">
        <v>23</v>
      </c>
      <c r="N1188" s="7">
        <v>3</v>
      </c>
      <c r="O1188" s="8">
        <v>82.91</v>
      </c>
      <c r="P1188" s="9">
        <v>0</v>
      </c>
      <c r="Q1188" s="8">
        <v>42.29</v>
      </c>
      <c r="R1188" s="8">
        <v>248.73</v>
      </c>
      <c r="S1188" s="8">
        <v>126.87</v>
      </c>
      <c r="T1188" s="8">
        <v>121.85999999999999</v>
      </c>
      <c r="U1188" s="10">
        <v>0.4899288384995778</v>
      </c>
    </row>
    <row r="1189" spans="2:21" ht="15.75">
      <c r="B1189" s="4">
        <v>2211</v>
      </c>
      <c r="C1189" s="5">
        <v>46197</v>
      </c>
      <c r="D1189" s="6">
        <f>YEAR(SalesDataTable[[#This Row],[Order Date]])</f>
        <v>2026</v>
      </c>
      <c r="E1189" s="6" t="str">
        <f>"Q"&amp;ROUNDUP(MONTH(SalesDataTable[[#This Row],[Order Date]])/3,0)</f>
        <v>Q2</v>
      </c>
      <c r="F1189" s="6">
        <f>MONTH(SalesDataTable[[#This Row],[Order Date]])</f>
        <v>6</v>
      </c>
      <c r="G1189" s="6" t="str">
        <f>TEXT(SalesDataTable[[#This Row],[Order Date]],"MMM")</f>
        <v>Jun</v>
      </c>
      <c r="H1189" s="6" t="s">
        <v>29</v>
      </c>
      <c r="I1189" s="6" t="s">
        <v>57</v>
      </c>
      <c r="J1189" s="6" t="s">
        <v>46</v>
      </c>
      <c r="K1189" s="6" t="s">
        <v>31</v>
      </c>
      <c r="L1189" s="6" t="s">
        <v>52</v>
      </c>
      <c r="M1189" s="6" t="s">
        <v>53</v>
      </c>
      <c r="N1189" s="7">
        <v>2</v>
      </c>
      <c r="O1189" s="8">
        <v>41.25</v>
      </c>
      <c r="P1189" s="9">
        <v>0</v>
      </c>
      <c r="Q1189" s="8">
        <v>14.72</v>
      </c>
      <c r="R1189" s="8">
        <v>82.5</v>
      </c>
      <c r="S1189" s="8">
        <v>29.44</v>
      </c>
      <c r="T1189" s="8">
        <v>53.06</v>
      </c>
      <c r="U1189" s="10">
        <v>0.64315151515151514</v>
      </c>
    </row>
    <row r="1190" spans="2:21" ht="15.75">
      <c r="B1190" s="4">
        <v>3494</v>
      </c>
      <c r="C1190" s="5">
        <v>46197</v>
      </c>
      <c r="D1190" s="6">
        <f>YEAR(SalesDataTable[[#This Row],[Order Date]])</f>
        <v>2026</v>
      </c>
      <c r="E1190" s="6" t="str">
        <f>"Q"&amp;ROUNDUP(MONTH(SalesDataTable[[#This Row],[Order Date]])/3,0)</f>
        <v>Q2</v>
      </c>
      <c r="F1190" s="6">
        <f>MONTH(SalesDataTable[[#This Row],[Order Date]])</f>
        <v>6</v>
      </c>
      <c r="G1190" s="6" t="str">
        <f>TEXT(SalesDataTable[[#This Row],[Order Date]],"MMM")</f>
        <v>Jun</v>
      </c>
      <c r="H1190" s="6" t="s">
        <v>38</v>
      </c>
      <c r="I1190" s="6" t="s">
        <v>51</v>
      </c>
      <c r="J1190" s="6" t="s">
        <v>26</v>
      </c>
      <c r="K1190" s="6" t="s">
        <v>34</v>
      </c>
      <c r="L1190" s="6" t="s">
        <v>41</v>
      </c>
      <c r="M1190" s="6" t="s">
        <v>47</v>
      </c>
      <c r="N1190" s="7">
        <v>6</v>
      </c>
      <c r="O1190" s="8">
        <v>194.79</v>
      </c>
      <c r="P1190" s="9">
        <v>0.15</v>
      </c>
      <c r="Q1190" s="8">
        <v>106.78</v>
      </c>
      <c r="R1190" s="8">
        <v>993.42899999999997</v>
      </c>
      <c r="S1190" s="8">
        <v>640.68000000000006</v>
      </c>
      <c r="T1190" s="8">
        <v>352.74899999999991</v>
      </c>
      <c r="U1190" s="10">
        <v>0.3550822454347517</v>
      </c>
    </row>
    <row r="1191" spans="2:21" ht="15.75">
      <c r="B1191" s="4">
        <v>3586</v>
      </c>
      <c r="C1191" s="5">
        <v>46197</v>
      </c>
      <c r="D1191" s="6">
        <f>YEAR(SalesDataTable[[#This Row],[Order Date]])</f>
        <v>2026</v>
      </c>
      <c r="E1191" s="6" t="str">
        <f>"Q"&amp;ROUNDUP(MONTH(SalesDataTable[[#This Row],[Order Date]])/3,0)</f>
        <v>Q2</v>
      </c>
      <c r="F1191" s="6">
        <f>MONTH(SalesDataTable[[#This Row],[Order Date]])</f>
        <v>6</v>
      </c>
      <c r="G1191" s="6" t="str">
        <f>TEXT(SalesDataTable[[#This Row],[Order Date]],"MMM")</f>
        <v>Jun</v>
      </c>
      <c r="H1191" s="6" t="s">
        <v>18</v>
      </c>
      <c r="I1191" s="6" t="s">
        <v>68</v>
      </c>
      <c r="J1191" s="6" t="s">
        <v>26</v>
      </c>
      <c r="K1191" s="6" t="s">
        <v>34</v>
      </c>
      <c r="L1191" s="6" t="s">
        <v>41</v>
      </c>
      <c r="M1191" s="6" t="s">
        <v>47</v>
      </c>
      <c r="N1191" s="7">
        <v>6</v>
      </c>
      <c r="O1191" s="8">
        <v>193.13</v>
      </c>
      <c r="P1191" s="9">
        <v>0.15</v>
      </c>
      <c r="Q1191" s="8">
        <v>106.49</v>
      </c>
      <c r="R1191" s="8">
        <v>984.96299999999997</v>
      </c>
      <c r="S1191" s="8">
        <v>638.93999999999994</v>
      </c>
      <c r="T1191" s="8">
        <v>346.02300000000002</v>
      </c>
      <c r="U1191" s="10">
        <v>0.35130558203709178</v>
      </c>
    </row>
    <row r="1192" spans="2:21" ht="15.75">
      <c r="B1192" s="4">
        <v>3660</v>
      </c>
      <c r="C1192" s="5">
        <v>46197</v>
      </c>
      <c r="D1192" s="6">
        <f>YEAR(SalesDataTable[[#This Row],[Order Date]])</f>
        <v>2026</v>
      </c>
      <c r="E1192" s="6" t="str">
        <f>"Q"&amp;ROUNDUP(MONTH(SalesDataTable[[#This Row],[Order Date]])/3,0)</f>
        <v>Q2</v>
      </c>
      <c r="F1192" s="6">
        <f>MONTH(SalesDataTable[[#This Row],[Order Date]])</f>
        <v>6</v>
      </c>
      <c r="G1192" s="6" t="str">
        <f>TEXT(SalesDataTable[[#This Row],[Order Date]],"MMM")</f>
        <v>Jun</v>
      </c>
      <c r="H1192" s="6" t="s">
        <v>29</v>
      </c>
      <c r="I1192" s="6" t="s">
        <v>36</v>
      </c>
      <c r="J1192" s="6" t="s">
        <v>20</v>
      </c>
      <c r="K1192" s="6" t="s">
        <v>31</v>
      </c>
      <c r="L1192" s="6" t="s">
        <v>22</v>
      </c>
      <c r="M1192" s="6" t="s">
        <v>23</v>
      </c>
      <c r="N1192" s="7">
        <v>1</v>
      </c>
      <c r="O1192" s="8">
        <v>82.7</v>
      </c>
      <c r="P1192" s="9">
        <v>0.05</v>
      </c>
      <c r="Q1192" s="8">
        <v>42.16</v>
      </c>
      <c r="R1192" s="8">
        <v>78.564999999999998</v>
      </c>
      <c r="S1192" s="8">
        <v>42.16</v>
      </c>
      <c r="T1192" s="8">
        <v>36.405000000000001</v>
      </c>
      <c r="U1192" s="10">
        <v>0.46337427607713361</v>
      </c>
    </row>
    <row r="1193" spans="2:21" ht="15.75">
      <c r="B1193" s="4">
        <v>4307</v>
      </c>
      <c r="C1193" s="5">
        <v>46197</v>
      </c>
      <c r="D1193" s="6">
        <f>YEAR(SalesDataTable[[#This Row],[Order Date]])</f>
        <v>2026</v>
      </c>
      <c r="E1193" s="6" t="str">
        <f>"Q"&amp;ROUNDUP(MONTH(SalesDataTable[[#This Row],[Order Date]])/3,0)</f>
        <v>Q2</v>
      </c>
      <c r="F1193" s="6">
        <f>MONTH(SalesDataTable[[#This Row],[Order Date]])</f>
        <v>6</v>
      </c>
      <c r="G1193" s="6" t="str">
        <f>TEXT(SalesDataTable[[#This Row],[Order Date]],"MMM")</f>
        <v>Jun</v>
      </c>
      <c r="H1193" s="6" t="s">
        <v>38</v>
      </c>
      <c r="I1193" s="6" t="s">
        <v>51</v>
      </c>
      <c r="J1193" s="6" t="s">
        <v>20</v>
      </c>
      <c r="K1193" s="6" t="s">
        <v>34</v>
      </c>
      <c r="L1193" s="6" t="s">
        <v>22</v>
      </c>
      <c r="M1193" s="6" t="s">
        <v>44</v>
      </c>
      <c r="N1193" s="7">
        <v>1</v>
      </c>
      <c r="O1193" s="8">
        <v>40.33</v>
      </c>
      <c r="P1193" s="9">
        <v>0</v>
      </c>
      <c r="Q1193" s="8">
        <v>16.48</v>
      </c>
      <c r="R1193" s="8">
        <v>40.33</v>
      </c>
      <c r="S1193" s="8">
        <v>16.48</v>
      </c>
      <c r="T1193" s="8">
        <v>23.849999999999998</v>
      </c>
      <c r="U1193" s="10">
        <v>0.59137118770146291</v>
      </c>
    </row>
    <row r="1194" spans="2:21" ht="15.75">
      <c r="B1194" s="4">
        <v>5133</v>
      </c>
      <c r="C1194" s="5">
        <v>46197</v>
      </c>
      <c r="D1194" s="6">
        <f>YEAR(SalesDataTable[[#This Row],[Order Date]])</f>
        <v>2026</v>
      </c>
      <c r="E1194" s="6" t="str">
        <f>"Q"&amp;ROUNDUP(MONTH(SalesDataTable[[#This Row],[Order Date]])/3,0)</f>
        <v>Q2</v>
      </c>
      <c r="F1194" s="6">
        <f>MONTH(SalesDataTable[[#This Row],[Order Date]])</f>
        <v>6</v>
      </c>
      <c r="G1194" s="6" t="str">
        <f>TEXT(SalesDataTable[[#This Row],[Order Date]],"MMM")</f>
        <v>Jun</v>
      </c>
      <c r="H1194" s="6" t="s">
        <v>18</v>
      </c>
      <c r="I1194" s="6" t="s">
        <v>19</v>
      </c>
      <c r="J1194" s="6" t="s">
        <v>20</v>
      </c>
      <c r="K1194" s="6" t="s">
        <v>34</v>
      </c>
      <c r="L1194" s="6" t="s">
        <v>41</v>
      </c>
      <c r="M1194" s="6" t="s">
        <v>58</v>
      </c>
      <c r="N1194" s="7">
        <v>1</v>
      </c>
      <c r="O1194" s="8">
        <v>81.99</v>
      </c>
      <c r="P1194" s="9">
        <v>0.15</v>
      </c>
      <c r="Q1194" s="8">
        <v>40.29</v>
      </c>
      <c r="R1194" s="8">
        <v>69.691499999999991</v>
      </c>
      <c r="S1194" s="8">
        <v>40.29</v>
      </c>
      <c r="T1194" s="8">
        <v>29.401499999999992</v>
      </c>
      <c r="U1194" s="10">
        <v>0.4218807171606293</v>
      </c>
    </row>
    <row r="1195" spans="2:21" ht="15.75">
      <c r="B1195" s="4">
        <v>472</v>
      </c>
      <c r="C1195" s="5">
        <v>46198</v>
      </c>
      <c r="D1195" s="6">
        <f>YEAR(SalesDataTable[[#This Row],[Order Date]])</f>
        <v>2026</v>
      </c>
      <c r="E1195" s="6" t="str">
        <f>"Q"&amp;ROUNDUP(MONTH(SalesDataTable[[#This Row],[Order Date]])/3,0)</f>
        <v>Q2</v>
      </c>
      <c r="F1195" s="6">
        <f>MONTH(SalesDataTable[[#This Row],[Order Date]])</f>
        <v>6</v>
      </c>
      <c r="G1195" s="6" t="str">
        <f>TEXT(SalesDataTable[[#This Row],[Order Date]],"MMM")</f>
        <v>Jun</v>
      </c>
      <c r="H1195" s="6" t="s">
        <v>24</v>
      </c>
      <c r="I1195" s="6" t="s">
        <v>45</v>
      </c>
      <c r="J1195" s="6" t="s">
        <v>37</v>
      </c>
      <c r="K1195" s="6" t="s">
        <v>34</v>
      </c>
      <c r="L1195" s="6" t="s">
        <v>32</v>
      </c>
      <c r="M1195" s="6" t="s">
        <v>50</v>
      </c>
      <c r="N1195" s="7">
        <v>3</v>
      </c>
      <c r="O1195" s="8">
        <v>46.29</v>
      </c>
      <c r="P1195" s="9">
        <v>0</v>
      </c>
      <c r="Q1195" s="8">
        <v>18.309999999999999</v>
      </c>
      <c r="R1195" s="8">
        <v>138.87</v>
      </c>
      <c r="S1195" s="8">
        <v>54.929999999999993</v>
      </c>
      <c r="T1195" s="8">
        <v>83.940000000000012</v>
      </c>
      <c r="U1195" s="10">
        <v>0.60445020522791104</v>
      </c>
    </row>
    <row r="1196" spans="2:21" ht="15.75">
      <c r="B1196" s="4">
        <v>689</v>
      </c>
      <c r="C1196" s="5">
        <v>46198</v>
      </c>
      <c r="D1196" s="6">
        <f>YEAR(SalesDataTable[[#This Row],[Order Date]])</f>
        <v>2026</v>
      </c>
      <c r="E1196" s="6" t="str">
        <f>"Q"&amp;ROUNDUP(MONTH(SalesDataTable[[#This Row],[Order Date]])/3,0)</f>
        <v>Q2</v>
      </c>
      <c r="F1196" s="6">
        <f>MONTH(SalesDataTable[[#This Row],[Order Date]])</f>
        <v>6</v>
      </c>
      <c r="G1196" s="6" t="str">
        <f>TEXT(SalesDataTable[[#This Row],[Order Date]],"MMM")</f>
        <v>Jun</v>
      </c>
      <c r="H1196" s="6" t="s">
        <v>38</v>
      </c>
      <c r="I1196" s="6" t="s">
        <v>49</v>
      </c>
      <c r="J1196" s="6" t="s">
        <v>20</v>
      </c>
      <c r="K1196" s="6" t="s">
        <v>31</v>
      </c>
      <c r="L1196" s="6" t="s">
        <v>22</v>
      </c>
      <c r="M1196" s="6" t="s">
        <v>44</v>
      </c>
      <c r="N1196" s="7">
        <v>1</v>
      </c>
      <c r="O1196" s="8">
        <v>39.729999999999997</v>
      </c>
      <c r="P1196" s="9">
        <v>0</v>
      </c>
      <c r="Q1196" s="8">
        <v>16.55</v>
      </c>
      <c r="R1196" s="8">
        <v>39.729999999999997</v>
      </c>
      <c r="S1196" s="8">
        <v>16.55</v>
      </c>
      <c r="T1196" s="8">
        <v>23.179999999999996</v>
      </c>
      <c r="U1196" s="10">
        <v>0.58343820790334755</v>
      </c>
    </row>
    <row r="1197" spans="2:21" ht="15.75">
      <c r="B1197" s="4">
        <v>864</v>
      </c>
      <c r="C1197" s="5">
        <v>46198</v>
      </c>
      <c r="D1197" s="6">
        <f>YEAR(SalesDataTable[[#This Row],[Order Date]])</f>
        <v>2026</v>
      </c>
      <c r="E1197" s="6" t="str">
        <f>"Q"&amp;ROUNDUP(MONTH(SalesDataTable[[#This Row],[Order Date]])/3,0)</f>
        <v>Q2</v>
      </c>
      <c r="F1197" s="6">
        <f>MONTH(SalesDataTable[[#This Row],[Order Date]])</f>
        <v>6</v>
      </c>
      <c r="G1197" s="6" t="str">
        <f>TEXT(SalesDataTable[[#This Row],[Order Date]],"MMM")</f>
        <v>Jun</v>
      </c>
      <c r="H1197" s="6" t="s">
        <v>38</v>
      </c>
      <c r="I1197" s="6" t="s">
        <v>51</v>
      </c>
      <c r="J1197" s="6" t="s">
        <v>20</v>
      </c>
      <c r="K1197" s="6" t="s">
        <v>31</v>
      </c>
      <c r="L1197" s="6" t="s">
        <v>32</v>
      </c>
      <c r="M1197" s="6" t="s">
        <v>62</v>
      </c>
      <c r="N1197" s="7">
        <v>4</v>
      </c>
      <c r="O1197" s="8">
        <v>131.02000000000001</v>
      </c>
      <c r="P1197" s="9">
        <v>0.05</v>
      </c>
      <c r="Q1197" s="8">
        <v>67.42</v>
      </c>
      <c r="R1197" s="8">
        <v>497.87600000000003</v>
      </c>
      <c r="S1197" s="8">
        <v>269.68</v>
      </c>
      <c r="T1197" s="8">
        <v>228.19600000000003</v>
      </c>
      <c r="U1197" s="10">
        <v>0.45833902417469413</v>
      </c>
    </row>
    <row r="1198" spans="2:21" ht="15.75">
      <c r="B1198" s="4">
        <v>1163</v>
      </c>
      <c r="C1198" s="5">
        <v>46198</v>
      </c>
      <c r="D1198" s="6">
        <f>YEAR(SalesDataTable[[#This Row],[Order Date]])</f>
        <v>2026</v>
      </c>
      <c r="E1198" s="6" t="str">
        <f>"Q"&amp;ROUNDUP(MONTH(SalesDataTable[[#This Row],[Order Date]])/3,0)</f>
        <v>Q2</v>
      </c>
      <c r="F1198" s="6">
        <f>MONTH(SalesDataTable[[#This Row],[Order Date]])</f>
        <v>6</v>
      </c>
      <c r="G1198" s="6" t="str">
        <f>TEXT(SalesDataTable[[#This Row],[Order Date]],"MMM")</f>
        <v>Jun</v>
      </c>
      <c r="H1198" s="6" t="s">
        <v>24</v>
      </c>
      <c r="I1198" s="6" t="s">
        <v>61</v>
      </c>
      <c r="J1198" s="6" t="s">
        <v>20</v>
      </c>
      <c r="K1198" s="6" t="s">
        <v>31</v>
      </c>
      <c r="L1198" s="6" t="s">
        <v>32</v>
      </c>
      <c r="M1198" s="6" t="s">
        <v>50</v>
      </c>
      <c r="N1198" s="7">
        <v>2</v>
      </c>
      <c r="O1198" s="8">
        <v>46.69</v>
      </c>
      <c r="P1198" s="9">
        <v>0.05</v>
      </c>
      <c r="Q1198" s="8">
        <v>18.23</v>
      </c>
      <c r="R1198" s="8">
        <v>88.710999999999999</v>
      </c>
      <c r="S1198" s="8">
        <v>36.46</v>
      </c>
      <c r="T1198" s="8">
        <v>52.250999999999998</v>
      </c>
      <c r="U1198" s="10">
        <v>0.58900249123558523</v>
      </c>
    </row>
    <row r="1199" spans="2:21" ht="15.75">
      <c r="B1199" s="4">
        <v>1323</v>
      </c>
      <c r="C1199" s="5">
        <v>46198</v>
      </c>
      <c r="D1199" s="6">
        <f>YEAR(SalesDataTable[[#This Row],[Order Date]])</f>
        <v>2026</v>
      </c>
      <c r="E1199" s="6" t="str">
        <f>"Q"&amp;ROUNDUP(MONTH(SalesDataTable[[#This Row],[Order Date]])/3,0)</f>
        <v>Q2</v>
      </c>
      <c r="F1199" s="6">
        <f>MONTH(SalesDataTable[[#This Row],[Order Date]])</f>
        <v>6</v>
      </c>
      <c r="G1199" s="6" t="str">
        <f>TEXT(SalesDataTable[[#This Row],[Order Date]],"MMM")</f>
        <v>Jun</v>
      </c>
      <c r="H1199" s="6" t="s">
        <v>24</v>
      </c>
      <c r="I1199" s="6" t="s">
        <v>61</v>
      </c>
      <c r="J1199" s="6" t="s">
        <v>20</v>
      </c>
      <c r="K1199" s="6" t="s">
        <v>21</v>
      </c>
      <c r="L1199" s="6" t="s">
        <v>52</v>
      </c>
      <c r="M1199" s="6" t="s">
        <v>53</v>
      </c>
      <c r="N1199" s="7">
        <v>2</v>
      </c>
      <c r="O1199" s="8">
        <v>39.57</v>
      </c>
      <c r="P1199" s="9">
        <v>0.1</v>
      </c>
      <c r="Q1199" s="8">
        <v>14.64</v>
      </c>
      <c r="R1199" s="8">
        <v>71.225999999999999</v>
      </c>
      <c r="S1199" s="8">
        <v>29.28</v>
      </c>
      <c r="T1199" s="8">
        <v>41.945999999999998</v>
      </c>
      <c r="U1199" s="10">
        <v>0.58891416055934631</v>
      </c>
    </row>
    <row r="1200" spans="2:21" ht="15.75">
      <c r="B1200" s="4">
        <v>2098</v>
      </c>
      <c r="C1200" s="5">
        <v>46198</v>
      </c>
      <c r="D1200" s="6">
        <f>YEAR(SalesDataTable[[#This Row],[Order Date]])</f>
        <v>2026</v>
      </c>
      <c r="E1200" s="6" t="str">
        <f>"Q"&amp;ROUNDUP(MONTH(SalesDataTable[[#This Row],[Order Date]])/3,0)</f>
        <v>Q2</v>
      </c>
      <c r="F1200" s="6">
        <f>MONTH(SalesDataTable[[#This Row],[Order Date]])</f>
        <v>6</v>
      </c>
      <c r="G1200" s="6" t="str">
        <f>TEXT(SalesDataTable[[#This Row],[Order Date]],"MMM")</f>
        <v>Jun</v>
      </c>
      <c r="H1200" s="6" t="s">
        <v>29</v>
      </c>
      <c r="I1200" s="6" t="s">
        <v>30</v>
      </c>
      <c r="J1200" s="6" t="s">
        <v>20</v>
      </c>
      <c r="K1200" s="6" t="s">
        <v>21</v>
      </c>
      <c r="L1200" s="6" t="s">
        <v>27</v>
      </c>
      <c r="M1200" s="6" t="s">
        <v>35</v>
      </c>
      <c r="N1200" s="7">
        <v>1</v>
      </c>
      <c r="O1200" s="8">
        <v>146.46</v>
      </c>
      <c r="P1200" s="9">
        <v>0.15</v>
      </c>
      <c r="Q1200" s="8">
        <v>80.760000000000005</v>
      </c>
      <c r="R1200" s="8">
        <v>124.491</v>
      </c>
      <c r="S1200" s="8">
        <v>80.760000000000005</v>
      </c>
      <c r="T1200" s="8">
        <v>43.730999999999995</v>
      </c>
      <c r="U1200" s="10">
        <v>0.35127840566787955</v>
      </c>
    </row>
    <row r="1201" spans="2:21" ht="15.75">
      <c r="B1201" s="4">
        <v>2190</v>
      </c>
      <c r="C1201" s="5">
        <v>46198</v>
      </c>
      <c r="D1201" s="6">
        <f>YEAR(SalesDataTable[[#This Row],[Order Date]])</f>
        <v>2026</v>
      </c>
      <c r="E1201" s="6" t="str">
        <f>"Q"&amp;ROUNDUP(MONTH(SalesDataTable[[#This Row],[Order Date]])/3,0)</f>
        <v>Q2</v>
      </c>
      <c r="F1201" s="6">
        <f>MONTH(SalesDataTable[[#This Row],[Order Date]])</f>
        <v>6</v>
      </c>
      <c r="G1201" s="6" t="str">
        <f>TEXT(SalesDataTable[[#This Row],[Order Date]],"MMM")</f>
        <v>Jun</v>
      </c>
      <c r="H1201" s="6" t="s">
        <v>24</v>
      </c>
      <c r="I1201" s="6" t="s">
        <v>45</v>
      </c>
      <c r="J1201" s="6" t="s">
        <v>37</v>
      </c>
      <c r="K1201" s="6" t="s">
        <v>34</v>
      </c>
      <c r="L1201" s="6" t="s">
        <v>22</v>
      </c>
      <c r="M1201" s="6" t="s">
        <v>40</v>
      </c>
      <c r="N1201" s="7">
        <v>5</v>
      </c>
      <c r="O1201" s="8">
        <v>50.78</v>
      </c>
      <c r="P1201" s="9">
        <v>0</v>
      </c>
      <c r="Q1201" s="8">
        <v>22.68</v>
      </c>
      <c r="R1201" s="8">
        <v>253.9</v>
      </c>
      <c r="S1201" s="8">
        <v>113.4</v>
      </c>
      <c r="T1201" s="8">
        <v>140.5</v>
      </c>
      <c r="U1201" s="10">
        <v>0.55336746750689247</v>
      </c>
    </row>
    <row r="1202" spans="2:21" ht="15.75">
      <c r="B1202" s="4">
        <v>2664</v>
      </c>
      <c r="C1202" s="5">
        <v>46198</v>
      </c>
      <c r="D1202" s="6">
        <f>YEAR(SalesDataTable[[#This Row],[Order Date]])</f>
        <v>2026</v>
      </c>
      <c r="E1202" s="6" t="str">
        <f>"Q"&amp;ROUNDUP(MONTH(SalesDataTable[[#This Row],[Order Date]])/3,0)</f>
        <v>Q2</v>
      </c>
      <c r="F1202" s="6">
        <f>MONTH(SalesDataTable[[#This Row],[Order Date]])</f>
        <v>6</v>
      </c>
      <c r="G1202" s="6" t="str">
        <f>TEXT(SalesDataTable[[#This Row],[Order Date]],"MMM")</f>
        <v>Jun</v>
      </c>
      <c r="H1202" s="6" t="s">
        <v>29</v>
      </c>
      <c r="I1202" s="6" t="s">
        <v>57</v>
      </c>
      <c r="J1202" s="6" t="s">
        <v>46</v>
      </c>
      <c r="K1202" s="6" t="s">
        <v>21</v>
      </c>
      <c r="L1202" s="6" t="s">
        <v>32</v>
      </c>
      <c r="M1202" s="6" t="s">
        <v>50</v>
      </c>
      <c r="N1202" s="7">
        <v>3</v>
      </c>
      <c r="O1202" s="8">
        <v>47.61</v>
      </c>
      <c r="P1202" s="9">
        <v>0</v>
      </c>
      <c r="Q1202" s="8">
        <v>18.21</v>
      </c>
      <c r="R1202" s="8">
        <v>142.82999999999998</v>
      </c>
      <c r="S1202" s="8">
        <v>54.63</v>
      </c>
      <c r="T1202" s="8">
        <v>88.199999999999989</v>
      </c>
      <c r="U1202" s="10">
        <v>0.61751732829237549</v>
      </c>
    </row>
    <row r="1203" spans="2:21" ht="15.75">
      <c r="B1203" s="4">
        <v>2992</v>
      </c>
      <c r="C1203" s="5">
        <v>46198</v>
      </c>
      <c r="D1203" s="6">
        <f>YEAR(SalesDataTable[[#This Row],[Order Date]])</f>
        <v>2026</v>
      </c>
      <c r="E1203" s="6" t="str">
        <f>"Q"&amp;ROUNDUP(MONTH(SalesDataTable[[#This Row],[Order Date]])/3,0)</f>
        <v>Q2</v>
      </c>
      <c r="F1203" s="6">
        <f>MONTH(SalesDataTable[[#This Row],[Order Date]])</f>
        <v>6</v>
      </c>
      <c r="G1203" s="6" t="str">
        <f>TEXT(SalesDataTable[[#This Row],[Order Date]],"MMM")</f>
        <v>Jun</v>
      </c>
      <c r="H1203" s="6" t="s">
        <v>29</v>
      </c>
      <c r="I1203" s="6" t="s">
        <v>70</v>
      </c>
      <c r="J1203" s="6" t="s">
        <v>20</v>
      </c>
      <c r="K1203" s="6" t="s">
        <v>31</v>
      </c>
      <c r="L1203" s="6" t="s">
        <v>22</v>
      </c>
      <c r="M1203" s="6" t="s">
        <v>40</v>
      </c>
      <c r="N1203" s="7">
        <v>1</v>
      </c>
      <c r="O1203" s="8">
        <v>50.75</v>
      </c>
      <c r="P1203" s="9">
        <v>0.1</v>
      </c>
      <c r="Q1203" s="8">
        <v>22.94</v>
      </c>
      <c r="R1203" s="8">
        <v>45.675000000000004</v>
      </c>
      <c r="S1203" s="8">
        <v>22.94</v>
      </c>
      <c r="T1203" s="8">
        <v>22.735000000000003</v>
      </c>
      <c r="U1203" s="10">
        <v>0.49775588396278053</v>
      </c>
    </row>
    <row r="1204" spans="2:21" ht="15.75">
      <c r="B1204" s="4">
        <v>3120</v>
      </c>
      <c r="C1204" s="5">
        <v>46198</v>
      </c>
      <c r="D1204" s="6">
        <f>YEAR(SalesDataTable[[#This Row],[Order Date]])</f>
        <v>2026</v>
      </c>
      <c r="E1204" s="6" t="str">
        <f>"Q"&amp;ROUNDUP(MONTH(SalesDataTable[[#This Row],[Order Date]])/3,0)</f>
        <v>Q2</v>
      </c>
      <c r="F1204" s="6">
        <f>MONTH(SalesDataTable[[#This Row],[Order Date]])</f>
        <v>6</v>
      </c>
      <c r="G1204" s="6" t="str">
        <f>TEXT(SalesDataTable[[#This Row],[Order Date]],"MMM")</f>
        <v>Jun</v>
      </c>
      <c r="H1204" s="6" t="s">
        <v>29</v>
      </c>
      <c r="I1204" s="6" t="s">
        <v>43</v>
      </c>
      <c r="J1204" s="6" t="s">
        <v>46</v>
      </c>
      <c r="K1204" s="6" t="s">
        <v>21</v>
      </c>
      <c r="L1204" s="6" t="s">
        <v>52</v>
      </c>
      <c r="M1204" s="6" t="s">
        <v>63</v>
      </c>
      <c r="N1204" s="7">
        <v>1</v>
      </c>
      <c r="O1204" s="8">
        <v>50.33</v>
      </c>
      <c r="P1204" s="9">
        <v>0</v>
      </c>
      <c r="Q1204" s="8">
        <v>21.66</v>
      </c>
      <c r="R1204" s="8">
        <v>50.33</v>
      </c>
      <c r="S1204" s="8">
        <v>21.66</v>
      </c>
      <c r="T1204" s="8">
        <v>28.669999999999998</v>
      </c>
      <c r="U1204" s="10">
        <v>0.56964037353467112</v>
      </c>
    </row>
    <row r="1205" spans="2:21" ht="15.75">
      <c r="B1205" s="4">
        <v>189</v>
      </c>
      <c r="C1205" s="5">
        <v>46199</v>
      </c>
      <c r="D1205" s="6">
        <f>YEAR(SalesDataTable[[#This Row],[Order Date]])</f>
        <v>2026</v>
      </c>
      <c r="E1205" s="6" t="str">
        <f>"Q"&amp;ROUNDUP(MONTH(SalesDataTable[[#This Row],[Order Date]])/3,0)</f>
        <v>Q2</v>
      </c>
      <c r="F1205" s="6">
        <f>MONTH(SalesDataTable[[#This Row],[Order Date]])</f>
        <v>6</v>
      </c>
      <c r="G1205" s="6" t="str">
        <f>TEXT(SalesDataTable[[#This Row],[Order Date]],"MMM")</f>
        <v>Jun</v>
      </c>
      <c r="H1205" s="6" t="s">
        <v>29</v>
      </c>
      <c r="I1205" s="6" t="s">
        <v>57</v>
      </c>
      <c r="J1205" s="6" t="s">
        <v>20</v>
      </c>
      <c r="K1205" s="6" t="s">
        <v>34</v>
      </c>
      <c r="L1205" s="6" t="s">
        <v>32</v>
      </c>
      <c r="M1205" s="6" t="s">
        <v>50</v>
      </c>
      <c r="N1205" s="7">
        <v>1</v>
      </c>
      <c r="O1205" s="8">
        <v>47.5</v>
      </c>
      <c r="P1205" s="9">
        <v>0.1</v>
      </c>
      <c r="Q1205" s="8">
        <v>18.8</v>
      </c>
      <c r="R1205" s="8">
        <v>42.75</v>
      </c>
      <c r="S1205" s="8">
        <v>18.8</v>
      </c>
      <c r="T1205" s="8">
        <v>23.95</v>
      </c>
      <c r="U1205" s="10">
        <v>0.56023391812865497</v>
      </c>
    </row>
    <row r="1206" spans="2:21" ht="15.75">
      <c r="B1206" s="4">
        <v>927</v>
      </c>
      <c r="C1206" s="5">
        <v>46199</v>
      </c>
      <c r="D1206" s="6">
        <f>YEAR(SalesDataTable[[#This Row],[Order Date]])</f>
        <v>2026</v>
      </c>
      <c r="E1206" s="6" t="str">
        <f>"Q"&amp;ROUNDUP(MONTH(SalesDataTable[[#This Row],[Order Date]])/3,0)</f>
        <v>Q2</v>
      </c>
      <c r="F1206" s="6">
        <f>MONTH(SalesDataTable[[#This Row],[Order Date]])</f>
        <v>6</v>
      </c>
      <c r="G1206" s="6" t="str">
        <f>TEXT(SalesDataTable[[#This Row],[Order Date]],"MMM")</f>
        <v>Jun</v>
      </c>
      <c r="H1206" s="6" t="s">
        <v>29</v>
      </c>
      <c r="I1206" s="6" t="s">
        <v>57</v>
      </c>
      <c r="J1206" s="6" t="s">
        <v>46</v>
      </c>
      <c r="K1206" s="6" t="s">
        <v>21</v>
      </c>
      <c r="L1206" s="6" t="s">
        <v>32</v>
      </c>
      <c r="M1206" s="6" t="s">
        <v>62</v>
      </c>
      <c r="N1206" s="7">
        <v>2</v>
      </c>
      <c r="O1206" s="8">
        <v>130.33000000000001</v>
      </c>
      <c r="P1206" s="9">
        <v>0.1</v>
      </c>
      <c r="Q1206" s="8">
        <v>67.319999999999993</v>
      </c>
      <c r="R1206" s="8">
        <v>234.59400000000002</v>
      </c>
      <c r="S1206" s="8">
        <v>134.63999999999999</v>
      </c>
      <c r="T1206" s="8">
        <v>99.954000000000036</v>
      </c>
      <c r="U1206" s="10">
        <v>0.42607227806337772</v>
      </c>
    </row>
    <row r="1207" spans="2:21" ht="15.75">
      <c r="B1207" s="4">
        <v>1388</v>
      </c>
      <c r="C1207" s="5">
        <v>46199</v>
      </c>
      <c r="D1207" s="6">
        <f>YEAR(SalesDataTable[[#This Row],[Order Date]])</f>
        <v>2026</v>
      </c>
      <c r="E1207" s="6" t="str">
        <f>"Q"&amp;ROUNDUP(MONTH(SalesDataTable[[#This Row],[Order Date]])/3,0)</f>
        <v>Q2</v>
      </c>
      <c r="F1207" s="6">
        <f>MONTH(SalesDataTable[[#This Row],[Order Date]])</f>
        <v>6</v>
      </c>
      <c r="G1207" s="6" t="str">
        <f>TEXT(SalesDataTable[[#This Row],[Order Date]],"MMM")</f>
        <v>Jun</v>
      </c>
      <c r="H1207" s="6" t="s">
        <v>24</v>
      </c>
      <c r="I1207" s="6" t="s">
        <v>67</v>
      </c>
      <c r="J1207" s="6" t="s">
        <v>20</v>
      </c>
      <c r="K1207" s="6" t="s">
        <v>21</v>
      </c>
      <c r="L1207" s="6" t="s">
        <v>27</v>
      </c>
      <c r="M1207" s="6" t="s">
        <v>55</v>
      </c>
      <c r="N1207" s="7">
        <v>3</v>
      </c>
      <c r="O1207" s="8">
        <v>156.76</v>
      </c>
      <c r="P1207" s="9">
        <v>0.05</v>
      </c>
      <c r="Q1207" s="8">
        <v>78.63</v>
      </c>
      <c r="R1207" s="8">
        <v>446.76599999999996</v>
      </c>
      <c r="S1207" s="8">
        <v>235.89</v>
      </c>
      <c r="T1207" s="8">
        <v>210.87599999999998</v>
      </c>
      <c r="U1207" s="10">
        <v>0.47200547937846654</v>
      </c>
    </row>
    <row r="1208" spans="2:21" ht="15.75">
      <c r="B1208" s="4">
        <v>3932</v>
      </c>
      <c r="C1208" s="5">
        <v>46199</v>
      </c>
      <c r="D1208" s="6">
        <f>YEAR(SalesDataTable[[#This Row],[Order Date]])</f>
        <v>2026</v>
      </c>
      <c r="E1208" s="6" t="str">
        <f>"Q"&amp;ROUNDUP(MONTH(SalesDataTable[[#This Row],[Order Date]])/3,0)</f>
        <v>Q2</v>
      </c>
      <c r="F1208" s="6">
        <f>MONTH(SalesDataTable[[#This Row],[Order Date]])</f>
        <v>6</v>
      </c>
      <c r="G1208" s="6" t="str">
        <f>TEXT(SalesDataTable[[#This Row],[Order Date]],"MMM")</f>
        <v>Jun</v>
      </c>
      <c r="H1208" s="6" t="s">
        <v>29</v>
      </c>
      <c r="I1208" s="6" t="s">
        <v>57</v>
      </c>
      <c r="J1208" s="6" t="s">
        <v>20</v>
      </c>
      <c r="K1208" s="6" t="s">
        <v>31</v>
      </c>
      <c r="L1208" s="6" t="s">
        <v>52</v>
      </c>
      <c r="M1208" s="6" t="s">
        <v>60</v>
      </c>
      <c r="N1208" s="7">
        <v>4</v>
      </c>
      <c r="O1208" s="8">
        <v>35.770000000000003</v>
      </c>
      <c r="P1208" s="9">
        <v>0</v>
      </c>
      <c r="Q1208" s="8">
        <v>13.75</v>
      </c>
      <c r="R1208" s="8">
        <v>143.08000000000001</v>
      </c>
      <c r="S1208" s="8">
        <v>55</v>
      </c>
      <c r="T1208" s="8">
        <v>88.080000000000013</v>
      </c>
      <c r="U1208" s="10">
        <v>0.61559966452334358</v>
      </c>
    </row>
    <row r="1209" spans="2:21" ht="15.75">
      <c r="B1209" s="4">
        <v>4008</v>
      </c>
      <c r="C1209" s="5">
        <v>46199</v>
      </c>
      <c r="D1209" s="6">
        <f>YEAR(SalesDataTable[[#This Row],[Order Date]])</f>
        <v>2026</v>
      </c>
      <c r="E1209" s="6" t="str">
        <f>"Q"&amp;ROUNDUP(MONTH(SalesDataTable[[#This Row],[Order Date]])/3,0)</f>
        <v>Q2</v>
      </c>
      <c r="F1209" s="6">
        <f>MONTH(SalesDataTable[[#This Row],[Order Date]])</f>
        <v>6</v>
      </c>
      <c r="G1209" s="6" t="str">
        <f>TEXT(SalesDataTable[[#This Row],[Order Date]],"MMM")</f>
        <v>Jun</v>
      </c>
      <c r="H1209" s="6" t="s">
        <v>24</v>
      </c>
      <c r="I1209" s="6" t="s">
        <v>67</v>
      </c>
      <c r="J1209" s="6" t="s">
        <v>20</v>
      </c>
      <c r="K1209" s="6" t="s">
        <v>21</v>
      </c>
      <c r="L1209" s="6" t="s">
        <v>22</v>
      </c>
      <c r="M1209" s="6" t="s">
        <v>48</v>
      </c>
      <c r="N1209" s="7">
        <v>2</v>
      </c>
      <c r="O1209" s="8">
        <v>102.49</v>
      </c>
      <c r="P1209" s="9">
        <v>0</v>
      </c>
      <c r="Q1209" s="8">
        <v>50.07</v>
      </c>
      <c r="R1209" s="8">
        <v>204.98</v>
      </c>
      <c r="S1209" s="8">
        <v>100.14</v>
      </c>
      <c r="T1209" s="8">
        <v>104.83999999999999</v>
      </c>
      <c r="U1209" s="10">
        <v>0.51146453312518292</v>
      </c>
    </row>
    <row r="1210" spans="2:21" ht="15.75">
      <c r="B1210" s="4">
        <v>4701</v>
      </c>
      <c r="C1210" s="5">
        <v>46199</v>
      </c>
      <c r="D1210" s="6">
        <f>YEAR(SalesDataTable[[#This Row],[Order Date]])</f>
        <v>2026</v>
      </c>
      <c r="E1210" s="6" t="str">
        <f>"Q"&amp;ROUNDUP(MONTH(SalesDataTable[[#This Row],[Order Date]])/3,0)</f>
        <v>Q2</v>
      </c>
      <c r="F1210" s="6">
        <f>MONTH(SalesDataTable[[#This Row],[Order Date]])</f>
        <v>6</v>
      </c>
      <c r="G1210" s="6" t="str">
        <f>TEXT(SalesDataTable[[#This Row],[Order Date]],"MMM")</f>
        <v>Jun</v>
      </c>
      <c r="H1210" s="6" t="s">
        <v>18</v>
      </c>
      <c r="I1210" s="6" t="s">
        <v>19</v>
      </c>
      <c r="J1210" s="6" t="s">
        <v>26</v>
      </c>
      <c r="K1210" s="6" t="s">
        <v>34</v>
      </c>
      <c r="L1210" s="6" t="s">
        <v>22</v>
      </c>
      <c r="M1210" s="6" t="s">
        <v>23</v>
      </c>
      <c r="N1210" s="7">
        <v>8</v>
      </c>
      <c r="O1210" s="8">
        <v>82.47</v>
      </c>
      <c r="P1210" s="9">
        <v>0.15</v>
      </c>
      <c r="Q1210" s="8">
        <v>42.58</v>
      </c>
      <c r="R1210" s="8">
        <v>560.79599999999994</v>
      </c>
      <c r="S1210" s="8">
        <v>340.64</v>
      </c>
      <c r="T1210" s="8">
        <v>220.15599999999995</v>
      </c>
      <c r="U1210" s="10">
        <v>0.39257769313618496</v>
      </c>
    </row>
    <row r="1211" spans="2:21" ht="15.75">
      <c r="B1211" s="4">
        <v>4805</v>
      </c>
      <c r="C1211" s="5">
        <v>46199</v>
      </c>
      <c r="D1211" s="6">
        <f>YEAR(SalesDataTable[[#This Row],[Order Date]])</f>
        <v>2026</v>
      </c>
      <c r="E1211" s="6" t="str">
        <f>"Q"&amp;ROUNDUP(MONTH(SalesDataTable[[#This Row],[Order Date]])/3,0)</f>
        <v>Q2</v>
      </c>
      <c r="F1211" s="6">
        <f>MONTH(SalesDataTable[[#This Row],[Order Date]])</f>
        <v>6</v>
      </c>
      <c r="G1211" s="6" t="str">
        <f>TEXT(SalesDataTable[[#This Row],[Order Date]],"MMM")</f>
        <v>Jun</v>
      </c>
      <c r="H1211" s="6" t="s">
        <v>29</v>
      </c>
      <c r="I1211" s="6" t="s">
        <v>57</v>
      </c>
      <c r="J1211" s="6" t="s">
        <v>20</v>
      </c>
      <c r="K1211" s="6" t="s">
        <v>21</v>
      </c>
      <c r="L1211" s="6" t="s">
        <v>41</v>
      </c>
      <c r="M1211" s="6" t="s">
        <v>69</v>
      </c>
      <c r="N1211" s="7">
        <v>1</v>
      </c>
      <c r="O1211" s="8">
        <v>121.44</v>
      </c>
      <c r="P1211" s="9">
        <v>0</v>
      </c>
      <c r="Q1211" s="8">
        <v>62.34</v>
      </c>
      <c r="R1211" s="8">
        <v>121.44</v>
      </c>
      <c r="S1211" s="8">
        <v>62.34</v>
      </c>
      <c r="T1211" s="8">
        <v>59.099999999999994</v>
      </c>
      <c r="U1211" s="10">
        <v>0.48666007905138337</v>
      </c>
    </row>
    <row r="1212" spans="2:21" ht="15.75">
      <c r="B1212" s="4">
        <v>912</v>
      </c>
      <c r="C1212" s="5">
        <v>46200</v>
      </c>
      <c r="D1212" s="6">
        <f>YEAR(SalesDataTable[[#This Row],[Order Date]])</f>
        <v>2026</v>
      </c>
      <c r="E1212" s="6" t="str">
        <f>"Q"&amp;ROUNDUP(MONTH(SalesDataTable[[#This Row],[Order Date]])/3,0)</f>
        <v>Q2</v>
      </c>
      <c r="F1212" s="6">
        <f>MONTH(SalesDataTable[[#This Row],[Order Date]])</f>
        <v>6</v>
      </c>
      <c r="G1212" s="6" t="str">
        <f>TEXT(SalesDataTable[[#This Row],[Order Date]],"MMM")</f>
        <v>Jun</v>
      </c>
      <c r="H1212" s="6" t="s">
        <v>18</v>
      </c>
      <c r="I1212" s="6" t="s">
        <v>19</v>
      </c>
      <c r="J1212" s="6" t="s">
        <v>46</v>
      </c>
      <c r="K1212" s="6" t="s">
        <v>31</v>
      </c>
      <c r="L1212" s="6" t="s">
        <v>32</v>
      </c>
      <c r="M1212" s="6" t="s">
        <v>50</v>
      </c>
      <c r="N1212" s="7">
        <v>4</v>
      </c>
      <c r="O1212" s="8">
        <v>46.44</v>
      </c>
      <c r="P1212" s="9">
        <v>0.05</v>
      </c>
      <c r="Q1212" s="8">
        <v>18.2</v>
      </c>
      <c r="R1212" s="8">
        <v>176.47199999999998</v>
      </c>
      <c r="S1212" s="8">
        <v>72.8</v>
      </c>
      <c r="T1212" s="8">
        <v>103.67199999999998</v>
      </c>
      <c r="U1212" s="10">
        <v>0.58746996690693143</v>
      </c>
    </row>
    <row r="1213" spans="2:21" ht="15.75">
      <c r="B1213" s="4">
        <v>1837</v>
      </c>
      <c r="C1213" s="5">
        <v>46200</v>
      </c>
      <c r="D1213" s="6">
        <f>YEAR(SalesDataTable[[#This Row],[Order Date]])</f>
        <v>2026</v>
      </c>
      <c r="E1213" s="6" t="str">
        <f>"Q"&amp;ROUNDUP(MONTH(SalesDataTable[[#This Row],[Order Date]])/3,0)</f>
        <v>Q2</v>
      </c>
      <c r="F1213" s="6">
        <f>MONTH(SalesDataTable[[#This Row],[Order Date]])</f>
        <v>6</v>
      </c>
      <c r="G1213" s="6" t="str">
        <f>TEXT(SalesDataTable[[#This Row],[Order Date]],"MMM")</f>
        <v>Jun</v>
      </c>
      <c r="H1213" s="6" t="s">
        <v>18</v>
      </c>
      <c r="I1213" s="6" t="s">
        <v>19</v>
      </c>
      <c r="J1213" s="6" t="s">
        <v>46</v>
      </c>
      <c r="K1213" s="6" t="s">
        <v>34</v>
      </c>
      <c r="L1213" s="6" t="s">
        <v>41</v>
      </c>
      <c r="M1213" s="6" t="s">
        <v>47</v>
      </c>
      <c r="N1213" s="7">
        <v>2</v>
      </c>
      <c r="O1213" s="8">
        <v>194.13</v>
      </c>
      <c r="P1213" s="9">
        <v>0.1</v>
      </c>
      <c r="Q1213" s="8">
        <v>106.51</v>
      </c>
      <c r="R1213" s="8">
        <v>349.43400000000003</v>
      </c>
      <c r="S1213" s="8">
        <v>213.02</v>
      </c>
      <c r="T1213" s="8">
        <v>136.41400000000002</v>
      </c>
      <c r="U1213" s="10">
        <v>0.39038559499075648</v>
      </c>
    </row>
    <row r="1214" spans="2:21" ht="15.75">
      <c r="B1214" s="4">
        <v>2216</v>
      </c>
      <c r="C1214" s="5">
        <v>46200</v>
      </c>
      <c r="D1214" s="6">
        <f>YEAR(SalesDataTable[[#This Row],[Order Date]])</f>
        <v>2026</v>
      </c>
      <c r="E1214" s="6" t="str">
        <f>"Q"&amp;ROUNDUP(MONTH(SalesDataTable[[#This Row],[Order Date]])/3,0)</f>
        <v>Q2</v>
      </c>
      <c r="F1214" s="6">
        <f>MONTH(SalesDataTable[[#This Row],[Order Date]])</f>
        <v>6</v>
      </c>
      <c r="G1214" s="6" t="str">
        <f>TEXT(SalesDataTable[[#This Row],[Order Date]],"MMM")</f>
        <v>Jun</v>
      </c>
      <c r="H1214" s="6" t="s">
        <v>18</v>
      </c>
      <c r="I1214" s="6" t="s">
        <v>54</v>
      </c>
      <c r="J1214" s="6" t="s">
        <v>20</v>
      </c>
      <c r="K1214" s="6" t="s">
        <v>34</v>
      </c>
      <c r="L1214" s="6" t="s">
        <v>22</v>
      </c>
      <c r="M1214" s="6" t="s">
        <v>23</v>
      </c>
      <c r="N1214" s="7">
        <v>4</v>
      </c>
      <c r="O1214" s="8">
        <v>81.86</v>
      </c>
      <c r="P1214" s="9">
        <v>0.05</v>
      </c>
      <c r="Q1214" s="8">
        <v>42.22</v>
      </c>
      <c r="R1214" s="8">
        <v>311.06799999999998</v>
      </c>
      <c r="S1214" s="8">
        <v>168.88</v>
      </c>
      <c r="T1214" s="8">
        <v>142.18799999999999</v>
      </c>
      <c r="U1214" s="10">
        <v>0.45709619761595532</v>
      </c>
    </row>
    <row r="1215" spans="2:21" ht="15.75">
      <c r="B1215" s="4">
        <v>2451</v>
      </c>
      <c r="C1215" s="5">
        <v>46200</v>
      </c>
      <c r="D1215" s="6">
        <f>YEAR(SalesDataTable[[#This Row],[Order Date]])</f>
        <v>2026</v>
      </c>
      <c r="E1215" s="6" t="str">
        <f>"Q"&amp;ROUNDUP(MONTH(SalesDataTable[[#This Row],[Order Date]])/3,0)</f>
        <v>Q2</v>
      </c>
      <c r="F1215" s="6">
        <f>MONTH(SalesDataTable[[#This Row],[Order Date]])</f>
        <v>6</v>
      </c>
      <c r="G1215" s="6" t="str">
        <f>TEXT(SalesDataTable[[#This Row],[Order Date]],"MMM")</f>
        <v>Jun</v>
      </c>
      <c r="H1215" s="6" t="s">
        <v>18</v>
      </c>
      <c r="I1215" s="6" t="s">
        <v>54</v>
      </c>
      <c r="J1215" s="6" t="s">
        <v>26</v>
      </c>
      <c r="K1215" s="6" t="s">
        <v>34</v>
      </c>
      <c r="L1215" s="6" t="s">
        <v>32</v>
      </c>
      <c r="M1215" s="6" t="s">
        <v>66</v>
      </c>
      <c r="N1215" s="7">
        <v>4</v>
      </c>
      <c r="O1215" s="8">
        <v>162.61000000000001</v>
      </c>
      <c r="P1215" s="9">
        <v>0.05</v>
      </c>
      <c r="Q1215" s="8">
        <v>88.64</v>
      </c>
      <c r="R1215" s="8">
        <v>617.91800000000001</v>
      </c>
      <c r="S1215" s="8">
        <v>354.56</v>
      </c>
      <c r="T1215" s="8">
        <v>263.358</v>
      </c>
      <c r="U1215" s="10">
        <v>0.4262021821665658</v>
      </c>
    </row>
    <row r="1216" spans="2:21" ht="15.75">
      <c r="B1216" s="4">
        <v>2874</v>
      </c>
      <c r="C1216" s="5">
        <v>46200</v>
      </c>
      <c r="D1216" s="6">
        <f>YEAR(SalesDataTable[[#This Row],[Order Date]])</f>
        <v>2026</v>
      </c>
      <c r="E1216" s="6" t="str">
        <f>"Q"&amp;ROUNDUP(MONTH(SalesDataTable[[#This Row],[Order Date]])/3,0)</f>
        <v>Q2</v>
      </c>
      <c r="F1216" s="6">
        <f>MONTH(SalesDataTable[[#This Row],[Order Date]])</f>
        <v>6</v>
      </c>
      <c r="G1216" s="6" t="str">
        <f>TEXT(SalesDataTable[[#This Row],[Order Date]],"MMM")</f>
        <v>Jun</v>
      </c>
      <c r="H1216" s="6" t="s">
        <v>24</v>
      </c>
      <c r="I1216" s="6" t="s">
        <v>61</v>
      </c>
      <c r="J1216" s="6" t="s">
        <v>37</v>
      </c>
      <c r="K1216" s="6" t="s">
        <v>31</v>
      </c>
      <c r="L1216" s="6" t="s">
        <v>22</v>
      </c>
      <c r="M1216" s="6" t="s">
        <v>44</v>
      </c>
      <c r="N1216" s="7">
        <v>1</v>
      </c>
      <c r="O1216" s="8">
        <v>40.26</v>
      </c>
      <c r="P1216" s="9">
        <v>0</v>
      </c>
      <c r="Q1216" s="8">
        <v>16.62</v>
      </c>
      <c r="R1216" s="8">
        <v>40.26</v>
      </c>
      <c r="S1216" s="8">
        <v>16.62</v>
      </c>
      <c r="T1216" s="8">
        <v>23.639999999999997</v>
      </c>
      <c r="U1216" s="10">
        <v>0.58718330849478384</v>
      </c>
    </row>
    <row r="1217" spans="2:21" ht="15.75">
      <c r="B1217" s="4">
        <v>2885</v>
      </c>
      <c r="C1217" s="5">
        <v>46200</v>
      </c>
      <c r="D1217" s="6">
        <f>YEAR(SalesDataTable[[#This Row],[Order Date]])</f>
        <v>2026</v>
      </c>
      <c r="E1217" s="6" t="str">
        <f>"Q"&amp;ROUNDUP(MONTH(SalesDataTable[[#This Row],[Order Date]])/3,0)</f>
        <v>Q2</v>
      </c>
      <c r="F1217" s="6">
        <f>MONTH(SalesDataTable[[#This Row],[Order Date]])</f>
        <v>6</v>
      </c>
      <c r="G1217" s="6" t="str">
        <f>TEXT(SalesDataTable[[#This Row],[Order Date]],"MMM")</f>
        <v>Jun</v>
      </c>
      <c r="H1217" s="6" t="s">
        <v>18</v>
      </c>
      <c r="I1217" s="6" t="s">
        <v>19</v>
      </c>
      <c r="J1217" s="6" t="s">
        <v>20</v>
      </c>
      <c r="K1217" s="6" t="s">
        <v>34</v>
      </c>
      <c r="L1217" s="6" t="s">
        <v>32</v>
      </c>
      <c r="M1217" s="6" t="s">
        <v>50</v>
      </c>
      <c r="N1217" s="7">
        <v>1</v>
      </c>
      <c r="O1217" s="8">
        <v>47.23</v>
      </c>
      <c r="P1217" s="9">
        <v>0.1</v>
      </c>
      <c r="Q1217" s="8">
        <v>17.829999999999998</v>
      </c>
      <c r="R1217" s="8">
        <v>42.506999999999998</v>
      </c>
      <c r="S1217" s="8">
        <v>17.829999999999998</v>
      </c>
      <c r="T1217" s="8">
        <v>24.677</v>
      </c>
      <c r="U1217" s="10">
        <v>0.58053967581810062</v>
      </c>
    </row>
    <row r="1218" spans="2:21" ht="15.75">
      <c r="B1218" s="4">
        <v>3014</v>
      </c>
      <c r="C1218" s="5">
        <v>46200</v>
      </c>
      <c r="D1218" s="6">
        <f>YEAR(SalesDataTable[[#This Row],[Order Date]])</f>
        <v>2026</v>
      </c>
      <c r="E1218" s="6" t="str">
        <f>"Q"&amp;ROUNDUP(MONTH(SalesDataTable[[#This Row],[Order Date]])/3,0)</f>
        <v>Q2</v>
      </c>
      <c r="F1218" s="6">
        <f>MONTH(SalesDataTable[[#This Row],[Order Date]])</f>
        <v>6</v>
      </c>
      <c r="G1218" s="6" t="str">
        <f>TEXT(SalesDataTable[[#This Row],[Order Date]],"MMM")</f>
        <v>Jun</v>
      </c>
      <c r="H1218" s="6" t="s">
        <v>29</v>
      </c>
      <c r="I1218" s="6" t="s">
        <v>57</v>
      </c>
      <c r="J1218" s="6" t="s">
        <v>20</v>
      </c>
      <c r="K1218" s="6" t="s">
        <v>31</v>
      </c>
      <c r="L1218" s="6" t="s">
        <v>52</v>
      </c>
      <c r="M1218" s="6" t="s">
        <v>63</v>
      </c>
      <c r="N1218" s="7">
        <v>1</v>
      </c>
      <c r="O1218" s="8">
        <v>50.13</v>
      </c>
      <c r="P1218" s="9">
        <v>0.15</v>
      </c>
      <c r="Q1218" s="8">
        <v>22.22</v>
      </c>
      <c r="R1218" s="8">
        <v>42.610500000000002</v>
      </c>
      <c r="S1218" s="8">
        <v>22.22</v>
      </c>
      <c r="T1218" s="8">
        <v>20.390500000000003</v>
      </c>
      <c r="U1218" s="10">
        <v>0.47853228664296366</v>
      </c>
    </row>
    <row r="1219" spans="2:21" ht="15.75">
      <c r="B1219" s="4">
        <v>3273</v>
      </c>
      <c r="C1219" s="5">
        <v>46200</v>
      </c>
      <c r="D1219" s="6">
        <f>YEAR(SalesDataTable[[#This Row],[Order Date]])</f>
        <v>2026</v>
      </c>
      <c r="E1219" s="6" t="str">
        <f>"Q"&amp;ROUNDUP(MONTH(SalesDataTable[[#This Row],[Order Date]])/3,0)</f>
        <v>Q2</v>
      </c>
      <c r="F1219" s="6">
        <f>MONTH(SalesDataTable[[#This Row],[Order Date]])</f>
        <v>6</v>
      </c>
      <c r="G1219" s="6" t="str">
        <f>TEXT(SalesDataTable[[#This Row],[Order Date]],"MMM")</f>
        <v>Jun</v>
      </c>
      <c r="H1219" s="6" t="s">
        <v>29</v>
      </c>
      <c r="I1219" s="6" t="s">
        <v>36</v>
      </c>
      <c r="J1219" s="6" t="s">
        <v>20</v>
      </c>
      <c r="K1219" s="6" t="s">
        <v>34</v>
      </c>
      <c r="L1219" s="6" t="s">
        <v>41</v>
      </c>
      <c r="M1219" s="6" t="s">
        <v>42</v>
      </c>
      <c r="N1219" s="7">
        <v>2</v>
      </c>
      <c r="O1219" s="8">
        <v>345.82</v>
      </c>
      <c r="P1219" s="9">
        <v>0.05</v>
      </c>
      <c r="Q1219" s="8">
        <v>196.24</v>
      </c>
      <c r="R1219" s="8">
        <v>657.05799999999999</v>
      </c>
      <c r="S1219" s="8">
        <v>392.48</v>
      </c>
      <c r="T1219" s="8">
        <v>264.57799999999997</v>
      </c>
      <c r="U1219" s="10">
        <v>0.40267069269379563</v>
      </c>
    </row>
    <row r="1220" spans="2:21" ht="15.75">
      <c r="B1220" s="4">
        <v>5041</v>
      </c>
      <c r="C1220" s="5">
        <v>46200</v>
      </c>
      <c r="D1220" s="6">
        <f>YEAR(SalesDataTable[[#This Row],[Order Date]])</f>
        <v>2026</v>
      </c>
      <c r="E1220" s="6" t="str">
        <f>"Q"&amp;ROUNDUP(MONTH(SalesDataTable[[#This Row],[Order Date]])/3,0)</f>
        <v>Q2</v>
      </c>
      <c r="F1220" s="6">
        <f>MONTH(SalesDataTable[[#This Row],[Order Date]])</f>
        <v>6</v>
      </c>
      <c r="G1220" s="6" t="str">
        <f>TEXT(SalesDataTable[[#This Row],[Order Date]],"MMM")</f>
        <v>Jun</v>
      </c>
      <c r="H1220" s="6" t="s">
        <v>18</v>
      </c>
      <c r="I1220" s="6" t="s">
        <v>68</v>
      </c>
      <c r="J1220" s="6" t="s">
        <v>37</v>
      </c>
      <c r="K1220" s="6" t="s">
        <v>31</v>
      </c>
      <c r="L1220" s="6" t="s">
        <v>41</v>
      </c>
      <c r="M1220" s="6" t="s">
        <v>69</v>
      </c>
      <c r="N1220" s="7">
        <v>1</v>
      </c>
      <c r="O1220" s="8">
        <v>126.12</v>
      </c>
      <c r="P1220" s="9">
        <v>0</v>
      </c>
      <c r="Q1220" s="8">
        <v>62.18</v>
      </c>
      <c r="R1220" s="8">
        <v>126.12</v>
      </c>
      <c r="S1220" s="8">
        <v>62.18</v>
      </c>
      <c r="T1220" s="8">
        <v>63.940000000000005</v>
      </c>
      <c r="U1220" s="10">
        <v>0.50697748176339996</v>
      </c>
    </row>
    <row r="1221" spans="2:21" ht="15.75">
      <c r="B1221" s="4">
        <v>312</v>
      </c>
      <c r="C1221" s="5">
        <v>46201</v>
      </c>
      <c r="D1221" s="6">
        <f>YEAR(SalesDataTable[[#This Row],[Order Date]])</f>
        <v>2026</v>
      </c>
      <c r="E1221" s="6" t="str">
        <f>"Q"&amp;ROUNDUP(MONTH(SalesDataTable[[#This Row],[Order Date]])/3,0)</f>
        <v>Q2</v>
      </c>
      <c r="F1221" s="6">
        <f>MONTH(SalesDataTable[[#This Row],[Order Date]])</f>
        <v>6</v>
      </c>
      <c r="G1221" s="6" t="str">
        <f>TEXT(SalesDataTable[[#This Row],[Order Date]],"MMM")</f>
        <v>Jun</v>
      </c>
      <c r="H1221" s="6" t="s">
        <v>38</v>
      </c>
      <c r="I1221" s="6" t="s">
        <v>49</v>
      </c>
      <c r="J1221" s="6" t="s">
        <v>46</v>
      </c>
      <c r="K1221" s="6" t="s">
        <v>21</v>
      </c>
      <c r="L1221" s="6" t="s">
        <v>52</v>
      </c>
      <c r="M1221" s="6" t="s">
        <v>60</v>
      </c>
      <c r="N1221" s="7">
        <v>1</v>
      </c>
      <c r="O1221" s="8">
        <v>36</v>
      </c>
      <c r="P1221" s="9">
        <v>0</v>
      </c>
      <c r="Q1221" s="8">
        <v>13.95</v>
      </c>
      <c r="R1221" s="8">
        <v>36</v>
      </c>
      <c r="S1221" s="8">
        <v>13.95</v>
      </c>
      <c r="T1221" s="8">
        <v>22.05</v>
      </c>
      <c r="U1221" s="10">
        <v>0.61250000000000004</v>
      </c>
    </row>
    <row r="1222" spans="2:21" ht="15.75">
      <c r="B1222" s="4">
        <v>647</v>
      </c>
      <c r="C1222" s="5">
        <v>46201</v>
      </c>
      <c r="D1222" s="6">
        <f>YEAR(SalesDataTable[[#This Row],[Order Date]])</f>
        <v>2026</v>
      </c>
      <c r="E1222" s="6" t="str">
        <f>"Q"&amp;ROUNDUP(MONTH(SalesDataTable[[#This Row],[Order Date]])/3,0)</f>
        <v>Q2</v>
      </c>
      <c r="F1222" s="6">
        <f>MONTH(SalesDataTable[[#This Row],[Order Date]])</f>
        <v>6</v>
      </c>
      <c r="G1222" s="6" t="str">
        <f>TEXT(SalesDataTable[[#This Row],[Order Date]],"MMM")</f>
        <v>Jun</v>
      </c>
      <c r="H1222" s="6" t="s">
        <v>18</v>
      </c>
      <c r="I1222" s="6" t="s">
        <v>19</v>
      </c>
      <c r="J1222" s="6" t="s">
        <v>20</v>
      </c>
      <c r="K1222" s="6" t="s">
        <v>21</v>
      </c>
      <c r="L1222" s="6" t="s">
        <v>32</v>
      </c>
      <c r="M1222" s="6" t="s">
        <v>66</v>
      </c>
      <c r="N1222" s="7">
        <v>1</v>
      </c>
      <c r="O1222" s="8">
        <v>162.25</v>
      </c>
      <c r="P1222" s="9">
        <v>0.05</v>
      </c>
      <c r="Q1222" s="8">
        <v>89.28</v>
      </c>
      <c r="R1222" s="8">
        <v>154.13749999999999</v>
      </c>
      <c r="S1222" s="8">
        <v>89.28</v>
      </c>
      <c r="T1222" s="8">
        <v>64.857499999999987</v>
      </c>
      <c r="U1222" s="10">
        <v>0.42077690373854509</v>
      </c>
    </row>
    <row r="1223" spans="2:21" ht="15.75">
      <c r="B1223" s="4">
        <v>708</v>
      </c>
      <c r="C1223" s="5">
        <v>46201</v>
      </c>
      <c r="D1223" s="6">
        <f>YEAR(SalesDataTable[[#This Row],[Order Date]])</f>
        <v>2026</v>
      </c>
      <c r="E1223" s="6" t="str">
        <f>"Q"&amp;ROUNDUP(MONTH(SalesDataTable[[#This Row],[Order Date]])/3,0)</f>
        <v>Q2</v>
      </c>
      <c r="F1223" s="6">
        <f>MONTH(SalesDataTable[[#This Row],[Order Date]])</f>
        <v>6</v>
      </c>
      <c r="G1223" s="6" t="str">
        <f>TEXT(SalesDataTable[[#This Row],[Order Date]],"MMM")</f>
        <v>Jun</v>
      </c>
      <c r="H1223" s="6" t="s">
        <v>24</v>
      </c>
      <c r="I1223" s="6" t="s">
        <v>59</v>
      </c>
      <c r="J1223" s="6" t="s">
        <v>20</v>
      </c>
      <c r="K1223" s="6" t="s">
        <v>21</v>
      </c>
      <c r="L1223" s="6" t="s">
        <v>27</v>
      </c>
      <c r="M1223" s="6" t="s">
        <v>55</v>
      </c>
      <c r="N1223" s="7">
        <v>1</v>
      </c>
      <c r="O1223" s="8">
        <v>150.44</v>
      </c>
      <c r="P1223" s="9">
        <v>0</v>
      </c>
      <c r="Q1223" s="8">
        <v>80.5</v>
      </c>
      <c r="R1223" s="8">
        <v>150.44</v>
      </c>
      <c r="S1223" s="8">
        <v>80.5</v>
      </c>
      <c r="T1223" s="8">
        <v>69.94</v>
      </c>
      <c r="U1223" s="10">
        <v>0.46490295134272797</v>
      </c>
    </row>
    <row r="1224" spans="2:21" ht="15.75">
      <c r="B1224" s="4">
        <v>886</v>
      </c>
      <c r="C1224" s="5">
        <v>46201</v>
      </c>
      <c r="D1224" s="6">
        <f>YEAR(SalesDataTable[[#This Row],[Order Date]])</f>
        <v>2026</v>
      </c>
      <c r="E1224" s="6" t="str">
        <f>"Q"&amp;ROUNDUP(MONTH(SalesDataTable[[#This Row],[Order Date]])/3,0)</f>
        <v>Q2</v>
      </c>
      <c r="F1224" s="6">
        <f>MONTH(SalesDataTable[[#This Row],[Order Date]])</f>
        <v>6</v>
      </c>
      <c r="G1224" s="6" t="str">
        <f>TEXT(SalesDataTable[[#This Row],[Order Date]],"MMM")</f>
        <v>Jun</v>
      </c>
      <c r="H1224" s="6" t="s">
        <v>18</v>
      </c>
      <c r="I1224" s="6" t="s">
        <v>19</v>
      </c>
      <c r="J1224" s="6" t="s">
        <v>37</v>
      </c>
      <c r="K1224" s="6" t="s">
        <v>34</v>
      </c>
      <c r="L1224" s="6" t="s">
        <v>41</v>
      </c>
      <c r="M1224" s="6" t="s">
        <v>69</v>
      </c>
      <c r="N1224" s="7">
        <v>2</v>
      </c>
      <c r="O1224" s="8">
        <v>126.17</v>
      </c>
      <c r="P1224" s="9">
        <v>0.05</v>
      </c>
      <c r="Q1224" s="8">
        <v>61.13</v>
      </c>
      <c r="R1224" s="8">
        <v>239.72299999999998</v>
      </c>
      <c r="S1224" s="8">
        <v>122.26</v>
      </c>
      <c r="T1224" s="8">
        <v>117.46299999999998</v>
      </c>
      <c r="U1224" s="10">
        <v>0.48999470221881081</v>
      </c>
    </row>
    <row r="1225" spans="2:21" ht="15.75">
      <c r="B1225" s="4">
        <v>944</v>
      </c>
      <c r="C1225" s="5">
        <v>46201</v>
      </c>
      <c r="D1225" s="6">
        <f>YEAR(SalesDataTable[[#This Row],[Order Date]])</f>
        <v>2026</v>
      </c>
      <c r="E1225" s="6" t="str">
        <f>"Q"&amp;ROUNDUP(MONTH(SalesDataTable[[#This Row],[Order Date]])/3,0)</f>
        <v>Q2</v>
      </c>
      <c r="F1225" s="6">
        <f>MONTH(SalesDataTable[[#This Row],[Order Date]])</f>
        <v>6</v>
      </c>
      <c r="G1225" s="6" t="str">
        <f>TEXT(SalesDataTable[[#This Row],[Order Date]],"MMM")</f>
        <v>Jun</v>
      </c>
      <c r="H1225" s="6" t="s">
        <v>38</v>
      </c>
      <c r="I1225" s="6" t="s">
        <v>49</v>
      </c>
      <c r="J1225" s="6" t="s">
        <v>46</v>
      </c>
      <c r="K1225" s="6" t="s">
        <v>21</v>
      </c>
      <c r="L1225" s="6" t="s">
        <v>41</v>
      </c>
      <c r="M1225" s="6" t="s">
        <v>58</v>
      </c>
      <c r="N1225" s="7">
        <v>2</v>
      </c>
      <c r="O1225" s="8">
        <v>83.72</v>
      </c>
      <c r="P1225" s="9">
        <v>0</v>
      </c>
      <c r="Q1225" s="8">
        <v>38.96</v>
      </c>
      <c r="R1225" s="8">
        <v>167.44</v>
      </c>
      <c r="S1225" s="8">
        <v>77.92</v>
      </c>
      <c r="T1225" s="8">
        <v>89.52</v>
      </c>
      <c r="U1225" s="10">
        <v>0.53463927376970855</v>
      </c>
    </row>
    <row r="1226" spans="2:21" ht="15.75">
      <c r="B1226" s="4">
        <v>1050</v>
      </c>
      <c r="C1226" s="5">
        <v>46201</v>
      </c>
      <c r="D1226" s="6">
        <f>YEAR(SalesDataTable[[#This Row],[Order Date]])</f>
        <v>2026</v>
      </c>
      <c r="E1226" s="6" t="str">
        <f>"Q"&amp;ROUNDUP(MONTH(SalesDataTable[[#This Row],[Order Date]])/3,0)</f>
        <v>Q2</v>
      </c>
      <c r="F1226" s="6">
        <f>MONTH(SalesDataTable[[#This Row],[Order Date]])</f>
        <v>6</v>
      </c>
      <c r="G1226" s="6" t="str">
        <f>TEXT(SalesDataTable[[#This Row],[Order Date]],"MMM")</f>
        <v>Jun</v>
      </c>
      <c r="H1226" s="6" t="s">
        <v>38</v>
      </c>
      <c r="I1226" s="6" t="s">
        <v>51</v>
      </c>
      <c r="J1226" s="6" t="s">
        <v>46</v>
      </c>
      <c r="K1226" s="6" t="s">
        <v>31</v>
      </c>
      <c r="L1226" s="6" t="s">
        <v>27</v>
      </c>
      <c r="M1226" s="6" t="s">
        <v>64</v>
      </c>
      <c r="N1226" s="7">
        <v>1</v>
      </c>
      <c r="O1226" s="8">
        <v>70.58</v>
      </c>
      <c r="P1226" s="9">
        <v>0</v>
      </c>
      <c r="Q1226" s="8">
        <v>32.78</v>
      </c>
      <c r="R1226" s="8">
        <v>70.58</v>
      </c>
      <c r="S1226" s="8">
        <v>32.78</v>
      </c>
      <c r="T1226" s="8">
        <v>37.799999999999997</v>
      </c>
      <c r="U1226" s="10">
        <v>0.53556248228960046</v>
      </c>
    </row>
    <row r="1227" spans="2:21" ht="15.75">
      <c r="B1227" s="4">
        <v>1677</v>
      </c>
      <c r="C1227" s="5">
        <v>46201</v>
      </c>
      <c r="D1227" s="6">
        <f>YEAR(SalesDataTable[[#This Row],[Order Date]])</f>
        <v>2026</v>
      </c>
      <c r="E1227" s="6" t="str">
        <f>"Q"&amp;ROUNDUP(MONTH(SalesDataTable[[#This Row],[Order Date]])/3,0)</f>
        <v>Q2</v>
      </c>
      <c r="F1227" s="6">
        <f>MONTH(SalesDataTable[[#This Row],[Order Date]])</f>
        <v>6</v>
      </c>
      <c r="G1227" s="6" t="str">
        <f>TEXT(SalesDataTable[[#This Row],[Order Date]],"MMM")</f>
        <v>Jun</v>
      </c>
      <c r="H1227" s="6" t="s">
        <v>38</v>
      </c>
      <c r="I1227" s="6" t="s">
        <v>65</v>
      </c>
      <c r="J1227" s="6" t="s">
        <v>26</v>
      </c>
      <c r="K1227" s="6" t="s">
        <v>34</v>
      </c>
      <c r="L1227" s="6" t="s">
        <v>41</v>
      </c>
      <c r="M1227" s="6" t="s">
        <v>58</v>
      </c>
      <c r="N1227" s="7">
        <v>5</v>
      </c>
      <c r="O1227" s="8">
        <v>81.96</v>
      </c>
      <c r="P1227" s="9">
        <v>0.05</v>
      </c>
      <c r="Q1227" s="8">
        <v>39.130000000000003</v>
      </c>
      <c r="R1227" s="8">
        <v>389.30999999999995</v>
      </c>
      <c r="S1227" s="8">
        <v>195.65</v>
      </c>
      <c r="T1227" s="8">
        <v>193.65999999999994</v>
      </c>
      <c r="U1227" s="10">
        <v>0.497444196141892</v>
      </c>
    </row>
    <row r="1228" spans="2:21" ht="15.75">
      <c r="B1228" s="4">
        <v>2109</v>
      </c>
      <c r="C1228" s="5">
        <v>46201</v>
      </c>
      <c r="D1228" s="6">
        <f>YEAR(SalesDataTable[[#This Row],[Order Date]])</f>
        <v>2026</v>
      </c>
      <c r="E1228" s="6" t="str">
        <f>"Q"&amp;ROUNDUP(MONTH(SalesDataTable[[#This Row],[Order Date]])/3,0)</f>
        <v>Q2</v>
      </c>
      <c r="F1228" s="6">
        <f>MONTH(SalesDataTable[[#This Row],[Order Date]])</f>
        <v>6</v>
      </c>
      <c r="G1228" s="6" t="str">
        <f>TEXT(SalesDataTable[[#This Row],[Order Date]],"MMM")</f>
        <v>Jun</v>
      </c>
      <c r="H1228" s="6" t="s">
        <v>24</v>
      </c>
      <c r="I1228" s="6" t="s">
        <v>67</v>
      </c>
      <c r="J1228" s="6" t="s">
        <v>20</v>
      </c>
      <c r="K1228" s="6" t="s">
        <v>31</v>
      </c>
      <c r="L1228" s="6" t="s">
        <v>22</v>
      </c>
      <c r="M1228" s="6" t="s">
        <v>44</v>
      </c>
      <c r="N1228" s="7">
        <v>1</v>
      </c>
      <c r="O1228" s="8">
        <v>40.67</v>
      </c>
      <c r="P1228" s="9">
        <v>0</v>
      </c>
      <c r="Q1228" s="8">
        <v>16.5</v>
      </c>
      <c r="R1228" s="8">
        <v>40.67</v>
      </c>
      <c r="S1228" s="8">
        <v>16.5</v>
      </c>
      <c r="T1228" s="8">
        <v>24.17</v>
      </c>
      <c r="U1228" s="10">
        <v>0.59429554954511932</v>
      </c>
    </row>
    <row r="1229" spans="2:21" ht="15.75">
      <c r="B1229" s="4">
        <v>3688</v>
      </c>
      <c r="C1229" s="5">
        <v>46201</v>
      </c>
      <c r="D1229" s="6">
        <f>YEAR(SalesDataTable[[#This Row],[Order Date]])</f>
        <v>2026</v>
      </c>
      <c r="E1229" s="6" t="str">
        <f>"Q"&amp;ROUNDUP(MONTH(SalesDataTable[[#This Row],[Order Date]])/3,0)</f>
        <v>Q2</v>
      </c>
      <c r="F1229" s="6">
        <f>MONTH(SalesDataTable[[#This Row],[Order Date]])</f>
        <v>6</v>
      </c>
      <c r="G1229" s="6" t="str">
        <f>TEXT(SalesDataTable[[#This Row],[Order Date]],"MMM")</f>
        <v>Jun</v>
      </c>
      <c r="H1229" s="6" t="s">
        <v>29</v>
      </c>
      <c r="I1229" s="6" t="s">
        <v>70</v>
      </c>
      <c r="J1229" s="6" t="s">
        <v>37</v>
      </c>
      <c r="K1229" s="6" t="s">
        <v>31</v>
      </c>
      <c r="L1229" s="6" t="s">
        <v>52</v>
      </c>
      <c r="M1229" s="6" t="s">
        <v>53</v>
      </c>
      <c r="N1229" s="7">
        <v>1</v>
      </c>
      <c r="O1229" s="8">
        <v>40.94</v>
      </c>
      <c r="P1229" s="9">
        <v>0</v>
      </c>
      <c r="Q1229" s="8">
        <v>14.47</v>
      </c>
      <c r="R1229" s="8">
        <v>40.94</v>
      </c>
      <c r="S1229" s="8">
        <v>14.47</v>
      </c>
      <c r="T1229" s="8">
        <v>26.47</v>
      </c>
      <c r="U1229" s="10">
        <v>0.64655593551538837</v>
      </c>
    </row>
    <row r="1230" spans="2:21" ht="15.75">
      <c r="B1230" s="4">
        <v>521</v>
      </c>
      <c r="C1230" s="5">
        <v>46202</v>
      </c>
      <c r="D1230" s="6">
        <f>YEAR(SalesDataTable[[#This Row],[Order Date]])</f>
        <v>2026</v>
      </c>
      <c r="E1230" s="6" t="str">
        <f>"Q"&amp;ROUNDUP(MONTH(SalesDataTable[[#This Row],[Order Date]])/3,0)</f>
        <v>Q2</v>
      </c>
      <c r="F1230" s="6">
        <f>MONTH(SalesDataTable[[#This Row],[Order Date]])</f>
        <v>6</v>
      </c>
      <c r="G1230" s="6" t="str">
        <f>TEXT(SalesDataTable[[#This Row],[Order Date]],"MMM")</f>
        <v>Jun</v>
      </c>
      <c r="H1230" s="6" t="s">
        <v>38</v>
      </c>
      <c r="I1230" s="6" t="s">
        <v>51</v>
      </c>
      <c r="J1230" s="6" t="s">
        <v>26</v>
      </c>
      <c r="K1230" s="6" t="s">
        <v>34</v>
      </c>
      <c r="L1230" s="6" t="s">
        <v>22</v>
      </c>
      <c r="M1230" s="6" t="s">
        <v>48</v>
      </c>
      <c r="N1230" s="7">
        <v>3</v>
      </c>
      <c r="O1230" s="8">
        <v>100.89</v>
      </c>
      <c r="P1230" s="9">
        <v>0.05</v>
      </c>
      <c r="Q1230" s="8">
        <v>49.08</v>
      </c>
      <c r="R1230" s="8">
        <v>287.53649999999999</v>
      </c>
      <c r="S1230" s="8">
        <v>147.24</v>
      </c>
      <c r="T1230" s="8">
        <v>140.29649999999998</v>
      </c>
      <c r="U1230" s="10">
        <v>0.48792588071427451</v>
      </c>
    </row>
    <row r="1231" spans="2:21" ht="15.75">
      <c r="B1231" s="4">
        <v>557</v>
      </c>
      <c r="C1231" s="5">
        <v>46202</v>
      </c>
      <c r="D1231" s="6">
        <f>YEAR(SalesDataTable[[#This Row],[Order Date]])</f>
        <v>2026</v>
      </c>
      <c r="E1231" s="6" t="str">
        <f>"Q"&amp;ROUNDUP(MONTH(SalesDataTable[[#This Row],[Order Date]])/3,0)</f>
        <v>Q2</v>
      </c>
      <c r="F1231" s="6">
        <f>MONTH(SalesDataTable[[#This Row],[Order Date]])</f>
        <v>6</v>
      </c>
      <c r="G1231" s="6" t="str">
        <f>TEXT(SalesDataTable[[#This Row],[Order Date]],"MMM")</f>
        <v>Jun</v>
      </c>
      <c r="H1231" s="6" t="s">
        <v>24</v>
      </c>
      <c r="I1231" s="6" t="s">
        <v>61</v>
      </c>
      <c r="J1231" s="6" t="s">
        <v>26</v>
      </c>
      <c r="K1231" s="6" t="s">
        <v>34</v>
      </c>
      <c r="L1231" s="6" t="s">
        <v>22</v>
      </c>
      <c r="M1231" s="6" t="s">
        <v>44</v>
      </c>
      <c r="N1231" s="7">
        <v>3</v>
      </c>
      <c r="O1231" s="8">
        <v>39.78</v>
      </c>
      <c r="P1231" s="9">
        <v>0.15</v>
      </c>
      <c r="Q1231" s="8">
        <v>16.850000000000001</v>
      </c>
      <c r="R1231" s="8">
        <v>101.43900000000001</v>
      </c>
      <c r="S1231" s="8">
        <v>50.550000000000004</v>
      </c>
      <c r="T1231" s="8">
        <v>50.889000000000003</v>
      </c>
      <c r="U1231" s="10">
        <v>0.50167095495815217</v>
      </c>
    </row>
    <row r="1232" spans="2:21" ht="15.75">
      <c r="B1232" s="4">
        <v>929</v>
      </c>
      <c r="C1232" s="5">
        <v>46202</v>
      </c>
      <c r="D1232" s="6">
        <f>YEAR(SalesDataTable[[#This Row],[Order Date]])</f>
        <v>2026</v>
      </c>
      <c r="E1232" s="6" t="str">
        <f>"Q"&amp;ROUNDUP(MONTH(SalesDataTable[[#This Row],[Order Date]])/3,0)</f>
        <v>Q2</v>
      </c>
      <c r="F1232" s="6">
        <f>MONTH(SalesDataTable[[#This Row],[Order Date]])</f>
        <v>6</v>
      </c>
      <c r="G1232" s="6" t="str">
        <f>TEXT(SalesDataTable[[#This Row],[Order Date]],"MMM")</f>
        <v>Jun</v>
      </c>
      <c r="H1232" s="6" t="s">
        <v>18</v>
      </c>
      <c r="I1232" s="6" t="s">
        <v>19</v>
      </c>
      <c r="J1232" s="6" t="s">
        <v>20</v>
      </c>
      <c r="K1232" s="6" t="s">
        <v>21</v>
      </c>
      <c r="L1232" s="6" t="s">
        <v>52</v>
      </c>
      <c r="M1232" s="6" t="s">
        <v>53</v>
      </c>
      <c r="N1232" s="7">
        <v>1</v>
      </c>
      <c r="O1232" s="8">
        <v>40.299999999999997</v>
      </c>
      <c r="P1232" s="9">
        <v>0.05</v>
      </c>
      <c r="Q1232" s="8">
        <v>14.79</v>
      </c>
      <c r="R1232" s="8">
        <v>38.284999999999997</v>
      </c>
      <c r="S1232" s="8">
        <v>14.79</v>
      </c>
      <c r="T1232" s="8">
        <v>23.494999999999997</v>
      </c>
      <c r="U1232" s="10">
        <v>0.61368682251534545</v>
      </c>
    </row>
    <row r="1233" spans="2:21" ht="15.75">
      <c r="B1233" s="4">
        <v>1089</v>
      </c>
      <c r="C1233" s="5">
        <v>46202</v>
      </c>
      <c r="D1233" s="6">
        <f>YEAR(SalesDataTable[[#This Row],[Order Date]])</f>
        <v>2026</v>
      </c>
      <c r="E1233" s="6" t="str">
        <f>"Q"&amp;ROUNDUP(MONTH(SalesDataTable[[#This Row],[Order Date]])/3,0)</f>
        <v>Q2</v>
      </c>
      <c r="F1233" s="6">
        <f>MONTH(SalesDataTable[[#This Row],[Order Date]])</f>
        <v>6</v>
      </c>
      <c r="G1233" s="6" t="str">
        <f>TEXT(SalesDataTable[[#This Row],[Order Date]],"MMM")</f>
        <v>Jun</v>
      </c>
      <c r="H1233" s="6" t="s">
        <v>24</v>
      </c>
      <c r="I1233" s="6" t="s">
        <v>59</v>
      </c>
      <c r="J1233" s="6" t="s">
        <v>37</v>
      </c>
      <c r="K1233" s="6" t="s">
        <v>21</v>
      </c>
      <c r="L1233" s="6" t="s">
        <v>27</v>
      </c>
      <c r="M1233" s="6" t="s">
        <v>28</v>
      </c>
      <c r="N1233" s="7">
        <v>1</v>
      </c>
      <c r="O1233" s="8">
        <v>90.91</v>
      </c>
      <c r="P1233" s="9">
        <v>0.05</v>
      </c>
      <c r="Q1233" s="8">
        <v>45.9</v>
      </c>
      <c r="R1233" s="8">
        <v>86.364499999999992</v>
      </c>
      <c r="S1233" s="8">
        <v>45.9</v>
      </c>
      <c r="T1233" s="8">
        <v>40.464499999999994</v>
      </c>
      <c r="U1233" s="10">
        <v>0.46853163047316893</v>
      </c>
    </row>
    <row r="1234" spans="2:21" ht="15.75">
      <c r="B1234" s="4">
        <v>1655</v>
      </c>
      <c r="C1234" s="5">
        <v>46202</v>
      </c>
      <c r="D1234" s="6">
        <f>YEAR(SalesDataTable[[#This Row],[Order Date]])</f>
        <v>2026</v>
      </c>
      <c r="E1234" s="6" t="str">
        <f>"Q"&amp;ROUNDUP(MONTH(SalesDataTable[[#This Row],[Order Date]])/3,0)</f>
        <v>Q2</v>
      </c>
      <c r="F1234" s="6">
        <f>MONTH(SalesDataTable[[#This Row],[Order Date]])</f>
        <v>6</v>
      </c>
      <c r="G1234" s="6" t="str">
        <f>TEXT(SalesDataTable[[#This Row],[Order Date]],"MMM")</f>
        <v>Jun</v>
      </c>
      <c r="H1234" s="6" t="s">
        <v>18</v>
      </c>
      <c r="I1234" s="6" t="s">
        <v>19</v>
      </c>
      <c r="J1234" s="6" t="s">
        <v>26</v>
      </c>
      <c r="K1234" s="6" t="s">
        <v>34</v>
      </c>
      <c r="L1234" s="6" t="s">
        <v>32</v>
      </c>
      <c r="M1234" s="6" t="s">
        <v>66</v>
      </c>
      <c r="N1234" s="7">
        <v>5</v>
      </c>
      <c r="O1234" s="8">
        <v>162.29</v>
      </c>
      <c r="P1234" s="9">
        <v>0.15</v>
      </c>
      <c r="Q1234" s="8">
        <v>86.66</v>
      </c>
      <c r="R1234" s="8">
        <v>689.73249999999996</v>
      </c>
      <c r="S1234" s="8">
        <v>433.29999999999995</v>
      </c>
      <c r="T1234" s="8">
        <v>256.4325</v>
      </c>
      <c r="U1234" s="10">
        <v>0.37178543855770174</v>
      </c>
    </row>
    <row r="1235" spans="2:21" ht="15.75">
      <c r="B1235" s="4">
        <v>1897</v>
      </c>
      <c r="C1235" s="5">
        <v>46202</v>
      </c>
      <c r="D1235" s="6">
        <f>YEAR(SalesDataTable[[#This Row],[Order Date]])</f>
        <v>2026</v>
      </c>
      <c r="E1235" s="6" t="str">
        <f>"Q"&amp;ROUNDUP(MONTH(SalesDataTable[[#This Row],[Order Date]])/3,0)</f>
        <v>Q2</v>
      </c>
      <c r="F1235" s="6">
        <f>MONTH(SalesDataTable[[#This Row],[Order Date]])</f>
        <v>6</v>
      </c>
      <c r="G1235" s="6" t="str">
        <f>TEXT(SalesDataTable[[#This Row],[Order Date]],"MMM")</f>
        <v>Jun</v>
      </c>
      <c r="H1235" s="6" t="s">
        <v>24</v>
      </c>
      <c r="I1235" s="6" t="s">
        <v>59</v>
      </c>
      <c r="J1235" s="6" t="s">
        <v>20</v>
      </c>
      <c r="K1235" s="6" t="s">
        <v>34</v>
      </c>
      <c r="L1235" s="6" t="s">
        <v>22</v>
      </c>
      <c r="M1235" s="6" t="s">
        <v>40</v>
      </c>
      <c r="N1235" s="7">
        <v>2</v>
      </c>
      <c r="O1235" s="8">
        <v>51.03</v>
      </c>
      <c r="P1235" s="9">
        <v>0</v>
      </c>
      <c r="Q1235" s="8">
        <v>22.59</v>
      </c>
      <c r="R1235" s="8">
        <v>102.06</v>
      </c>
      <c r="S1235" s="8">
        <v>45.18</v>
      </c>
      <c r="T1235" s="8">
        <v>56.88</v>
      </c>
      <c r="U1235" s="10">
        <v>0.55731922398589062</v>
      </c>
    </row>
    <row r="1236" spans="2:21" ht="15.75">
      <c r="B1236" s="4">
        <v>2417</v>
      </c>
      <c r="C1236" s="5">
        <v>46202</v>
      </c>
      <c r="D1236" s="6">
        <f>YEAR(SalesDataTable[[#This Row],[Order Date]])</f>
        <v>2026</v>
      </c>
      <c r="E1236" s="6" t="str">
        <f>"Q"&amp;ROUNDUP(MONTH(SalesDataTable[[#This Row],[Order Date]])/3,0)</f>
        <v>Q2</v>
      </c>
      <c r="F1236" s="6">
        <f>MONTH(SalesDataTable[[#This Row],[Order Date]])</f>
        <v>6</v>
      </c>
      <c r="G1236" s="6" t="str">
        <f>TEXT(SalesDataTable[[#This Row],[Order Date]],"MMM")</f>
        <v>Jun</v>
      </c>
      <c r="H1236" s="6" t="s">
        <v>24</v>
      </c>
      <c r="I1236" s="6" t="s">
        <v>61</v>
      </c>
      <c r="J1236" s="6" t="s">
        <v>20</v>
      </c>
      <c r="K1236" s="6" t="s">
        <v>34</v>
      </c>
      <c r="L1236" s="6" t="s">
        <v>52</v>
      </c>
      <c r="M1236" s="6" t="s">
        <v>63</v>
      </c>
      <c r="N1236" s="7">
        <v>1</v>
      </c>
      <c r="O1236" s="8">
        <v>50.67</v>
      </c>
      <c r="P1236" s="9">
        <v>0</v>
      </c>
      <c r="Q1236" s="8">
        <v>22.18</v>
      </c>
      <c r="R1236" s="8">
        <v>50.67</v>
      </c>
      <c r="S1236" s="8">
        <v>22.18</v>
      </c>
      <c r="T1236" s="8">
        <v>28.490000000000002</v>
      </c>
      <c r="U1236" s="10">
        <v>0.56226564041839355</v>
      </c>
    </row>
    <row r="1237" spans="2:21" ht="15.75">
      <c r="B1237" s="4">
        <v>3474</v>
      </c>
      <c r="C1237" s="5">
        <v>46202</v>
      </c>
      <c r="D1237" s="6">
        <f>YEAR(SalesDataTable[[#This Row],[Order Date]])</f>
        <v>2026</v>
      </c>
      <c r="E1237" s="6" t="str">
        <f>"Q"&amp;ROUNDUP(MONTH(SalesDataTable[[#This Row],[Order Date]])/3,0)</f>
        <v>Q2</v>
      </c>
      <c r="F1237" s="6">
        <f>MONTH(SalesDataTable[[#This Row],[Order Date]])</f>
        <v>6</v>
      </c>
      <c r="G1237" s="6" t="str">
        <f>TEXT(SalesDataTable[[#This Row],[Order Date]],"MMM")</f>
        <v>Jun</v>
      </c>
      <c r="H1237" s="6" t="s">
        <v>38</v>
      </c>
      <c r="I1237" s="6" t="s">
        <v>51</v>
      </c>
      <c r="J1237" s="6" t="s">
        <v>26</v>
      </c>
      <c r="K1237" s="6" t="s">
        <v>21</v>
      </c>
      <c r="L1237" s="6" t="s">
        <v>32</v>
      </c>
      <c r="M1237" s="6" t="s">
        <v>62</v>
      </c>
      <c r="N1237" s="7">
        <v>10</v>
      </c>
      <c r="O1237" s="8">
        <v>130.62</v>
      </c>
      <c r="P1237" s="9">
        <v>0.05</v>
      </c>
      <c r="Q1237" s="8">
        <v>67.05</v>
      </c>
      <c r="R1237" s="8">
        <v>1240.8899999999999</v>
      </c>
      <c r="S1237" s="8">
        <v>670.5</v>
      </c>
      <c r="T1237" s="8">
        <v>570.38999999999987</v>
      </c>
      <c r="U1237" s="10">
        <v>0.45966201677828006</v>
      </c>
    </row>
    <row r="1238" spans="2:21" ht="15.75">
      <c r="B1238" s="4">
        <v>4079</v>
      </c>
      <c r="C1238" s="5">
        <v>46202</v>
      </c>
      <c r="D1238" s="6">
        <f>YEAR(SalesDataTable[[#This Row],[Order Date]])</f>
        <v>2026</v>
      </c>
      <c r="E1238" s="6" t="str">
        <f>"Q"&amp;ROUNDUP(MONTH(SalesDataTable[[#This Row],[Order Date]])/3,0)</f>
        <v>Q2</v>
      </c>
      <c r="F1238" s="6">
        <f>MONTH(SalesDataTable[[#This Row],[Order Date]])</f>
        <v>6</v>
      </c>
      <c r="G1238" s="6" t="str">
        <f>TEXT(SalesDataTable[[#This Row],[Order Date]],"MMM")</f>
        <v>Jun</v>
      </c>
      <c r="H1238" s="6" t="s">
        <v>29</v>
      </c>
      <c r="I1238" s="6" t="s">
        <v>43</v>
      </c>
      <c r="J1238" s="6" t="s">
        <v>20</v>
      </c>
      <c r="K1238" s="6" t="s">
        <v>31</v>
      </c>
      <c r="L1238" s="6" t="s">
        <v>41</v>
      </c>
      <c r="M1238" s="6" t="s">
        <v>47</v>
      </c>
      <c r="N1238" s="7">
        <v>4</v>
      </c>
      <c r="O1238" s="8">
        <v>194.6</v>
      </c>
      <c r="P1238" s="9">
        <v>0</v>
      </c>
      <c r="Q1238" s="8">
        <v>104.64</v>
      </c>
      <c r="R1238" s="8">
        <v>778.4</v>
      </c>
      <c r="S1238" s="8">
        <v>418.56</v>
      </c>
      <c r="T1238" s="8">
        <v>359.84</v>
      </c>
      <c r="U1238" s="10">
        <v>0.46228160328879753</v>
      </c>
    </row>
    <row r="1239" spans="2:21" ht="15.75">
      <c r="B1239" s="4">
        <v>45</v>
      </c>
      <c r="C1239" s="5">
        <v>46203</v>
      </c>
      <c r="D1239" s="6">
        <f>YEAR(SalesDataTable[[#This Row],[Order Date]])</f>
        <v>2026</v>
      </c>
      <c r="E1239" s="6" t="str">
        <f>"Q"&amp;ROUNDUP(MONTH(SalesDataTable[[#This Row],[Order Date]])/3,0)</f>
        <v>Q2</v>
      </c>
      <c r="F1239" s="6">
        <f>MONTH(SalesDataTable[[#This Row],[Order Date]])</f>
        <v>6</v>
      </c>
      <c r="G1239" s="6" t="str">
        <f>TEXT(SalesDataTable[[#This Row],[Order Date]],"MMM")</f>
        <v>Jun</v>
      </c>
      <c r="H1239" s="6" t="s">
        <v>29</v>
      </c>
      <c r="I1239" s="6" t="s">
        <v>30</v>
      </c>
      <c r="J1239" s="6" t="s">
        <v>37</v>
      </c>
      <c r="K1239" s="6" t="s">
        <v>31</v>
      </c>
      <c r="L1239" s="6" t="s">
        <v>27</v>
      </c>
      <c r="M1239" s="6" t="s">
        <v>28</v>
      </c>
      <c r="N1239" s="7">
        <v>1</v>
      </c>
      <c r="O1239" s="8">
        <v>94</v>
      </c>
      <c r="P1239" s="9">
        <v>0</v>
      </c>
      <c r="Q1239" s="8">
        <v>45.62</v>
      </c>
      <c r="R1239" s="8">
        <v>94</v>
      </c>
      <c r="S1239" s="8">
        <v>45.62</v>
      </c>
      <c r="T1239" s="8">
        <v>48.38</v>
      </c>
      <c r="U1239" s="10">
        <v>0.51468085106382977</v>
      </c>
    </row>
    <row r="1240" spans="2:21" ht="15.75">
      <c r="B1240" s="4">
        <v>2895</v>
      </c>
      <c r="C1240" s="5">
        <v>46203</v>
      </c>
      <c r="D1240" s="6">
        <f>YEAR(SalesDataTable[[#This Row],[Order Date]])</f>
        <v>2026</v>
      </c>
      <c r="E1240" s="6" t="str">
        <f>"Q"&amp;ROUNDUP(MONTH(SalesDataTable[[#This Row],[Order Date]])/3,0)</f>
        <v>Q2</v>
      </c>
      <c r="F1240" s="6">
        <f>MONTH(SalesDataTable[[#This Row],[Order Date]])</f>
        <v>6</v>
      </c>
      <c r="G1240" s="6" t="str">
        <f>TEXT(SalesDataTable[[#This Row],[Order Date]],"MMM")</f>
        <v>Jun</v>
      </c>
      <c r="H1240" s="6" t="s">
        <v>38</v>
      </c>
      <c r="I1240" s="6" t="s">
        <v>51</v>
      </c>
      <c r="J1240" s="6" t="s">
        <v>20</v>
      </c>
      <c r="K1240" s="6" t="s">
        <v>21</v>
      </c>
      <c r="L1240" s="6" t="s">
        <v>52</v>
      </c>
      <c r="M1240" s="6" t="s">
        <v>53</v>
      </c>
      <c r="N1240" s="7">
        <v>2</v>
      </c>
      <c r="O1240" s="8">
        <v>40.46</v>
      </c>
      <c r="P1240" s="9">
        <v>0</v>
      </c>
      <c r="Q1240" s="8">
        <v>15.15</v>
      </c>
      <c r="R1240" s="8">
        <v>80.92</v>
      </c>
      <c r="S1240" s="8">
        <v>30.3</v>
      </c>
      <c r="T1240" s="8">
        <v>50.620000000000005</v>
      </c>
      <c r="U1240" s="10">
        <v>0.62555610479485912</v>
      </c>
    </row>
    <row r="1241" spans="2:21" ht="15.75">
      <c r="B1241" s="4">
        <v>5158</v>
      </c>
      <c r="C1241" s="5">
        <v>46203</v>
      </c>
      <c r="D1241" s="6">
        <f>YEAR(SalesDataTable[[#This Row],[Order Date]])</f>
        <v>2026</v>
      </c>
      <c r="E1241" s="6" t="str">
        <f>"Q"&amp;ROUNDUP(MONTH(SalesDataTable[[#This Row],[Order Date]])/3,0)</f>
        <v>Q2</v>
      </c>
      <c r="F1241" s="6">
        <f>MONTH(SalesDataTable[[#This Row],[Order Date]])</f>
        <v>6</v>
      </c>
      <c r="G1241" s="6" t="str">
        <f>TEXT(SalesDataTable[[#This Row],[Order Date]],"MMM")</f>
        <v>Jun</v>
      </c>
      <c r="H1241" s="6" t="s">
        <v>24</v>
      </c>
      <c r="I1241" s="6" t="s">
        <v>45</v>
      </c>
      <c r="J1241" s="6" t="s">
        <v>37</v>
      </c>
      <c r="K1241" s="6" t="s">
        <v>31</v>
      </c>
      <c r="L1241" s="6" t="s">
        <v>27</v>
      </c>
      <c r="M1241" s="6" t="s">
        <v>55</v>
      </c>
      <c r="N1241" s="7">
        <v>1</v>
      </c>
      <c r="O1241" s="8">
        <v>156.11000000000001</v>
      </c>
      <c r="P1241" s="9">
        <v>0</v>
      </c>
      <c r="Q1241" s="8">
        <v>79.52</v>
      </c>
      <c r="R1241" s="8">
        <v>156.11000000000001</v>
      </c>
      <c r="S1241" s="8">
        <v>79.52</v>
      </c>
      <c r="T1241" s="8">
        <v>76.590000000000018</v>
      </c>
      <c r="U1241" s="10">
        <v>0.49061559157004681</v>
      </c>
    </row>
    <row r="1242" spans="2:21" ht="15.75">
      <c r="B1242" s="4">
        <v>1217</v>
      </c>
      <c r="C1242" s="5">
        <v>46204</v>
      </c>
      <c r="D1242" s="6">
        <f>YEAR(SalesDataTable[[#This Row],[Order Date]])</f>
        <v>2026</v>
      </c>
      <c r="E1242" s="6" t="str">
        <f>"Q"&amp;ROUNDUP(MONTH(SalesDataTable[[#This Row],[Order Date]])/3,0)</f>
        <v>Q3</v>
      </c>
      <c r="F1242" s="6">
        <f>MONTH(SalesDataTable[[#This Row],[Order Date]])</f>
        <v>7</v>
      </c>
      <c r="G1242" s="6" t="str">
        <f>TEXT(SalesDataTable[[#This Row],[Order Date]],"MMM")</f>
        <v>Jul</v>
      </c>
      <c r="H1242" s="6" t="s">
        <v>29</v>
      </c>
      <c r="I1242" s="6" t="s">
        <v>36</v>
      </c>
      <c r="J1242" s="6" t="s">
        <v>20</v>
      </c>
      <c r="K1242" s="6" t="s">
        <v>21</v>
      </c>
      <c r="L1242" s="6" t="s">
        <v>41</v>
      </c>
      <c r="M1242" s="6" t="s">
        <v>69</v>
      </c>
      <c r="N1242" s="7">
        <v>2</v>
      </c>
      <c r="O1242" s="8">
        <v>121.78</v>
      </c>
      <c r="P1242" s="9">
        <v>0.1</v>
      </c>
      <c r="Q1242" s="8">
        <v>59.62</v>
      </c>
      <c r="R1242" s="8">
        <v>219.20400000000001</v>
      </c>
      <c r="S1242" s="8">
        <v>119.24</v>
      </c>
      <c r="T1242" s="8">
        <v>99.964000000000013</v>
      </c>
      <c r="U1242" s="10">
        <v>0.45603182423678407</v>
      </c>
    </row>
    <row r="1243" spans="2:21" ht="15.75">
      <c r="B1243" s="4">
        <v>2249</v>
      </c>
      <c r="C1243" s="5">
        <v>46204</v>
      </c>
      <c r="D1243" s="6">
        <f>YEAR(SalesDataTable[[#This Row],[Order Date]])</f>
        <v>2026</v>
      </c>
      <c r="E1243" s="6" t="str">
        <f>"Q"&amp;ROUNDUP(MONTH(SalesDataTable[[#This Row],[Order Date]])/3,0)</f>
        <v>Q3</v>
      </c>
      <c r="F1243" s="6">
        <f>MONTH(SalesDataTable[[#This Row],[Order Date]])</f>
        <v>7</v>
      </c>
      <c r="G1243" s="6" t="str">
        <f>TEXT(SalesDataTable[[#This Row],[Order Date]],"MMM")</f>
        <v>Jul</v>
      </c>
      <c r="H1243" s="6" t="s">
        <v>18</v>
      </c>
      <c r="I1243" s="6" t="s">
        <v>68</v>
      </c>
      <c r="J1243" s="6" t="s">
        <v>46</v>
      </c>
      <c r="K1243" s="6" t="s">
        <v>31</v>
      </c>
      <c r="L1243" s="6" t="s">
        <v>52</v>
      </c>
      <c r="M1243" s="6" t="s">
        <v>60</v>
      </c>
      <c r="N1243" s="7">
        <v>3</v>
      </c>
      <c r="O1243" s="8">
        <v>36.22</v>
      </c>
      <c r="P1243" s="9">
        <v>0.1</v>
      </c>
      <c r="Q1243" s="8">
        <v>13.83</v>
      </c>
      <c r="R1243" s="8">
        <v>97.793999999999997</v>
      </c>
      <c r="S1243" s="8">
        <v>41.49</v>
      </c>
      <c r="T1243" s="8">
        <v>56.303999999999995</v>
      </c>
      <c r="U1243" s="10">
        <v>0.57574084299650286</v>
      </c>
    </row>
    <row r="1244" spans="2:21" ht="15.75">
      <c r="B1244" s="4">
        <v>2650</v>
      </c>
      <c r="C1244" s="5">
        <v>46204</v>
      </c>
      <c r="D1244" s="6">
        <f>YEAR(SalesDataTable[[#This Row],[Order Date]])</f>
        <v>2026</v>
      </c>
      <c r="E1244" s="6" t="str">
        <f>"Q"&amp;ROUNDUP(MONTH(SalesDataTable[[#This Row],[Order Date]])/3,0)</f>
        <v>Q3</v>
      </c>
      <c r="F1244" s="6">
        <f>MONTH(SalesDataTable[[#This Row],[Order Date]])</f>
        <v>7</v>
      </c>
      <c r="G1244" s="6" t="str">
        <f>TEXT(SalesDataTable[[#This Row],[Order Date]],"MMM")</f>
        <v>Jul</v>
      </c>
      <c r="H1244" s="6" t="s">
        <v>38</v>
      </c>
      <c r="I1244" s="6" t="s">
        <v>49</v>
      </c>
      <c r="J1244" s="6" t="s">
        <v>26</v>
      </c>
      <c r="K1244" s="6" t="s">
        <v>34</v>
      </c>
      <c r="L1244" s="6" t="s">
        <v>32</v>
      </c>
      <c r="M1244" s="6" t="s">
        <v>66</v>
      </c>
      <c r="N1244" s="7">
        <v>10</v>
      </c>
      <c r="O1244" s="8">
        <v>161.78</v>
      </c>
      <c r="P1244" s="9">
        <v>0.1</v>
      </c>
      <c r="Q1244" s="8">
        <v>85.11</v>
      </c>
      <c r="R1244" s="8">
        <v>1456.02</v>
      </c>
      <c r="S1244" s="8">
        <v>851.1</v>
      </c>
      <c r="T1244" s="8">
        <v>604.91999999999996</v>
      </c>
      <c r="U1244" s="10">
        <v>0.4154613260806857</v>
      </c>
    </row>
    <row r="1245" spans="2:21" ht="15.75">
      <c r="B1245" s="4">
        <v>3937</v>
      </c>
      <c r="C1245" s="5">
        <v>46204</v>
      </c>
      <c r="D1245" s="6">
        <f>YEAR(SalesDataTable[[#This Row],[Order Date]])</f>
        <v>2026</v>
      </c>
      <c r="E1245" s="6" t="str">
        <f>"Q"&amp;ROUNDUP(MONTH(SalesDataTable[[#This Row],[Order Date]])/3,0)</f>
        <v>Q3</v>
      </c>
      <c r="F1245" s="6">
        <f>MONTH(SalesDataTable[[#This Row],[Order Date]])</f>
        <v>7</v>
      </c>
      <c r="G1245" s="6" t="str">
        <f>TEXT(SalesDataTable[[#This Row],[Order Date]],"MMM")</f>
        <v>Jul</v>
      </c>
      <c r="H1245" s="6" t="s">
        <v>38</v>
      </c>
      <c r="I1245" s="6" t="s">
        <v>49</v>
      </c>
      <c r="J1245" s="6" t="s">
        <v>20</v>
      </c>
      <c r="K1245" s="6" t="s">
        <v>34</v>
      </c>
      <c r="L1245" s="6" t="s">
        <v>41</v>
      </c>
      <c r="M1245" s="6" t="s">
        <v>69</v>
      </c>
      <c r="N1245" s="7">
        <v>3</v>
      </c>
      <c r="O1245" s="8">
        <v>126.23</v>
      </c>
      <c r="P1245" s="9">
        <v>0.05</v>
      </c>
      <c r="Q1245" s="8">
        <v>61.81</v>
      </c>
      <c r="R1245" s="8">
        <v>359.75549999999998</v>
      </c>
      <c r="S1245" s="8">
        <v>185.43</v>
      </c>
      <c r="T1245" s="8">
        <v>174.32549999999998</v>
      </c>
      <c r="U1245" s="10">
        <v>0.4845666014835075</v>
      </c>
    </row>
    <row r="1246" spans="2:21" ht="15.75">
      <c r="B1246" s="4">
        <v>4122</v>
      </c>
      <c r="C1246" s="5">
        <v>46204</v>
      </c>
      <c r="D1246" s="6">
        <f>YEAR(SalesDataTable[[#This Row],[Order Date]])</f>
        <v>2026</v>
      </c>
      <c r="E1246" s="6" t="str">
        <f>"Q"&amp;ROUNDUP(MONTH(SalesDataTable[[#This Row],[Order Date]])/3,0)</f>
        <v>Q3</v>
      </c>
      <c r="F1246" s="6">
        <f>MONTH(SalesDataTable[[#This Row],[Order Date]])</f>
        <v>7</v>
      </c>
      <c r="G1246" s="6" t="str">
        <f>TEXT(SalesDataTable[[#This Row],[Order Date]],"MMM")</f>
        <v>Jul</v>
      </c>
      <c r="H1246" s="6" t="s">
        <v>38</v>
      </c>
      <c r="I1246" s="6" t="s">
        <v>51</v>
      </c>
      <c r="J1246" s="6" t="s">
        <v>20</v>
      </c>
      <c r="K1246" s="6" t="s">
        <v>21</v>
      </c>
      <c r="L1246" s="6" t="s">
        <v>22</v>
      </c>
      <c r="M1246" s="6" t="s">
        <v>23</v>
      </c>
      <c r="N1246" s="7">
        <v>4</v>
      </c>
      <c r="O1246" s="8">
        <v>79.97</v>
      </c>
      <c r="P1246" s="9">
        <v>0.1</v>
      </c>
      <c r="Q1246" s="8">
        <v>43.36</v>
      </c>
      <c r="R1246" s="8">
        <v>287.892</v>
      </c>
      <c r="S1246" s="8">
        <v>173.44</v>
      </c>
      <c r="T1246" s="8">
        <v>114.452</v>
      </c>
      <c r="U1246" s="10">
        <v>0.39755185972517471</v>
      </c>
    </row>
    <row r="1247" spans="2:21" ht="15.75">
      <c r="B1247" s="4">
        <v>4589</v>
      </c>
      <c r="C1247" s="5">
        <v>46204</v>
      </c>
      <c r="D1247" s="6">
        <f>YEAR(SalesDataTable[[#This Row],[Order Date]])</f>
        <v>2026</v>
      </c>
      <c r="E1247" s="6" t="str">
        <f>"Q"&amp;ROUNDUP(MONTH(SalesDataTable[[#This Row],[Order Date]])/3,0)</f>
        <v>Q3</v>
      </c>
      <c r="F1247" s="6">
        <f>MONTH(SalesDataTable[[#This Row],[Order Date]])</f>
        <v>7</v>
      </c>
      <c r="G1247" s="6" t="str">
        <f>TEXT(SalesDataTable[[#This Row],[Order Date]],"MMM")</f>
        <v>Jul</v>
      </c>
      <c r="H1247" s="6" t="s">
        <v>38</v>
      </c>
      <c r="I1247" s="6" t="s">
        <v>51</v>
      </c>
      <c r="J1247" s="6" t="s">
        <v>37</v>
      </c>
      <c r="K1247" s="6" t="s">
        <v>31</v>
      </c>
      <c r="L1247" s="6" t="s">
        <v>22</v>
      </c>
      <c r="M1247" s="6" t="s">
        <v>48</v>
      </c>
      <c r="N1247" s="7">
        <v>2</v>
      </c>
      <c r="O1247" s="8">
        <v>102.37</v>
      </c>
      <c r="P1247" s="9">
        <v>0</v>
      </c>
      <c r="Q1247" s="8">
        <v>50.25</v>
      </c>
      <c r="R1247" s="8">
        <v>204.74</v>
      </c>
      <c r="S1247" s="8">
        <v>100.5</v>
      </c>
      <c r="T1247" s="8">
        <v>104.24000000000001</v>
      </c>
      <c r="U1247" s="10">
        <v>0.50913353521539517</v>
      </c>
    </row>
    <row r="1248" spans="2:21" ht="15.75">
      <c r="B1248" s="4">
        <v>4873</v>
      </c>
      <c r="C1248" s="5">
        <v>46204</v>
      </c>
      <c r="D1248" s="6">
        <f>YEAR(SalesDataTable[[#This Row],[Order Date]])</f>
        <v>2026</v>
      </c>
      <c r="E1248" s="6" t="str">
        <f>"Q"&amp;ROUNDUP(MONTH(SalesDataTable[[#This Row],[Order Date]])/3,0)</f>
        <v>Q3</v>
      </c>
      <c r="F1248" s="6">
        <f>MONTH(SalesDataTable[[#This Row],[Order Date]])</f>
        <v>7</v>
      </c>
      <c r="G1248" s="6" t="str">
        <f>TEXT(SalesDataTable[[#This Row],[Order Date]],"MMM")</f>
        <v>Jul</v>
      </c>
      <c r="H1248" s="6" t="s">
        <v>38</v>
      </c>
      <c r="I1248" s="6" t="s">
        <v>65</v>
      </c>
      <c r="J1248" s="6" t="s">
        <v>20</v>
      </c>
      <c r="K1248" s="6" t="s">
        <v>31</v>
      </c>
      <c r="L1248" s="6" t="s">
        <v>22</v>
      </c>
      <c r="M1248" s="6" t="s">
        <v>48</v>
      </c>
      <c r="N1248" s="7">
        <v>1</v>
      </c>
      <c r="O1248" s="8">
        <v>102.13</v>
      </c>
      <c r="P1248" s="9">
        <v>0</v>
      </c>
      <c r="Q1248" s="8">
        <v>49.17</v>
      </c>
      <c r="R1248" s="8">
        <v>102.13</v>
      </c>
      <c r="S1248" s="8">
        <v>49.17</v>
      </c>
      <c r="T1248" s="8">
        <v>52.959999999999994</v>
      </c>
      <c r="U1248" s="10">
        <v>0.5185547831195535</v>
      </c>
    </row>
    <row r="1249" spans="2:21" ht="15.75">
      <c r="B1249" s="4">
        <v>729</v>
      </c>
      <c r="C1249" s="5">
        <v>46205</v>
      </c>
      <c r="D1249" s="6">
        <f>YEAR(SalesDataTable[[#This Row],[Order Date]])</f>
        <v>2026</v>
      </c>
      <c r="E1249" s="6" t="str">
        <f>"Q"&amp;ROUNDUP(MONTH(SalesDataTable[[#This Row],[Order Date]])/3,0)</f>
        <v>Q3</v>
      </c>
      <c r="F1249" s="6">
        <f>MONTH(SalesDataTable[[#This Row],[Order Date]])</f>
        <v>7</v>
      </c>
      <c r="G1249" s="6" t="str">
        <f>TEXT(SalesDataTable[[#This Row],[Order Date]],"MMM")</f>
        <v>Jul</v>
      </c>
      <c r="H1249" s="6" t="s">
        <v>29</v>
      </c>
      <c r="I1249" s="6" t="s">
        <v>30</v>
      </c>
      <c r="J1249" s="6" t="s">
        <v>20</v>
      </c>
      <c r="K1249" s="6" t="s">
        <v>21</v>
      </c>
      <c r="L1249" s="6" t="s">
        <v>32</v>
      </c>
      <c r="M1249" s="6" t="s">
        <v>66</v>
      </c>
      <c r="N1249" s="7">
        <v>1</v>
      </c>
      <c r="O1249" s="8">
        <v>161.82</v>
      </c>
      <c r="P1249" s="9">
        <v>0</v>
      </c>
      <c r="Q1249" s="8">
        <v>87.15</v>
      </c>
      <c r="R1249" s="8">
        <v>161.82</v>
      </c>
      <c r="S1249" s="8">
        <v>87.15</v>
      </c>
      <c r="T1249" s="8">
        <v>74.669999999999987</v>
      </c>
      <c r="U1249" s="10">
        <v>0.46143863552094916</v>
      </c>
    </row>
    <row r="1250" spans="2:21" ht="15.75">
      <c r="B1250" s="4">
        <v>906</v>
      </c>
      <c r="C1250" s="5">
        <v>46205</v>
      </c>
      <c r="D1250" s="6">
        <f>YEAR(SalesDataTable[[#This Row],[Order Date]])</f>
        <v>2026</v>
      </c>
      <c r="E1250" s="6" t="str">
        <f>"Q"&amp;ROUNDUP(MONTH(SalesDataTable[[#This Row],[Order Date]])/3,0)</f>
        <v>Q3</v>
      </c>
      <c r="F1250" s="6">
        <f>MONTH(SalesDataTable[[#This Row],[Order Date]])</f>
        <v>7</v>
      </c>
      <c r="G1250" s="6" t="str">
        <f>TEXT(SalesDataTable[[#This Row],[Order Date]],"MMM")</f>
        <v>Jul</v>
      </c>
      <c r="H1250" s="6" t="s">
        <v>38</v>
      </c>
      <c r="I1250" s="6" t="s">
        <v>51</v>
      </c>
      <c r="J1250" s="6" t="s">
        <v>20</v>
      </c>
      <c r="K1250" s="6" t="s">
        <v>31</v>
      </c>
      <c r="L1250" s="6" t="s">
        <v>22</v>
      </c>
      <c r="M1250" s="6" t="s">
        <v>23</v>
      </c>
      <c r="N1250" s="7">
        <v>2</v>
      </c>
      <c r="O1250" s="8">
        <v>83.29</v>
      </c>
      <c r="P1250" s="9">
        <v>0</v>
      </c>
      <c r="Q1250" s="8">
        <v>42.45</v>
      </c>
      <c r="R1250" s="8">
        <v>166.58</v>
      </c>
      <c r="S1250" s="8">
        <v>84.9</v>
      </c>
      <c r="T1250" s="8">
        <v>81.680000000000007</v>
      </c>
      <c r="U1250" s="10">
        <v>0.49033497418657701</v>
      </c>
    </row>
    <row r="1251" spans="2:21" ht="15.75">
      <c r="B1251" s="4">
        <v>1531</v>
      </c>
      <c r="C1251" s="5">
        <v>46205</v>
      </c>
      <c r="D1251" s="6">
        <f>YEAR(SalesDataTable[[#This Row],[Order Date]])</f>
        <v>2026</v>
      </c>
      <c r="E1251" s="6" t="str">
        <f>"Q"&amp;ROUNDUP(MONTH(SalesDataTable[[#This Row],[Order Date]])/3,0)</f>
        <v>Q3</v>
      </c>
      <c r="F1251" s="6">
        <f>MONTH(SalesDataTable[[#This Row],[Order Date]])</f>
        <v>7</v>
      </c>
      <c r="G1251" s="6" t="str">
        <f>TEXT(SalesDataTable[[#This Row],[Order Date]],"MMM")</f>
        <v>Jul</v>
      </c>
      <c r="H1251" s="6" t="s">
        <v>29</v>
      </c>
      <c r="I1251" s="6" t="s">
        <v>70</v>
      </c>
      <c r="J1251" s="6" t="s">
        <v>20</v>
      </c>
      <c r="K1251" s="6" t="s">
        <v>31</v>
      </c>
      <c r="L1251" s="6" t="s">
        <v>32</v>
      </c>
      <c r="M1251" s="6" t="s">
        <v>62</v>
      </c>
      <c r="N1251" s="7">
        <v>2</v>
      </c>
      <c r="O1251" s="8">
        <v>136.72999999999999</v>
      </c>
      <c r="P1251" s="9">
        <v>0</v>
      </c>
      <c r="Q1251" s="8">
        <v>66.03</v>
      </c>
      <c r="R1251" s="8">
        <v>273.45999999999998</v>
      </c>
      <c r="S1251" s="8">
        <v>132.06</v>
      </c>
      <c r="T1251" s="8">
        <v>141.39999999999998</v>
      </c>
      <c r="U1251" s="10">
        <v>0.5170774519125283</v>
      </c>
    </row>
    <row r="1252" spans="2:21" ht="15.75">
      <c r="B1252" s="4">
        <v>1683</v>
      </c>
      <c r="C1252" s="5">
        <v>46205</v>
      </c>
      <c r="D1252" s="6">
        <f>YEAR(SalesDataTable[[#This Row],[Order Date]])</f>
        <v>2026</v>
      </c>
      <c r="E1252" s="6" t="str">
        <f>"Q"&amp;ROUNDUP(MONTH(SalesDataTable[[#This Row],[Order Date]])/3,0)</f>
        <v>Q3</v>
      </c>
      <c r="F1252" s="6">
        <f>MONTH(SalesDataTable[[#This Row],[Order Date]])</f>
        <v>7</v>
      </c>
      <c r="G1252" s="6" t="str">
        <f>TEXT(SalesDataTable[[#This Row],[Order Date]],"MMM")</f>
        <v>Jul</v>
      </c>
      <c r="H1252" s="6" t="s">
        <v>29</v>
      </c>
      <c r="I1252" s="6" t="s">
        <v>30</v>
      </c>
      <c r="J1252" s="6" t="s">
        <v>46</v>
      </c>
      <c r="K1252" s="6" t="s">
        <v>21</v>
      </c>
      <c r="L1252" s="6" t="s">
        <v>27</v>
      </c>
      <c r="M1252" s="6" t="s">
        <v>55</v>
      </c>
      <c r="N1252" s="7">
        <v>2</v>
      </c>
      <c r="O1252" s="8">
        <v>152.44</v>
      </c>
      <c r="P1252" s="9">
        <v>0</v>
      </c>
      <c r="Q1252" s="8">
        <v>81.23</v>
      </c>
      <c r="R1252" s="8">
        <v>304.88</v>
      </c>
      <c r="S1252" s="8">
        <v>162.46</v>
      </c>
      <c r="T1252" s="8">
        <v>142.41999999999999</v>
      </c>
      <c r="U1252" s="10">
        <v>0.46713461033849379</v>
      </c>
    </row>
    <row r="1253" spans="2:21" ht="15.75">
      <c r="B1253" s="4">
        <v>2363</v>
      </c>
      <c r="C1253" s="5">
        <v>46205</v>
      </c>
      <c r="D1253" s="6">
        <f>YEAR(SalesDataTable[[#This Row],[Order Date]])</f>
        <v>2026</v>
      </c>
      <c r="E1253" s="6" t="str">
        <f>"Q"&amp;ROUNDUP(MONTH(SalesDataTable[[#This Row],[Order Date]])/3,0)</f>
        <v>Q3</v>
      </c>
      <c r="F1253" s="6">
        <f>MONTH(SalesDataTable[[#This Row],[Order Date]])</f>
        <v>7</v>
      </c>
      <c r="G1253" s="6" t="str">
        <f>TEXT(SalesDataTable[[#This Row],[Order Date]],"MMM")</f>
        <v>Jul</v>
      </c>
      <c r="H1253" s="6" t="s">
        <v>38</v>
      </c>
      <c r="I1253" s="6" t="s">
        <v>49</v>
      </c>
      <c r="J1253" s="6" t="s">
        <v>20</v>
      </c>
      <c r="K1253" s="6" t="s">
        <v>31</v>
      </c>
      <c r="L1253" s="6" t="s">
        <v>27</v>
      </c>
      <c r="M1253" s="6" t="s">
        <v>64</v>
      </c>
      <c r="N1253" s="7">
        <v>2</v>
      </c>
      <c r="O1253" s="8">
        <v>71.28</v>
      </c>
      <c r="P1253" s="9">
        <v>0.1</v>
      </c>
      <c r="Q1253" s="8">
        <v>32.67</v>
      </c>
      <c r="R1253" s="8">
        <v>128.304</v>
      </c>
      <c r="S1253" s="8">
        <v>65.34</v>
      </c>
      <c r="T1253" s="8">
        <v>62.963999999999999</v>
      </c>
      <c r="U1253" s="10">
        <v>0.4907407407407407</v>
      </c>
    </row>
    <row r="1254" spans="2:21" ht="15.75">
      <c r="B1254" s="4">
        <v>3858</v>
      </c>
      <c r="C1254" s="5">
        <v>46205</v>
      </c>
      <c r="D1254" s="6">
        <f>YEAR(SalesDataTable[[#This Row],[Order Date]])</f>
        <v>2026</v>
      </c>
      <c r="E1254" s="6" t="str">
        <f>"Q"&amp;ROUNDUP(MONTH(SalesDataTable[[#This Row],[Order Date]])/3,0)</f>
        <v>Q3</v>
      </c>
      <c r="F1254" s="6">
        <f>MONTH(SalesDataTable[[#This Row],[Order Date]])</f>
        <v>7</v>
      </c>
      <c r="G1254" s="6" t="str">
        <f>TEXT(SalesDataTable[[#This Row],[Order Date]],"MMM")</f>
        <v>Jul</v>
      </c>
      <c r="H1254" s="6" t="s">
        <v>29</v>
      </c>
      <c r="I1254" s="6" t="s">
        <v>36</v>
      </c>
      <c r="J1254" s="6" t="s">
        <v>46</v>
      </c>
      <c r="K1254" s="6" t="s">
        <v>21</v>
      </c>
      <c r="L1254" s="6" t="s">
        <v>22</v>
      </c>
      <c r="M1254" s="6" t="s">
        <v>23</v>
      </c>
      <c r="N1254" s="7">
        <v>1</v>
      </c>
      <c r="O1254" s="8">
        <v>80.290000000000006</v>
      </c>
      <c r="P1254" s="9">
        <v>0.1</v>
      </c>
      <c r="Q1254" s="8">
        <v>43.47</v>
      </c>
      <c r="R1254" s="8">
        <v>72.26100000000001</v>
      </c>
      <c r="S1254" s="8">
        <v>43.47</v>
      </c>
      <c r="T1254" s="8">
        <v>28.791000000000011</v>
      </c>
      <c r="U1254" s="10">
        <v>0.39843068875326948</v>
      </c>
    </row>
    <row r="1255" spans="2:21" ht="15.75">
      <c r="B1255" s="4">
        <v>4233</v>
      </c>
      <c r="C1255" s="5">
        <v>46205</v>
      </c>
      <c r="D1255" s="6">
        <f>YEAR(SalesDataTable[[#This Row],[Order Date]])</f>
        <v>2026</v>
      </c>
      <c r="E1255" s="6" t="str">
        <f>"Q"&amp;ROUNDUP(MONTH(SalesDataTable[[#This Row],[Order Date]])/3,0)</f>
        <v>Q3</v>
      </c>
      <c r="F1255" s="6">
        <f>MONTH(SalesDataTable[[#This Row],[Order Date]])</f>
        <v>7</v>
      </c>
      <c r="G1255" s="6" t="str">
        <f>TEXT(SalesDataTable[[#This Row],[Order Date]],"MMM")</f>
        <v>Jul</v>
      </c>
      <c r="H1255" s="6" t="s">
        <v>24</v>
      </c>
      <c r="I1255" s="6" t="s">
        <v>45</v>
      </c>
      <c r="J1255" s="6" t="s">
        <v>46</v>
      </c>
      <c r="K1255" s="6" t="s">
        <v>31</v>
      </c>
      <c r="L1255" s="6" t="s">
        <v>27</v>
      </c>
      <c r="M1255" s="6" t="s">
        <v>35</v>
      </c>
      <c r="N1255" s="7">
        <v>1</v>
      </c>
      <c r="O1255" s="8">
        <v>142.38</v>
      </c>
      <c r="P1255" s="9">
        <v>0.05</v>
      </c>
      <c r="Q1255" s="8">
        <v>77.17</v>
      </c>
      <c r="R1255" s="8">
        <v>135.261</v>
      </c>
      <c r="S1255" s="8">
        <v>77.17</v>
      </c>
      <c r="T1255" s="8">
        <v>58.090999999999994</v>
      </c>
      <c r="U1255" s="10">
        <v>0.42947338848596417</v>
      </c>
    </row>
    <row r="1256" spans="2:21" ht="15.75">
      <c r="B1256" s="4">
        <v>5071</v>
      </c>
      <c r="C1256" s="5">
        <v>46205</v>
      </c>
      <c r="D1256" s="6">
        <f>YEAR(SalesDataTable[[#This Row],[Order Date]])</f>
        <v>2026</v>
      </c>
      <c r="E1256" s="6" t="str">
        <f>"Q"&amp;ROUNDUP(MONTH(SalesDataTable[[#This Row],[Order Date]])/3,0)</f>
        <v>Q3</v>
      </c>
      <c r="F1256" s="6">
        <f>MONTH(SalesDataTable[[#This Row],[Order Date]])</f>
        <v>7</v>
      </c>
      <c r="G1256" s="6" t="str">
        <f>TEXT(SalesDataTable[[#This Row],[Order Date]],"MMM")</f>
        <v>Jul</v>
      </c>
      <c r="H1256" s="6" t="s">
        <v>38</v>
      </c>
      <c r="I1256" s="6" t="s">
        <v>49</v>
      </c>
      <c r="J1256" s="6" t="s">
        <v>20</v>
      </c>
      <c r="K1256" s="6" t="s">
        <v>31</v>
      </c>
      <c r="L1256" s="6" t="s">
        <v>27</v>
      </c>
      <c r="M1256" s="6" t="s">
        <v>28</v>
      </c>
      <c r="N1256" s="7">
        <v>3</v>
      </c>
      <c r="O1256" s="8">
        <v>91.47</v>
      </c>
      <c r="P1256" s="9">
        <v>0.05</v>
      </c>
      <c r="Q1256" s="8">
        <v>45.6</v>
      </c>
      <c r="R1256" s="8">
        <v>260.68949999999995</v>
      </c>
      <c r="S1256" s="8">
        <v>136.80000000000001</v>
      </c>
      <c r="T1256" s="8">
        <v>123.88949999999994</v>
      </c>
      <c r="U1256" s="10">
        <v>0.47523778287963253</v>
      </c>
    </row>
    <row r="1257" spans="2:21" ht="15.75">
      <c r="B1257" s="4">
        <v>5174</v>
      </c>
      <c r="C1257" s="5">
        <v>46205</v>
      </c>
      <c r="D1257" s="6">
        <f>YEAR(SalesDataTable[[#This Row],[Order Date]])</f>
        <v>2026</v>
      </c>
      <c r="E1257" s="6" t="str">
        <f>"Q"&amp;ROUNDUP(MONTH(SalesDataTable[[#This Row],[Order Date]])/3,0)</f>
        <v>Q3</v>
      </c>
      <c r="F1257" s="6">
        <f>MONTH(SalesDataTable[[#This Row],[Order Date]])</f>
        <v>7</v>
      </c>
      <c r="G1257" s="6" t="str">
        <f>TEXT(SalesDataTable[[#This Row],[Order Date]],"MMM")</f>
        <v>Jul</v>
      </c>
      <c r="H1257" s="6" t="s">
        <v>24</v>
      </c>
      <c r="I1257" s="6" t="s">
        <v>59</v>
      </c>
      <c r="J1257" s="6" t="s">
        <v>37</v>
      </c>
      <c r="K1257" s="6" t="s">
        <v>31</v>
      </c>
      <c r="L1257" s="6" t="s">
        <v>32</v>
      </c>
      <c r="M1257" s="6" t="s">
        <v>50</v>
      </c>
      <c r="N1257" s="7">
        <v>1</v>
      </c>
      <c r="O1257" s="8">
        <v>45.92</v>
      </c>
      <c r="P1257" s="9">
        <v>0.05</v>
      </c>
      <c r="Q1257" s="8">
        <v>17.91</v>
      </c>
      <c r="R1257" s="8">
        <v>43.624000000000002</v>
      </c>
      <c r="S1257" s="8">
        <v>17.91</v>
      </c>
      <c r="T1257" s="8">
        <v>25.714000000000002</v>
      </c>
      <c r="U1257" s="10">
        <v>0.58944617641665142</v>
      </c>
    </row>
    <row r="1258" spans="2:21" ht="15.75">
      <c r="B1258" s="4">
        <v>727</v>
      </c>
      <c r="C1258" s="5">
        <v>46206</v>
      </c>
      <c r="D1258" s="6">
        <f>YEAR(SalesDataTable[[#This Row],[Order Date]])</f>
        <v>2026</v>
      </c>
      <c r="E1258" s="6" t="str">
        <f>"Q"&amp;ROUNDUP(MONTH(SalesDataTable[[#This Row],[Order Date]])/3,0)</f>
        <v>Q3</v>
      </c>
      <c r="F1258" s="6">
        <f>MONTH(SalesDataTable[[#This Row],[Order Date]])</f>
        <v>7</v>
      </c>
      <c r="G1258" s="6" t="str">
        <f>TEXT(SalesDataTable[[#This Row],[Order Date]],"MMM")</f>
        <v>Jul</v>
      </c>
      <c r="H1258" s="6" t="s">
        <v>38</v>
      </c>
      <c r="I1258" s="6" t="s">
        <v>39</v>
      </c>
      <c r="J1258" s="6" t="s">
        <v>37</v>
      </c>
      <c r="K1258" s="6" t="s">
        <v>31</v>
      </c>
      <c r="L1258" s="6" t="s">
        <v>52</v>
      </c>
      <c r="M1258" s="6" t="s">
        <v>60</v>
      </c>
      <c r="N1258" s="7">
        <v>1</v>
      </c>
      <c r="O1258" s="8">
        <v>36.01</v>
      </c>
      <c r="P1258" s="9">
        <v>0</v>
      </c>
      <c r="Q1258" s="8">
        <v>14.11</v>
      </c>
      <c r="R1258" s="8">
        <v>36.01</v>
      </c>
      <c r="S1258" s="8">
        <v>14.11</v>
      </c>
      <c r="T1258" s="8">
        <v>21.9</v>
      </c>
      <c r="U1258" s="10">
        <v>0.60816439877811723</v>
      </c>
    </row>
    <row r="1259" spans="2:21" ht="15.75">
      <c r="B1259" s="4">
        <v>1546</v>
      </c>
      <c r="C1259" s="5">
        <v>46206</v>
      </c>
      <c r="D1259" s="6">
        <f>YEAR(SalesDataTable[[#This Row],[Order Date]])</f>
        <v>2026</v>
      </c>
      <c r="E1259" s="6" t="str">
        <f>"Q"&amp;ROUNDUP(MONTH(SalesDataTable[[#This Row],[Order Date]])/3,0)</f>
        <v>Q3</v>
      </c>
      <c r="F1259" s="6">
        <f>MONTH(SalesDataTable[[#This Row],[Order Date]])</f>
        <v>7</v>
      </c>
      <c r="G1259" s="6" t="str">
        <f>TEXT(SalesDataTable[[#This Row],[Order Date]],"MMM")</f>
        <v>Jul</v>
      </c>
      <c r="H1259" s="6" t="s">
        <v>38</v>
      </c>
      <c r="I1259" s="6" t="s">
        <v>65</v>
      </c>
      <c r="J1259" s="6" t="s">
        <v>20</v>
      </c>
      <c r="K1259" s="6" t="s">
        <v>34</v>
      </c>
      <c r="L1259" s="6" t="s">
        <v>32</v>
      </c>
      <c r="M1259" s="6" t="s">
        <v>66</v>
      </c>
      <c r="N1259" s="7">
        <v>1</v>
      </c>
      <c r="O1259" s="8">
        <v>165.8</v>
      </c>
      <c r="P1259" s="9">
        <v>0.1</v>
      </c>
      <c r="Q1259" s="8">
        <v>88.32</v>
      </c>
      <c r="R1259" s="8">
        <v>149.22000000000003</v>
      </c>
      <c r="S1259" s="8">
        <v>88.32</v>
      </c>
      <c r="T1259" s="8">
        <v>60.900000000000034</v>
      </c>
      <c r="U1259" s="10">
        <v>0.40812223562525146</v>
      </c>
    </row>
    <row r="1260" spans="2:21" ht="15.75">
      <c r="B1260" s="4">
        <v>3610</v>
      </c>
      <c r="C1260" s="5">
        <v>46206</v>
      </c>
      <c r="D1260" s="6">
        <f>YEAR(SalesDataTable[[#This Row],[Order Date]])</f>
        <v>2026</v>
      </c>
      <c r="E1260" s="6" t="str">
        <f>"Q"&amp;ROUNDUP(MONTH(SalesDataTable[[#This Row],[Order Date]])/3,0)</f>
        <v>Q3</v>
      </c>
      <c r="F1260" s="6">
        <f>MONTH(SalesDataTable[[#This Row],[Order Date]])</f>
        <v>7</v>
      </c>
      <c r="G1260" s="6" t="str">
        <f>TEXT(SalesDataTable[[#This Row],[Order Date]],"MMM")</f>
        <v>Jul</v>
      </c>
      <c r="H1260" s="6" t="s">
        <v>29</v>
      </c>
      <c r="I1260" s="6" t="s">
        <v>30</v>
      </c>
      <c r="J1260" s="6" t="s">
        <v>26</v>
      </c>
      <c r="K1260" s="6" t="s">
        <v>34</v>
      </c>
      <c r="L1260" s="6" t="s">
        <v>52</v>
      </c>
      <c r="M1260" s="6" t="s">
        <v>53</v>
      </c>
      <c r="N1260" s="7">
        <v>5</v>
      </c>
      <c r="O1260" s="8">
        <v>40.36</v>
      </c>
      <c r="P1260" s="9">
        <v>0.15</v>
      </c>
      <c r="Q1260" s="8">
        <v>14.57</v>
      </c>
      <c r="R1260" s="8">
        <v>171.53</v>
      </c>
      <c r="S1260" s="8">
        <v>72.849999999999994</v>
      </c>
      <c r="T1260" s="8">
        <v>98.68</v>
      </c>
      <c r="U1260" s="10">
        <v>0.57529295167026184</v>
      </c>
    </row>
    <row r="1261" spans="2:21" ht="15.75">
      <c r="B1261" s="4">
        <v>3931</v>
      </c>
      <c r="C1261" s="5">
        <v>46206</v>
      </c>
      <c r="D1261" s="6">
        <f>YEAR(SalesDataTable[[#This Row],[Order Date]])</f>
        <v>2026</v>
      </c>
      <c r="E1261" s="6" t="str">
        <f>"Q"&amp;ROUNDUP(MONTH(SalesDataTable[[#This Row],[Order Date]])/3,0)</f>
        <v>Q3</v>
      </c>
      <c r="F1261" s="6">
        <f>MONTH(SalesDataTable[[#This Row],[Order Date]])</f>
        <v>7</v>
      </c>
      <c r="G1261" s="6" t="str">
        <f>TEXT(SalesDataTable[[#This Row],[Order Date]],"MMM")</f>
        <v>Jul</v>
      </c>
      <c r="H1261" s="6" t="s">
        <v>29</v>
      </c>
      <c r="I1261" s="6" t="s">
        <v>70</v>
      </c>
      <c r="J1261" s="6" t="s">
        <v>26</v>
      </c>
      <c r="K1261" s="6" t="s">
        <v>34</v>
      </c>
      <c r="L1261" s="6" t="s">
        <v>27</v>
      </c>
      <c r="M1261" s="6" t="s">
        <v>35</v>
      </c>
      <c r="N1261" s="7">
        <v>12</v>
      </c>
      <c r="O1261" s="8">
        <v>143.77000000000001</v>
      </c>
      <c r="P1261" s="9">
        <v>0.1</v>
      </c>
      <c r="Q1261" s="8">
        <v>81.680000000000007</v>
      </c>
      <c r="R1261" s="8">
        <v>1552.7160000000003</v>
      </c>
      <c r="S1261" s="8">
        <v>980.16000000000008</v>
      </c>
      <c r="T1261" s="8">
        <v>572.55600000000027</v>
      </c>
      <c r="U1261" s="10">
        <v>0.3687448316369511</v>
      </c>
    </row>
    <row r="1262" spans="2:21" ht="15.75">
      <c r="B1262" s="4">
        <v>3942</v>
      </c>
      <c r="C1262" s="5">
        <v>46206</v>
      </c>
      <c r="D1262" s="6">
        <f>YEAR(SalesDataTable[[#This Row],[Order Date]])</f>
        <v>2026</v>
      </c>
      <c r="E1262" s="6" t="str">
        <f>"Q"&amp;ROUNDUP(MONTH(SalesDataTable[[#This Row],[Order Date]])/3,0)</f>
        <v>Q3</v>
      </c>
      <c r="F1262" s="6">
        <f>MONTH(SalesDataTable[[#This Row],[Order Date]])</f>
        <v>7</v>
      </c>
      <c r="G1262" s="6" t="str">
        <f>TEXT(SalesDataTable[[#This Row],[Order Date]],"MMM")</f>
        <v>Jul</v>
      </c>
      <c r="H1262" s="6" t="s">
        <v>24</v>
      </c>
      <c r="I1262" s="6" t="s">
        <v>61</v>
      </c>
      <c r="J1262" s="6" t="s">
        <v>20</v>
      </c>
      <c r="K1262" s="6" t="s">
        <v>31</v>
      </c>
      <c r="L1262" s="6" t="s">
        <v>27</v>
      </c>
      <c r="M1262" s="6" t="s">
        <v>64</v>
      </c>
      <c r="N1262" s="7">
        <v>2</v>
      </c>
      <c r="O1262" s="8">
        <v>70.5</v>
      </c>
      <c r="P1262" s="9">
        <v>0</v>
      </c>
      <c r="Q1262" s="8">
        <v>32.51</v>
      </c>
      <c r="R1262" s="8">
        <v>141</v>
      </c>
      <c r="S1262" s="8">
        <v>65.02</v>
      </c>
      <c r="T1262" s="8">
        <v>75.98</v>
      </c>
      <c r="U1262" s="10">
        <v>0.53886524822695037</v>
      </c>
    </row>
    <row r="1263" spans="2:21" ht="15.75">
      <c r="B1263" s="4">
        <v>4165</v>
      </c>
      <c r="C1263" s="5">
        <v>46206</v>
      </c>
      <c r="D1263" s="6">
        <f>YEAR(SalesDataTable[[#This Row],[Order Date]])</f>
        <v>2026</v>
      </c>
      <c r="E1263" s="6" t="str">
        <f>"Q"&amp;ROUNDUP(MONTH(SalesDataTable[[#This Row],[Order Date]])/3,0)</f>
        <v>Q3</v>
      </c>
      <c r="F1263" s="6">
        <f>MONTH(SalesDataTable[[#This Row],[Order Date]])</f>
        <v>7</v>
      </c>
      <c r="G1263" s="6" t="str">
        <f>TEXT(SalesDataTable[[#This Row],[Order Date]],"MMM")</f>
        <v>Jul</v>
      </c>
      <c r="H1263" s="6" t="s">
        <v>24</v>
      </c>
      <c r="I1263" s="6" t="s">
        <v>67</v>
      </c>
      <c r="J1263" s="6" t="s">
        <v>20</v>
      </c>
      <c r="K1263" s="6" t="s">
        <v>31</v>
      </c>
      <c r="L1263" s="6" t="s">
        <v>27</v>
      </c>
      <c r="M1263" s="6" t="s">
        <v>55</v>
      </c>
      <c r="N1263" s="7">
        <v>2</v>
      </c>
      <c r="O1263" s="8">
        <v>152.88999999999999</v>
      </c>
      <c r="P1263" s="9">
        <v>0</v>
      </c>
      <c r="Q1263" s="8">
        <v>81.34</v>
      </c>
      <c r="R1263" s="8">
        <v>305.77999999999997</v>
      </c>
      <c r="S1263" s="8">
        <v>162.68</v>
      </c>
      <c r="T1263" s="8">
        <v>143.09999999999997</v>
      </c>
      <c r="U1263" s="10">
        <v>0.46798351756164558</v>
      </c>
    </row>
    <row r="1264" spans="2:21" ht="15.75">
      <c r="B1264" s="4">
        <v>1149</v>
      </c>
      <c r="C1264" s="5">
        <v>46207</v>
      </c>
      <c r="D1264" s="6">
        <f>YEAR(SalesDataTable[[#This Row],[Order Date]])</f>
        <v>2026</v>
      </c>
      <c r="E1264" s="6" t="str">
        <f>"Q"&amp;ROUNDUP(MONTH(SalesDataTable[[#This Row],[Order Date]])/3,0)</f>
        <v>Q3</v>
      </c>
      <c r="F1264" s="6">
        <f>MONTH(SalesDataTable[[#This Row],[Order Date]])</f>
        <v>7</v>
      </c>
      <c r="G1264" s="6" t="str">
        <f>TEXT(SalesDataTable[[#This Row],[Order Date]],"MMM")</f>
        <v>Jul</v>
      </c>
      <c r="H1264" s="6" t="s">
        <v>18</v>
      </c>
      <c r="I1264" s="6" t="s">
        <v>68</v>
      </c>
      <c r="J1264" s="6" t="s">
        <v>20</v>
      </c>
      <c r="K1264" s="6" t="s">
        <v>31</v>
      </c>
      <c r="L1264" s="6" t="s">
        <v>22</v>
      </c>
      <c r="M1264" s="6" t="s">
        <v>23</v>
      </c>
      <c r="N1264" s="7">
        <v>2</v>
      </c>
      <c r="O1264" s="8">
        <v>81.900000000000006</v>
      </c>
      <c r="P1264" s="9">
        <v>0</v>
      </c>
      <c r="Q1264" s="8">
        <v>42.61</v>
      </c>
      <c r="R1264" s="8">
        <v>163.80000000000001</v>
      </c>
      <c r="S1264" s="8">
        <v>85.22</v>
      </c>
      <c r="T1264" s="8">
        <v>78.580000000000013</v>
      </c>
      <c r="U1264" s="10">
        <v>0.47973137973137975</v>
      </c>
    </row>
    <row r="1265" spans="2:21" ht="15.75">
      <c r="B1265" s="4">
        <v>1310</v>
      </c>
      <c r="C1265" s="5">
        <v>46207</v>
      </c>
      <c r="D1265" s="6">
        <f>YEAR(SalesDataTable[[#This Row],[Order Date]])</f>
        <v>2026</v>
      </c>
      <c r="E1265" s="6" t="str">
        <f>"Q"&amp;ROUNDUP(MONTH(SalesDataTable[[#This Row],[Order Date]])/3,0)</f>
        <v>Q3</v>
      </c>
      <c r="F1265" s="6">
        <f>MONTH(SalesDataTable[[#This Row],[Order Date]])</f>
        <v>7</v>
      </c>
      <c r="G1265" s="6" t="str">
        <f>TEXT(SalesDataTable[[#This Row],[Order Date]],"MMM")</f>
        <v>Jul</v>
      </c>
      <c r="H1265" s="6" t="s">
        <v>29</v>
      </c>
      <c r="I1265" s="6" t="s">
        <v>57</v>
      </c>
      <c r="J1265" s="6" t="s">
        <v>37</v>
      </c>
      <c r="K1265" s="6" t="s">
        <v>31</v>
      </c>
      <c r="L1265" s="6" t="s">
        <v>22</v>
      </c>
      <c r="M1265" s="6" t="s">
        <v>48</v>
      </c>
      <c r="N1265" s="7">
        <v>1</v>
      </c>
      <c r="O1265" s="8">
        <v>103.58</v>
      </c>
      <c r="P1265" s="9">
        <v>0</v>
      </c>
      <c r="Q1265" s="8">
        <v>51.94</v>
      </c>
      <c r="R1265" s="8">
        <v>103.58</v>
      </c>
      <c r="S1265" s="8">
        <v>51.94</v>
      </c>
      <c r="T1265" s="8">
        <v>51.64</v>
      </c>
      <c r="U1265" s="10">
        <v>0.49855184398532537</v>
      </c>
    </row>
    <row r="1266" spans="2:21" ht="15.75">
      <c r="B1266" s="4">
        <v>2352</v>
      </c>
      <c r="C1266" s="5">
        <v>46207</v>
      </c>
      <c r="D1266" s="6">
        <f>YEAR(SalesDataTable[[#This Row],[Order Date]])</f>
        <v>2026</v>
      </c>
      <c r="E1266" s="6" t="str">
        <f>"Q"&amp;ROUNDUP(MONTH(SalesDataTable[[#This Row],[Order Date]])/3,0)</f>
        <v>Q3</v>
      </c>
      <c r="F1266" s="6">
        <f>MONTH(SalesDataTable[[#This Row],[Order Date]])</f>
        <v>7</v>
      </c>
      <c r="G1266" s="6" t="str">
        <f>TEXT(SalesDataTable[[#This Row],[Order Date]],"MMM")</f>
        <v>Jul</v>
      </c>
      <c r="H1266" s="6" t="s">
        <v>29</v>
      </c>
      <c r="I1266" s="6" t="s">
        <v>36</v>
      </c>
      <c r="J1266" s="6" t="s">
        <v>26</v>
      </c>
      <c r="K1266" s="6" t="s">
        <v>21</v>
      </c>
      <c r="L1266" s="6" t="s">
        <v>27</v>
      </c>
      <c r="M1266" s="6" t="s">
        <v>64</v>
      </c>
      <c r="N1266" s="7">
        <v>4</v>
      </c>
      <c r="O1266" s="8">
        <v>69.7</v>
      </c>
      <c r="P1266" s="9">
        <v>0.1</v>
      </c>
      <c r="Q1266" s="8">
        <v>32.799999999999997</v>
      </c>
      <c r="R1266" s="8">
        <v>250.92000000000002</v>
      </c>
      <c r="S1266" s="8">
        <v>131.19999999999999</v>
      </c>
      <c r="T1266" s="8">
        <v>119.72000000000003</v>
      </c>
      <c r="U1266" s="10">
        <v>0.47712418300653603</v>
      </c>
    </row>
    <row r="1267" spans="2:21" ht="15.75">
      <c r="B1267" s="4">
        <v>2547</v>
      </c>
      <c r="C1267" s="5">
        <v>46207</v>
      </c>
      <c r="D1267" s="6">
        <f>YEAR(SalesDataTable[[#This Row],[Order Date]])</f>
        <v>2026</v>
      </c>
      <c r="E1267" s="6" t="str">
        <f>"Q"&amp;ROUNDUP(MONTH(SalesDataTable[[#This Row],[Order Date]])/3,0)</f>
        <v>Q3</v>
      </c>
      <c r="F1267" s="6">
        <f>MONTH(SalesDataTable[[#This Row],[Order Date]])</f>
        <v>7</v>
      </c>
      <c r="G1267" s="6" t="str">
        <f>TEXT(SalesDataTable[[#This Row],[Order Date]],"MMM")</f>
        <v>Jul</v>
      </c>
      <c r="H1267" s="6" t="s">
        <v>24</v>
      </c>
      <c r="I1267" s="6" t="s">
        <v>61</v>
      </c>
      <c r="J1267" s="6" t="s">
        <v>20</v>
      </c>
      <c r="K1267" s="6" t="s">
        <v>34</v>
      </c>
      <c r="L1267" s="6" t="s">
        <v>52</v>
      </c>
      <c r="M1267" s="6" t="s">
        <v>53</v>
      </c>
      <c r="N1267" s="7">
        <v>1</v>
      </c>
      <c r="O1267" s="8">
        <v>40.549999999999997</v>
      </c>
      <c r="P1267" s="9">
        <v>0.05</v>
      </c>
      <c r="Q1267" s="8">
        <v>14.44</v>
      </c>
      <c r="R1267" s="8">
        <v>38.522499999999994</v>
      </c>
      <c r="S1267" s="8">
        <v>14.44</v>
      </c>
      <c r="T1267" s="8">
        <v>24.082499999999996</v>
      </c>
      <c r="U1267" s="10">
        <v>0.62515413070283599</v>
      </c>
    </row>
    <row r="1268" spans="2:21" ht="15.75">
      <c r="B1268" s="4">
        <v>2720</v>
      </c>
      <c r="C1268" s="5">
        <v>46207</v>
      </c>
      <c r="D1268" s="6">
        <f>YEAR(SalesDataTable[[#This Row],[Order Date]])</f>
        <v>2026</v>
      </c>
      <c r="E1268" s="6" t="str">
        <f>"Q"&amp;ROUNDUP(MONTH(SalesDataTable[[#This Row],[Order Date]])/3,0)</f>
        <v>Q3</v>
      </c>
      <c r="F1268" s="6">
        <f>MONTH(SalesDataTable[[#This Row],[Order Date]])</f>
        <v>7</v>
      </c>
      <c r="G1268" s="6" t="str">
        <f>TEXT(SalesDataTable[[#This Row],[Order Date]],"MMM")</f>
        <v>Jul</v>
      </c>
      <c r="H1268" s="6" t="s">
        <v>38</v>
      </c>
      <c r="I1268" s="6" t="s">
        <v>51</v>
      </c>
      <c r="J1268" s="6" t="s">
        <v>20</v>
      </c>
      <c r="K1268" s="6" t="s">
        <v>31</v>
      </c>
      <c r="L1268" s="6" t="s">
        <v>27</v>
      </c>
      <c r="M1268" s="6" t="s">
        <v>35</v>
      </c>
      <c r="N1268" s="7">
        <v>2</v>
      </c>
      <c r="O1268" s="8">
        <v>145.88999999999999</v>
      </c>
      <c r="P1268" s="9">
        <v>0</v>
      </c>
      <c r="Q1268" s="8">
        <v>80.709999999999994</v>
      </c>
      <c r="R1268" s="8">
        <v>291.77999999999997</v>
      </c>
      <c r="S1268" s="8">
        <v>161.41999999999999</v>
      </c>
      <c r="T1268" s="8">
        <v>130.35999999999999</v>
      </c>
      <c r="U1268" s="10">
        <v>0.4467749674412228</v>
      </c>
    </row>
    <row r="1269" spans="2:21" ht="15.75">
      <c r="B1269" s="4">
        <v>3591</v>
      </c>
      <c r="C1269" s="5">
        <v>46207</v>
      </c>
      <c r="D1269" s="6">
        <f>YEAR(SalesDataTable[[#This Row],[Order Date]])</f>
        <v>2026</v>
      </c>
      <c r="E1269" s="6" t="str">
        <f>"Q"&amp;ROUNDUP(MONTH(SalesDataTable[[#This Row],[Order Date]])/3,0)</f>
        <v>Q3</v>
      </c>
      <c r="F1269" s="6">
        <f>MONTH(SalesDataTable[[#This Row],[Order Date]])</f>
        <v>7</v>
      </c>
      <c r="G1269" s="6" t="str">
        <f>TEXT(SalesDataTable[[#This Row],[Order Date]],"MMM")</f>
        <v>Jul</v>
      </c>
      <c r="H1269" s="6" t="s">
        <v>38</v>
      </c>
      <c r="I1269" s="6" t="s">
        <v>65</v>
      </c>
      <c r="J1269" s="6" t="s">
        <v>20</v>
      </c>
      <c r="K1269" s="6" t="s">
        <v>21</v>
      </c>
      <c r="L1269" s="6" t="s">
        <v>32</v>
      </c>
      <c r="M1269" s="6" t="s">
        <v>66</v>
      </c>
      <c r="N1269" s="7">
        <v>1</v>
      </c>
      <c r="O1269" s="8">
        <v>163.25</v>
      </c>
      <c r="P1269" s="9">
        <v>0</v>
      </c>
      <c r="Q1269" s="8">
        <v>89.71</v>
      </c>
      <c r="R1269" s="8">
        <v>163.25</v>
      </c>
      <c r="S1269" s="8">
        <v>89.71</v>
      </c>
      <c r="T1269" s="8">
        <v>73.540000000000006</v>
      </c>
      <c r="U1269" s="10">
        <v>0.45047473200612559</v>
      </c>
    </row>
    <row r="1270" spans="2:21" ht="15.75">
      <c r="B1270" s="4">
        <v>3819</v>
      </c>
      <c r="C1270" s="5">
        <v>46207</v>
      </c>
      <c r="D1270" s="6">
        <f>YEAR(SalesDataTable[[#This Row],[Order Date]])</f>
        <v>2026</v>
      </c>
      <c r="E1270" s="6" t="str">
        <f>"Q"&amp;ROUNDUP(MONTH(SalesDataTable[[#This Row],[Order Date]])/3,0)</f>
        <v>Q3</v>
      </c>
      <c r="F1270" s="6">
        <f>MONTH(SalesDataTable[[#This Row],[Order Date]])</f>
        <v>7</v>
      </c>
      <c r="G1270" s="6" t="str">
        <f>TEXT(SalesDataTable[[#This Row],[Order Date]],"MMM")</f>
        <v>Jul</v>
      </c>
      <c r="H1270" s="6" t="s">
        <v>24</v>
      </c>
      <c r="I1270" s="6" t="s">
        <v>25</v>
      </c>
      <c r="J1270" s="6" t="s">
        <v>20</v>
      </c>
      <c r="K1270" s="6" t="s">
        <v>21</v>
      </c>
      <c r="L1270" s="6" t="s">
        <v>52</v>
      </c>
      <c r="M1270" s="6" t="s">
        <v>53</v>
      </c>
      <c r="N1270" s="7">
        <v>1</v>
      </c>
      <c r="O1270" s="8">
        <v>40.39</v>
      </c>
      <c r="P1270" s="9">
        <v>0.1</v>
      </c>
      <c r="Q1270" s="8">
        <v>14.38</v>
      </c>
      <c r="R1270" s="8">
        <v>36.350999999999999</v>
      </c>
      <c r="S1270" s="8">
        <v>14.38</v>
      </c>
      <c r="T1270" s="8">
        <v>21.970999999999997</v>
      </c>
      <c r="U1270" s="10">
        <v>0.60441253335534095</v>
      </c>
    </row>
    <row r="1271" spans="2:21" ht="15.75">
      <c r="B1271" s="4">
        <v>4869</v>
      </c>
      <c r="C1271" s="5">
        <v>46207</v>
      </c>
      <c r="D1271" s="6">
        <f>YEAR(SalesDataTable[[#This Row],[Order Date]])</f>
        <v>2026</v>
      </c>
      <c r="E1271" s="6" t="str">
        <f>"Q"&amp;ROUNDUP(MONTH(SalesDataTable[[#This Row],[Order Date]])/3,0)</f>
        <v>Q3</v>
      </c>
      <c r="F1271" s="6">
        <f>MONTH(SalesDataTable[[#This Row],[Order Date]])</f>
        <v>7</v>
      </c>
      <c r="G1271" s="6" t="str">
        <f>TEXT(SalesDataTable[[#This Row],[Order Date]],"MMM")</f>
        <v>Jul</v>
      </c>
      <c r="H1271" s="6" t="s">
        <v>18</v>
      </c>
      <c r="I1271" s="6" t="s">
        <v>68</v>
      </c>
      <c r="J1271" s="6" t="s">
        <v>37</v>
      </c>
      <c r="K1271" s="6" t="s">
        <v>21</v>
      </c>
      <c r="L1271" s="6" t="s">
        <v>41</v>
      </c>
      <c r="M1271" s="6" t="s">
        <v>47</v>
      </c>
      <c r="N1271" s="7">
        <v>1</v>
      </c>
      <c r="O1271" s="8">
        <v>200.22</v>
      </c>
      <c r="P1271" s="9">
        <v>0</v>
      </c>
      <c r="Q1271" s="8">
        <v>104.38</v>
      </c>
      <c r="R1271" s="8">
        <v>200.22</v>
      </c>
      <c r="S1271" s="8">
        <v>104.38</v>
      </c>
      <c r="T1271" s="8">
        <v>95.84</v>
      </c>
      <c r="U1271" s="10">
        <v>0.47867345919488563</v>
      </c>
    </row>
    <row r="1272" spans="2:21" ht="15.75">
      <c r="B1272" s="4">
        <v>4940</v>
      </c>
      <c r="C1272" s="5">
        <v>46207</v>
      </c>
      <c r="D1272" s="6">
        <f>YEAR(SalesDataTable[[#This Row],[Order Date]])</f>
        <v>2026</v>
      </c>
      <c r="E1272" s="6" t="str">
        <f>"Q"&amp;ROUNDUP(MONTH(SalesDataTable[[#This Row],[Order Date]])/3,0)</f>
        <v>Q3</v>
      </c>
      <c r="F1272" s="6">
        <f>MONTH(SalesDataTable[[#This Row],[Order Date]])</f>
        <v>7</v>
      </c>
      <c r="G1272" s="6" t="str">
        <f>TEXT(SalesDataTable[[#This Row],[Order Date]],"MMM")</f>
        <v>Jul</v>
      </c>
      <c r="H1272" s="6" t="s">
        <v>24</v>
      </c>
      <c r="I1272" s="6" t="s">
        <v>45</v>
      </c>
      <c r="J1272" s="6" t="s">
        <v>20</v>
      </c>
      <c r="K1272" s="6" t="s">
        <v>21</v>
      </c>
      <c r="L1272" s="6" t="s">
        <v>32</v>
      </c>
      <c r="M1272" s="6" t="s">
        <v>66</v>
      </c>
      <c r="N1272" s="7">
        <v>1</v>
      </c>
      <c r="O1272" s="8">
        <v>164.78</v>
      </c>
      <c r="P1272" s="9">
        <v>0.1</v>
      </c>
      <c r="Q1272" s="8">
        <v>88.72</v>
      </c>
      <c r="R1272" s="8">
        <v>148.30199999999999</v>
      </c>
      <c r="S1272" s="8">
        <v>88.72</v>
      </c>
      <c r="T1272" s="8">
        <v>59.581999999999994</v>
      </c>
      <c r="U1272" s="10">
        <v>0.4017612709201494</v>
      </c>
    </row>
    <row r="1273" spans="2:21" ht="15.75">
      <c r="B1273" s="4">
        <v>5164</v>
      </c>
      <c r="C1273" s="5">
        <v>46207</v>
      </c>
      <c r="D1273" s="6">
        <f>YEAR(SalesDataTable[[#This Row],[Order Date]])</f>
        <v>2026</v>
      </c>
      <c r="E1273" s="6" t="str">
        <f>"Q"&amp;ROUNDUP(MONTH(SalesDataTable[[#This Row],[Order Date]])/3,0)</f>
        <v>Q3</v>
      </c>
      <c r="F1273" s="6">
        <f>MONTH(SalesDataTable[[#This Row],[Order Date]])</f>
        <v>7</v>
      </c>
      <c r="G1273" s="6" t="str">
        <f>TEXT(SalesDataTable[[#This Row],[Order Date]],"MMM")</f>
        <v>Jul</v>
      </c>
      <c r="H1273" s="6" t="s">
        <v>24</v>
      </c>
      <c r="I1273" s="6" t="s">
        <v>67</v>
      </c>
      <c r="J1273" s="6" t="s">
        <v>20</v>
      </c>
      <c r="K1273" s="6" t="s">
        <v>21</v>
      </c>
      <c r="L1273" s="6" t="s">
        <v>27</v>
      </c>
      <c r="M1273" s="6" t="s">
        <v>35</v>
      </c>
      <c r="N1273" s="7">
        <v>4</v>
      </c>
      <c r="O1273" s="8">
        <v>142.86000000000001</v>
      </c>
      <c r="P1273" s="9">
        <v>0</v>
      </c>
      <c r="Q1273" s="8">
        <v>81.62</v>
      </c>
      <c r="R1273" s="8">
        <v>571.44000000000005</v>
      </c>
      <c r="S1273" s="8">
        <v>326.48</v>
      </c>
      <c r="T1273" s="8">
        <v>244.96000000000004</v>
      </c>
      <c r="U1273" s="10">
        <v>0.42867142657146862</v>
      </c>
    </row>
    <row r="1274" spans="2:21" ht="15.75">
      <c r="B1274" s="4">
        <v>659</v>
      </c>
      <c r="C1274" s="5">
        <v>46208</v>
      </c>
      <c r="D1274" s="6">
        <f>YEAR(SalesDataTable[[#This Row],[Order Date]])</f>
        <v>2026</v>
      </c>
      <c r="E1274" s="6" t="str">
        <f>"Q"&amp;ROUNDUP(MONTH(SalesDataTable[[#This Row],[Order Date]])/3,0)</f>
        <v>Q3</v>
      </c>
      <c r="F1274" s="6">
        <f>MONTH(SalesDataTable[[#This Row],[Order Date]])</f>
        <v>7</v>
      </c>
      <c r="G1274" s="6" t="str">
        <f>TEXT(SalesDataTable[[#This Row],[Order Date]],"MMM")</f>
        <v>Jul</v>
      </c>
      <c r="H1274" s="6" t="s">
        <v>38</v>
      </c>
      <c r="I1274" s="6" t="s">
        <v>65</v>
      </c>
      <c r="J1274" s="6" t="s">
        <v>46</v>
      </c>
      <c r="K1274" s="6" t="s">
        <v>34</v>
      </c>
      <c r="L1274" s="6" t="s">
        <v>22</v>
      </c>
      <c r="M1274" s="6" t="s">
        <v>44</v>
      </c>
      <c r="N1274" s="7">
        <v>1</v>
      </c>
      <c r="O1274" s="8">
        <v>41.18</v>
      </c>
      <c r="P1274" s="9">
        <v>0</v>
      </c>
      <c r="Q1274" s="8">
        <v>16.25</v>
      </c>
      <c r="R1274" s="8">
        <v>41.18</v>
      </c>
      <c r="S1274" s="8">
        <v>16.25</v>
      </c>
      <c r="T1274" s="8">
        <v>24.93</v>
      </c>
      <c r="U1274" s="10">
        <v>0.6053909664885867</v>
      </c>
    </row>
    <row r="1275" spans="2:21" ht="15.75">
      <c r="B1275" s="4">
        <v>969</v>
      </c>
      <c r="C1275" s="5">
        <v>46208</v>
      </c>
      <c r="D1275" s="6">
        <f>YEAR(SalesDataTable[[#This Row],[Order Date]])</f>
        <v>2026</v>
      </c>
      <c r="E1275" s="6" t="str">
        <f>"Q"&amp;ROUNDUP(MONTH(SalesDataTable[[#This Row],[Order Date]])/3,0)</f>
        <v>Q3</v>
      </c>
      <c r="F1275" s="6">
        <f>MONTH(SalesDataTable[[#This Row],[Order Date]])</f>
        <v>7</v>
      </c>
      <c r="G1275" s="6" t="str">
        <f>TEXT(SalesDataTable[[#This Row],[Order Date]],"MMM")</f>
        <v>Jul</v>
      </c>
      <c r="H1275" s="6" t="s">
        <v>24</v>
      </c>
      <c r="I1275" s="6" t="s">
        <v>59</v>
      </c>
      <c r="J1275" s="6" t="s">
        <v>26</v>
      </c>
      <c r="K1275" s="6" t="s">
        <v>34</v>
      </c>
      <c r="L1275" s="6" t="s">
        <v>52</v>
      </c>
      <c r="M1275" s="6" t="s">
        <v>60</v>
      </c>
      <c r="N1275" s="7">
        <v>12</v>
      </c>
      <c r="O1275" s="8">
        <v>35.81</v>
      </c>
      <c r="P1275" s="9">
        <v>0.15</v>
      </c>
      <c r="Q1275" s="8">
        <v>14.29</v>
      </c>
      <c r="R1275" s="8">
        <v>365.262</v>
      </c>
      <c r="S1275" s="8">
        <v>171.48</v>
      </c>
      <c r="T1275" s="8">
        <v>193.78200000000001</v>
      </c>
      <c r="U1275" s="10">
        <v>0.53052877112866936</v>
      </c>
    </row>
    <row r="1276" spans="2:21" ht="15.75">
      <c r="B1276" s="4">
        <v>1096</v>
      </c>
      <c r="C1276" s="5">
        <v>46208</v>
      </c>
      <c r="D1276" s="6">
        <f>YEAR(SalesDataTable[[#This Row],[Order Date]])</f>
        <v>2026</v>
      </c>
      <c r="E1276" s="6" t="str">
        <f>"Q"&amp;ROUNDUP(MONTH(SalesDataTable[[#This Row],[Order Date]])/3,0)</f>
        <v>Q3</v>
      </c>
      <c r="F1276" s="6">
        <f>MONTH(SalesDataTable[[#This Row],[Order Date]])</f>
        <v>7</v>
      </c>
      <c r="G1276" s="6" t="str">
        <f>TEXT(SalesDataTable[[#This Row],[Order Date]],"MMM")</f>
        <v>Jul</v>
      </c>
      <c r="H1276" s="6" t="s">
        <v>24</v>
      </c>
      <c r="I1276" s="6" t="s">
        <v>67</v>
      </c>
      <c r="J1276" s="6" t="s">
        <v>37</v>
      </c>
      <c r="K1276" s="6" t="s">
        <v>31</v>
      </c>
      <c r="L1276" s="6" t="s">
        <v>41</v>
      </c>
      <c r="M1276" s="6" t="s">
        <v>42</v>
      </c>
      <c r="N1276" s="7">
        <v>3</v>
      </c>
      <c r="O1276" s="8">
        <v>345.42</v>
      </c>
      <c r="P1276" s="9">
        <v>0</v>
      </c>
      <c r="Q1276" s="8">
        <v>198.69</v>
      </c>
      <c r="R1276" s="8">
        <v>1036.26</v>
      </c>
      <c r="S1276" s="8">
        <v>596.06999999999994</v>
      </c>
      <c r="T1276" s="8">
        <v>440.19000000000005</v>
      </c>
      <c r="U1276" s="10">
        <v>0.42478721556366167</v>
      </c>
    </row>
    <row r="1277" spans="2:21" ht="15.75">
      <c r="B1277" s="4">
        <v>1440</v>
      </c>
      <c r="C1277" s="5">
        <v>46208</v>
      </c>
      <c r="D1277" s="6">
        <f>YEAR(SalesDataTable[[#This Row],[Order Date]])</f>
        <v>2026</v>
      </c>
      <c r="E1277" s="6" t="str">
        <f>"Q"&amp;ROUNDUP(MONTH(SalesDataTable[[#This Row],[Order Date]])/3,0)</f>
        <v>Q3</v>
      </c>
      <c r="F1277" s="6">
        <f>MONTH(SalesDataTable[[#This Row],[Order Date]])</f>
        <v>7</v>
      </c>
      <c r="G1277" s="6" t="str">
        <f>TEXT(SalesDataTable[[#This Row],[Order Date]],"MMM")</f>
        <v>Jul</v>
      </c>
      <c r="H1277" s="6" t="s">
        <v>38</v>
      </c>
      <c r="I1277" s="6" t="s">
        <v>51</v>
      </c>
      <c r="J1277" s="6" t="s">
        <v>20</v>
      </c>
      <c r="K1277" s="6" t="s">
        <v>21</v>
      </c>
      <c r="L1277" s="6" t="s">
        <v>22</v>
      </c>
      <c r="M1277" s="6" t="s">
        <v>48</v>
      </c>
      <c r="N1277" s="7">
        <v>4</v>
      </c>
      <c r="O1277" s="8">
        <v>101.66</v>
      </c>
      <c r="P1277" s="9">
        <v>0.1</v>
      </c>
      <c r="Q1277" s="8">
        <v>51.55</v>
      </c>
      <c r="R1277" s="8">
        <v>365.976</v>
      </c>
      <c r="S1277" s="8">
        <v>206.2</v>
      </c>
      <c r="T1277" s="8">
        <v>159.77600000000001</v>
      </c>
      <c r="U1277" s="10">
        <v>0.43657507596126527</v>
      </c>
    </row>
    <row r="1278" spans="2:21" ht="15.75">
      <c r="B1278" s="4">
        <v>2052</v>
      </c>
      <c r="C1278" s="5">
        <v>46208</v>
      </c>
      <c r="D1278" s="6">
        <f>YEAR(SalesDataTable[[#This Row],[Order Date]])</f>
        <v>2026</v>
      </c>
      <c r="E1278" s="6" t="str">
        <f>"Q"&amp;ROUNDUP(MONTH(SalesDataTable[[#This Row],[Order Date]])/3,0)</f>
        <v>Q3</v>
      </c>
      <c r="F1278" s="6">
        <f>MONTH(SalesDataTable[[#This Row],[Order Date]])</f>
        <v>7</v>
      </c>
      <c r="G1278" s="6" t="str">
        <f>TEXT(SalesDataTable[[#This Row],[Order Date]],"MMM")</f>
        <v>Jul</v>
      </c>
      <c r="H1278" s="6" t="s">
        <v>38</v>
      </c>
      <c r="I1278" s="6" t="s">
        <v>65</v>
      </c>
      <c r="J1278" s="6" t="s">
        <v>20</v>
      </c>
      <c r="K1278" s="6" t="s">
        <v>34</v>
      </c>
      <c r="L1278" s="6" t="s">
        <v>27</v>
      </c>
      <c r="M1278" s="6" t="s">
        <v>35</v>
      </c>
      <c r="N1278" s="7">
        <v>3</v>
      </c>
      <c r="O1278" s="8">
        <v>146.88999999999999</v>
      </c>
      <c r="P1278" s="9">
        <v>0</v>
      </c>
      <c r="Q1278" s="8">
        <v>77.650000000000006</v>
      </c>
      <c r="R1278" s="8">
        <v>440.66999999999996</v>
      </c>
      <c r="S1278" s="8">
        <v>232.95000000000002</v>
      </c>
      <c r="T1278" s="8">
        <v>207.71999999999994</v>
      </c>
      <c r="U1278" s="10">
        <v>0.47137313636054179</v>
      </c>
    </row>
    <row r="1279" spans="2:21" ht="15.75">
      <c r="B1279" s="4">
        <v>2096</v>
      </c>
      <c r="C1279" s="5">
        <v>46208</v>
      </c>
      <c r="D1279" s="6">
        <f>YEAR(SalesDataTable[[#This Row],[Order Date]])</f>
        <v>2026</v>
      </c>
      <c r="E1279" s="6" t="str">
        <f>"Q"&amp;ROUNDUP(MONTH(SalesDataTable[[#This Row],[Order Date]])/3,0)</f>
        <v>Q3</v>
      </c>
      <c r="F1279" s="6">
        <f>MONTH(SalesDataTable[[#This Row],[Order Date]])</f>
        <v>7</v>
      </c>
      <c r="G1279" s="6" t="str">
        <f>TEXT(SalesDataTable[[#This Row],[Order Date]],"MMM")</f>
        <v>Jul</v>
      </c>
      <c r="H1279" s="6" t="s">
        <v>38</v>
      </c>
      <c r="I1279" s="6" t="s">
        <v>65</v>
      </c>
      <c r="J1279" s="6" t="s">
        <v>46</v>
      </c>
      <c r="K1279" s="6" t="s">
        <v>21</v>
      </c>
      <c r="L1279" s="6" t="s">
        <v>32</v>
      </c>
      <c r="M1279" s="6" t="s">
        <v>66</v>
      </c>
      <c r="N1279" s="7">
        <v>2</v>
      </c>
      <c r="O1279" s="8">
        <v>161.21</v>
      </c>
      <c r="P1279" s="9">
        <v>0</v>
      </c>
      <c r="Q1279" s="8">
        <v>85.2</v>
      </c>
      <c r="R1279" s="8">
        <v>322.42</v>
      </c>
      <c r="S1279" s="8">
        <v>170.4</v>
      </c>
      <c r="T1279" s="8">
        <v>152.02000000000001</v>
      </c>
      <c r="U1279" s="10">
        <v>0.47149680540909372</v>
      </c>
    </row>
    <row r="1280" spans="2:21" ht="15.75">
      <c r="B1280" s="4">
        <v>2488</v>
      </c>
      <c r="C1280" s="5">
        <v>46208</v>
      </c>
      <c r="D1280" s="6">
        <f>YEAR(SalesDataTable[[#This Row],[Order Date]])</f>
        <v>2026</v>
      </c>
      <c r="E1280" s="6" t="str">
        <f>"Q"&amp;ROUNDUP(MONTH(SalesDataTable[[#This Row],[Order Date]])/3,0)</f>
        <v>Q3</v>
      </c>
      <c r="F1280" s="6">
        <f>MONTH(SalesDataTable[[#This Row],[Order Date]])</f>
        <v>7</v>
      </c>
      <c r="G1280" s="6" t="str">
        <f>TEXT(SalesDataTable[[#This Row],[Order Date]],"MMM")</f>
        <v>Jul</v>
      </c>
      <c r="H1280" s="6" t="s">
        <v>38</v>
      </c>
      <c r="I1280" s="6" t="s">
        <v>51</v>
      </c>
      <c r="J1280" s="6" t="s">
        <v>37</v>
      </c>
      <c r="K1280" s="6" t="s">
        <v>31</v>
      </c>
      <c r="L1280" s="6" t="s">
        <v>27</v>
      </c>
      <c r="M1280" s="6" t="s">
        <v>64</v>
      </c>
      <c r="N1280" s="7">
        <v>2</v>
      </c>
      <c r="O1280" s="8">
        <v>71.27</v>
      </c>
      <c r="P1280" s="9">
        <v>0.05</v>
      </c>
      <c r="Q1280" s="8">
        <v>32.85</v>
      </c>
      <c r="R1280" s="8">
        <v>135.41299999999998</v>
      </c>
      <c r="S1280" s="8">
        <v>65.7</v>
      </c>
      <c r="T1280" s="8">
        <v>69.71299999999998</v>
      </c>
      <c r="U1280" s="10">
        <v>0.5148176319851121</v>
      </c>
    </row>
    <row r="1281" spans="2:21" ht="15.75">
      <c r="B1281" s="4">
        <v>3220</v>
      </c>
      <c r="C1281" s="5">
        <v>46208</v>
      </c>
      <c r="D1281" s="6">
        <f>YEAR(SalesDataTable[[#This Row],[Order Date]])</f>
        <v>2026</v>
      </c>
      <c r="E1281" s="6" t="str">
        <f>"Q"&amp;ROUNDUP(MONTH(SalesDataTable[[#This Row],[Order Date]])/3,0)</f>
        <v>Q3</v>
      </c>
      <c r="F1281" s="6">
        <f>MONTH(SalesDataTable[[#This Row],[Order Date]])</f>
        <v>7</v>
      </c>
      <c r="G1281" s="6" t="str">
        <f>TEXT(SalesDataTable[[#This Row],[Order Date]],"MMM")</f>
        <v>Jul</v>
      </c>
      <c r="H1281" s="6" t="s">
        <v>18</v>
      </c>
      <c r="I1281" s="6" t="s">
        <v>54</v>
      </c>
      <c r="J1281" s="6" t="s">
        <v>37</v>
      </c>
      <c r="K1281" s="6" t="s">
        <v>21</v>
      </c>
      <c r="L1281" s="6" t="s">
        <v>52</v>
      </c>
      <c r="M1281" s="6" t="s">
        <v>63</v>
      </c>
      <c r="N1281" s="7">
        <v>3</v>
      </c>
      <c r="O1281" s="8">
        <v>50.16</v>
      </c>
      <c r="P1281" s="9">
        <v>0.05</v>
      </c>
      <c r="Q1281" s="8">
        <v>22.24</v>
      </c>
      <c r="R1281" s="8">
        <v>142.95599999999999</v>
      </c>
      <c r="S1281" s="8">
        <v>66.72</v>
      </c>
      <c r="T1281" s="8">
        <v>76.23599999999999</v>
      </c>
      <c r="U1281" s="10">
        <v>0.53328296818601528</v>
      </c>
    </row>
    <row r="1282" spans="2:21" ht="15.75">
      <c r="B1282" s="4">
        <v>3711</v>
      </c>
      <c r="C1282" s="5">
        <v>46208</v>
      </c>
      <c r="D1282" s="6">
        <f>YEAR(SalesDataTable[[#This Row],[Order Date]])</f>
        <v>2026</v>
      </c>
      <c r="E1282" s="6" t="str">
        <f>"Q"&amp;ROUNDUP(MONTH(SalesDataTable[[#This Row],[Order Date]])/3,0)</f>
        <v>Q3</v>
      </c>
      <c r="F1282" s="6">
        <f>MONTH(SalesDataTable[[#This Row],[Order Date]])</f>
        <v>7</v>
      </c>
      <c r="G1282" s="6" t="str">
        <f>TEXT(SalesDataTable[[#This Row],[Order Date]],"MMM")</f>
        <v>Jul</v>
      </c>
      <c r="H1282" s="6" t="s">
        <v>38</v>
      </c>
      <c r="I1282" s="6" t="s">
        <v>39</v>
      </c>
      <c r="J1282" s="6" t="s">
        <v>46</v>
      </c>
      <c r="K1282" s="6" t="s">
        <v>31</v>
      </c>
      <c r="L1282" s="6" t="s">
        <v>27</v>
      </c>
      <c r="M1282" s="6" t="s">
        <v>35</v>
      </c>
      <c r="N1282" s="7">
        <v>1</v>
      </c>
      <c r="O1282" s="8">
        <v>145.37</v>
      </c>
      <c r="P1282" s="9">
        <v>0.05</v>
      </c>
      <c r="Q1282" s="8">
        <v>81.02</v>
      </c>
      <c r="R1282" s="8">
        <v>138.10149999999999</v>
      </c>
      <c r="S1282" s="8">
        <v>81.02</v>
      </c>
      <c r="T1282" s="8">
        <v>57.081499999999991</v>
      </c>
      <c r="U1282" s="10">
        <v>0.41333005072356199</v>
      </c>
    </row>
    <row r="1283" spans="2:21" ht="15.75">
      <c r="B1283" s="4">
        <v>3823</v>
      </c>
      <c r="C1283" s="5">
        <v>46208</v>
      </c>
      <c r="D1283" s="6">
        <f>YEAR(SalesDataTable[[#This Row],[Order Date]])</f>
        <v>2026</v>
      </c>
      <c r="E1283" s="6" t="str">
        <f>"Q"&amp;ROUNDUP(MONTH(SalesDataTable[[#This Row],[Order Date]])/3,0)</f>
        <v>Q3</v>
      </c>
      <c r="F1283" s="6">
        <f>MONTH(SalesDataTable[[#This Row],[Order Date]])</f>
        <v>7</v>
      </c>
      <c r="G1283" s="6" t="str">
        <f>TEXT(SalesDataTable[[#This Row],[Order Date]],"MMM")</f>
        <v>Jul</v>
      </c>
      <c r="H1283" s="6" t="s">
        <v>38</v>
      </c>
      <c r="I1283" s="6" t="s">
        <v>49</v>
      </c>
      <c r="J1283" s="6" t="s">
        <v>37</v>
      </c>
      <c r="K1283" s="6" t="s">
        <v>31</v>
      </c>
      <c r="L1283" s="6" t="s">
        <v>32</v>
      </c>
      <c r="M1283" s="6" t="s">
        <v>50</v>
      </c>
      <c r="N1283" s="7">
        <v>2</v>
      </c>
      <c r="O1283" s="8">
        <v>47.1</v>
      </c>
      <c r="P1283" s="9">
        <v>0</v>
      </c>
      <c r="Q1283" s="8">
        <v>17.920000000000002</v>
      </c>
      <c r="R1283" s="8">
        <v>94.2</v>
      </c>
      <c r="S1283" s="8">
        <v>35.840000000000003</v>
      </c>
      <c r="T1283" s="8">
        <v>58.36</v>
      </c>
      <c r="U1283" s="10">
        <v>0.6195329087048832</v>
      </c>
    </row>
    <row r="1284" spans="2:21" ht="15.75">
      <c r="B1284" s="4">
        <v>4058</v>
      </c>
      <c r="C1284" s="5">
        <v>46208</v>
      </c>
      <c r="D1284" s="6">
        <f>YEAR(SalesDataTable[[#This Row],[Order Date]])</f>
        <v>2026</v>
      </c>
      <c r="E1284" s="6" t="str">
        <f>"Q"&amp;ROUNDUP(MONTH(SalesDataTable[[#This Row],[Order Date]])/3,0)</f>
        <v>Q3</v>
      </c>
      <c r="F1284" s="6">
        <f>MONTH(SalesDataTable[[#This Row],[Order Date]])</f>
        <v>7</v>
      </c>
      <c r="G1284" s="6" t="str">
        <f>TEXT(SalesDataTable[[#This Row],[Order Date]],"MMM")</f>
        <v>Jul</v>
      </c>
      <c r="H1284" s="6" t="s">
        <v>38</v>
      </c>
      <c r="I1284" s="6" t="s">
        <v>65</v>
      </c>
      <c r="J1284" s="6" t="s">
        <v>26</v>
      </c>
      <c r="K1284" s="6" t="s">
        <v>34</v>
      </c>
      <c r="L1284" s="6" t="s">
        <v>27</v>
      </c>
      <c r="M1284" s="6" t="s">
        <v>55</v>
      </c>
      <c r="N1284" s="7">
        <v>5</v>
      </c>
      <c r="O1284" s="8">
        <v>155.09</v>
      </c>
      <c r="P1284" s="9">
        <v>0.1</v>
      </c>
      <c r="Q1284" s="8">
        <v>78.52</v>
      </c>
      <c r="R1284" s="8">
        <v>697.90500000000009</v>
      </c>
      <c r="S1284" s="8">
        <v>392.59999999999997</v>
      </c>
      <c r="T1284" s="8">
        <v>305.30500000000012</v>
      </c>
      <c r="U1284" s="10">
        <v>0.43745925305020034</v>
      </c>
    </row>
    <row r="1285" spans="2:21" ht="15.75">
      <c r="B1285" s="4">
        <v>4126</v>
      </c>
      <c r="C1285" s="5">
        <v>46208</v>
      </c>
      <c r="D1285" s="6">
        <f>YEAR(SalesDataTable[[#This Row],[Order Date]])</f>
        <v>2026</v>
      </c>
      <c r="E1285" s="6" t="str">
        <f>"Q"&amp;ROUNDUP(MONTH(SalesDataTable[[#This Row],[Order Date]])/3,0)</f>
        <v>Q3</v>
      </c>
      <c r="F1285" s="6">
        <f>MONTH(SalesDataTable[[#This Row],[Order Date]])</f>
        <v>7</v>
      </c>
      <c r="G1285" s="6" t="str">
        <f>TEXT(SalesDataTable[[#This Row],[Order Date]],"MMM")</f>
        <v>Jul</v>
      </c>
      <c r="H1285" s="6" t="s">
        <v>38</v>
      </c>
      <c r="I1285" s="6" t="s">
        <v>65</v>
      </c>
      <c r="J1285" s="6" t="s">
        <v>20</v>
      </c>
      <c r="K1285" s="6" t="s">
        <v>31</v>
      </c>
      <c r="L1285" s="6" t="s">
        <v>22</v>
      </c>
      <c r="M1285" s="6" t="s">
        <v>23</v>
      </c>
      <c r="N1285" s="7">
        <v>3</v>
      </c>
      <c r="O1285" s="8">
        <v>82.89</v>
      </c>
      <c r="P1285" s="9">
        <v>0</v>
      </c>
      <c r="Q1285" s="8">
        <v>42.31</v>
      </c>
      <c r="R1285" s="8">
        <v>248.67000000000002</v>
      </c>
      <c r="S1285" s="8">
        <v>126.93</v>
      </c>
      <c r="T1285" s="8">
        <v>121.74000000000001</v>
      </c>
      <c r="U1285" s="10">
        <v>0.48956448304982508</v>
      </c>
    </row>
    <row r="1286" spans="2:21" ht="15.75">
      <c r="B1286" s="4">
        <v>5080</v>
      </c>
      <c r="C1286" s="5">
        <v>46208</v>
      </c>
      <c r="D1286" s="6">
        <f>YEAR(SalesDataTable[[#This Row],[Order Date]])</f>
        <v>2026</v>
      </c>
      <c r="E1286" s="6" t="str">
        <f>"Q"&amp;ROUNDUP(MONTH(SalesDataTable[[#This Row],[Order Date]])/3,0)</f>
        <v>Q3</v>
      </c>
      <c r="F1286" s="6">
        <f>MONTH(SalesDataTable[[#This Row],[Order Date]])</f>
        <v>7</v>
      </c>
      <c r="G1286" s="6" t="str">
        <f>TEXT(SalesDataTable[[#This Row],[Order Date]],"MMM")</f>
        <v>Jul</v>
      </c>
      <c r="H1286" s="6" t="s">
        <v>29</v>
      </c>
      <c r="I1286" s="6" t="s">
        <v>36</v>
      </c>
      <c r="J1286" s="6" t="s">
        <v>37</v>
      </c>
      <c r="K1286" s="6" t="s">
        <v>31</v>
      </c>
      <c r="L1286" s="6" t="s">
        <v>22</v>
      </c>
      <c r="M1286" s="6" t="s">
        <v>23</v>
      </c>
      <c r="N1286" s="7">
        <v>2</v>
      </c>
      <c r="O1286" s="8">
        <v>80.8</v>
      </c>
      <c r="P1286" s="9">
        <v>0</v>
      </c>
      <c r="Q1286" s="8">
        <v>42.21</v>
      </c>
      <c r="R1286" s="8">
        <v>161.6</v>
      </c>
      <c r="S1286" s="8">
        <v>84.42</v>
      </c>
      <c r="T1286" s="8">
        <v>77.179999999999993</v>
      </c>
      <c r="U1286" s="10">
        <v>0.47759900990099008</v>
      </c>
    </row>
    <row r="1287" spans="2:21" ht="15.75">
      <c r="B1287" s="4">
        <v>923</v>
      </c>
      <c r="C1287" s="5">
        <v>46209</v>
      </c>
      <c r="D1287" s="6">
        <f>YEAR(SalesDataTable[[#This Row],[Order Date]])</f>
        <v>2026</v>
      </c>
      <c r="E1287" s="6" t="str">
        <f>"Q"&amp;ROUNDUP(MONTH(SalesDataTable[[#This Row],[Order Date]])/3,0)</f>
        <v>Q3</v>
      </c>
      <c r="F1287" s="6">
        <f>MONTH(SalesDataTable[[#This Row],[Order Date]])</f>
        <v>7</v>
      </c>
      <c r="G1287" s="6" t="str">
        <f>TEXT(SalesDataTable[[#This Row],[Order Date]],"MMM")</f>
        <v>Jul</v>
      </c>
      <c r="H1287" s="6" t="s">
        <v>29</v>
      </c>
      <c r="I1287" s="6" t="s">
        <v>43</v>
      </c>
      <c r="J1287" s="6" t="s">
        <v>20</v>
      </c>
      <c r="K1287" s="6" t="s">
        <v>31</v>
      </c>
      <c r="L1287" s="6" t="s">
        <v>52</v>
      </c>
      <c r="M1287" s="6" t="s">
        <v>53</v>
      </c>
      <c r="N1287" s="7">
        <v>2</v>
      </c>
      <c r="O1287" s="8">
        <v>39.54</v>
      </c>
      <c r="P1287" s="9">
        <v>0.05</v>
      </c>
      <c r="Q1287" s="8">
        <v>14.68</v>
      </c>
      <c r="R1287" s="8">
        <v>75.125999999999991</v>
      </c>
      <c r="S1287" s="8">
        <v>29.36</v>
      </c>
      <c r="T1287" s="8">
        <v>45.765999999999991</v>
      </c>
      <c r="U1287" s="10">
        <v>0.60918989431089099</v>
      </c>
    </row>
    <row r="1288" spans="2:21" ht="15.75">
      <c r="B1288" s="4">
        <v>1549</v>
      </c>
      <c r="C1288" s="5">
        <v>46209</v>
      </c>
      <c r="D1288" s="6">
        <f>YEAR(SalesDataTable[[#This Row],[Order Date]])</f>
        <v>2026</v>
      </c>
      <c r="E1288" s="6" t="str">
        <f>"Q"&amp;ROUNDUP(MONTH(SalesDataTable[[#This Row],[Order Date]])/3,0)</f>
        <v>Q3</v>
      </c>
      <c r="F1288" s="6">
        <f>MONTH(SalesDataTable[[#This Row],[Order Date]])</f>
        <v>7</v>
      </c>
      <c r="G1288" s="6" t="str">
        <f>TEXT(SalesDataTable[[#This Row],[Order Date]],"MMM")</f>
        <v>Jul</v>
      </c>
      <c r="H1288" s="6" t="s">
        <v>29</v>
      </c>
      <c r="I1288" s="6" t="s">
        <v>30</v>
      </c>
      <c r="J1288" s="6" t="s">
        <v>20</v>
      </c>
      <c r="K1288" s="6" t="s">
        <v>31</v>
      </c>
      <c r="L1288" s="6" t="s">
        <v>52</v>
      </c>
      <c r="M1288" s="6" t="s">
        <v>56</v>
      </c>
      <c r="N1288" s="7">
        <v>2</v>
      </c>
      <c r="O1288" s="8">
        <v>121.35</v>
      </c>
      <c r="P1288" s="9">
        <v>0</v>
      </c>
      <c r="Q1288" s="8">
        <v>71.06</v>
      </c>
      <c r="R1288" s="8">
        <v>242.7</v>
      </c>
      <c r="S1288" s="8">
        <v>142.12</v>
      </c>
      <c r="T1288" s="8">
        <v>100.57999999999998</v>
      </c>
      <c r="U1288" s="10">
        <v>0.41442109600329619</v>
      </c>
    </row>
    <row r="1289" spans="2:21" ht="15.75">
      <c r="B1289" s="4">
        <v>1839</v>
      </c>
      <c r="C1289" s="5">
        <v>46209</v>
      </c>
      <c r="D1289" s="6">
        <f>YEAR(SalesDataTable[[#This Row],[Order Date]])</f>
        <v>2026</v>
      </c>
      <c r="E1289" s="6" t="str">
        <f>"Q"&amp;ROUNDUP(MONTH(SalesDataTable[[#This Row],[Order Date]])/3,0)</f>
        <v>Q3</v>
      </c>
      <c r="F1289" s="6">
        <f>MONTH(SalesDataTable[[#This Row],[Order Date]])</f>
        <v>7</v>
      </c>
      <c r="G1289" s="6" t="str">
        <f>TEXT(SalesDataTable[[#This Row],[Order Date]],"MMM")</f>
        <v>Jul</v>
      </c>
      <c r="H1289" s="6" t="s">
        <v>38</v>
      </c>
      <c r="I1289" s="6" t="s">
        <v>51</v>
      </c>
      <c r="J1289" s="6" t="s">
        <v>37</v>
      </c>
      <c r="K1289" s="6" t="s">
        <v>21</v>
      </c>
      <c r="L1289" s="6" t="s">
        <v>52</v>
      </c>
      <c r="M1289" s="6" t="s">
        <v>53</v>
      </c>
      <c r="N1289" s="7">
        <v>1</v>
      </c>
      <c r="O1289" s="8">
        <v>41.37</v>
      </c>
      <c r="P1289" s="9">
        <v>0</v>
      </c>
      <c r="Q1289" s="8">
        <v>15.12</v>
      </c>
      <c r="R1289" s="8">
        <v>41.37</v>
      </c>
      <c r="S1289" s="8">
        <v>15.12</v>
      </c>
      <c r="T1289" s="8">
        <v>26.25</v>
      </c>
      <c r="U1289" s="10">
        <v>0.63451776649746194</v>
      </c>
    </row>
    <row r="1290" spans="2:21" ht="15.75">
      <c r="B1290" s="4">
        <v>2053</v>
      </c>
      <c r="C1290" s="5">
        <v>46209</v>
      </c>
      <c r="D1290" s="6">
        <f>YEAR(SalesDataTable[[#This Row],[Order Date]])</f>
        <v>2026</v>
      </c>
      <c r="E1290" s="6" t="str">
        <f>"Q"&amp;ROUNDUP(MONTH(SalesDataTable[[#This Row],[Order Date]])/3,0)</f>
        <v>Q3</v>
      </c>
      <c r="F1290" s="6">
        <f>MONTH(SalesDataTable[[#This Row],[Order Date]])</f>
        <v>7</v>
      </c>
      <c r="G1290" s="6" t="str">
        <f>TEXT(SalesDataTable[[#This Row],[Order Date]],"MMM")</f>
        <v>Jul</v>
      </c>
      <c r="H1290" s="6" t="s">
        <v>24</v>
      </c>
      <c r="I1290" s="6" t="s">
        <v>61</v>
      </c>
      <c r="J1290" s="6" t="s">
        <v>20</v>
      </c>
      <c r="K1290" s="6" t="s">
        <v>31</v>
      </c>
      <c r="L1290" s="6" t="s">
        <v>22</v>
      </c>
      <c r="M1290" s="6" t="s">
        <v>23</v>
      </c>
      <c r="N1290" s="7">
        <v>5</v>
      </c>
      <c r="O1290" s="8">
        <v>81.63</v>
      </c>
      <c r="P1290" s="9">
        <v>0.05</v>
      </c>
      <c r="Q1290" s="8">
        <v>42.36</v>
      </c>
      <c r="R1290" s="8">
        <v>387.74249999999995</v>
      </c>
      <c r="S1290" s="8">
        <v>211.8</v>
      </c>
      <c r="T1290" s="8">
        <v>175.94249999999994</v>
      </c>
      <c r="U1290" s="10">
        <v>0.45376119460724568</v>
      </c>
    </row>
    <row r="1291" spans="2:21" ht="15.75">
      <c r="B1291" s="4">
        <v>2342</v>
      </c>
      <c r="C1291" s="5">
        <v>46209</v>
      </c>
      <c r="D1291" s="6">
        <f>YEAR(SalesDataTable[[#This Row],[Order Date]])</f>
        <v>2026</v>
      </c>
      <c r="E1291" s="6" t="str">
        <f>"Q"&amp;ROUNDUP(MONTH(SalesDataTable[[#This Row],[Order Date]])/3,0)</f>
        <v>Q3</v>
      </c>
      <c r="F1291" s="6">
        <f>MONTH(SalesDataTable[[#This Row],[Order Date]])</f>
        <v>7</v>
      </c>
      <c r="G1291" s="6" t="str">
        <f>TEXT(SalesDataTable[[#This Row],[Order Date]],"MMM")</f>
        <v>Jul</v>
      </c>
      <c r="H1291" s="6" t="s">
        <v>24</v>
      </c>
      <c r="I1291" s="6" t="s">
        <v>25</v>
      </c>
      <c r="J1291" s="6" t="s">
        <v>20</v>
      </c>
      <c r="K1291" s="6" t="s">
        <v>21</v>
      </c>
      <c r="L1291" s="6" t="s">
        <v>52</v>
      </c>
      <c r="M1291" s="6" t="s">
        <v>60</v>
      </c>
      <c r="N1291" s="7">
        <v>1</v>
      </c>
      <c r="O1291" s="8">
        <v>36.19</v>
      </c>
      <c r="P1291" s="9">
        <v>0</v>
      </c>
      <c r="Q1291" s="8">
        <v>13.91</v>
      </c>
      <c r="R1291" s="8">
        <v>36.19</v>
      </c>
      <c r="S1291" s="8">
        <v>13.91</v>
      </c>
      <c r="T1291" s="8">
        <v>22.279999999999998</v>
      </c>
      <c r="U1291" s="10">
        <v>0.61563967946946663</v>
      </c>
    </row>
    <row r="1292" spans="2:21" ht="15.75">
      <c r="B1292" s="4">
        <v>2465</v>
      </c>
      <c r="C1292" s="5">
        <v>46209</v>
      </c>
      <c r="D1292" s="6">
        <f>YEAR(SalesDataTable[[#This Row],[Order Date]])</f>
        <v>2026</v>
      </c>
      <c r="E1292" s="6" t="str">
        <f>"Q"&amp;ROUNDUP(MONTH(SalesDataTable[[#This Row],[Order Date]])/3,0)</f>
        <v>Q3</v>
      </c>
      <c r="F1292" s="6">
        <f>MONTH(SalesDataTable[[#This Row],[Order Date]])</f>
        <v>7</v>
      </c>
      <c r="G1292" s="6" t="str">
        <f>TEXT(SalesDataTable[[#This Row],[Order Date]],"MMM")</f>
        <v>Jul</v>
      </c>
      <c r="H1292" s="6" t="s">
        <v>24</v>
      </c>
      <c r="I1292" s="6" t="s">
        <v>25</v>
      </c>
      <c r="J1292" s="6" t="s">
        <v>46</v>
      </c>
      <c r="K1292" s="6" t="s">
        <v>31</v>
      </c>
      <c r="L1292" s="6" t="s">
        <v>27</v>
      </c>
      <c r="M1292" s="6" t="s">
        <v>35</v>
      </c>
      <c r="N1292" s="7">
        <v>1</v>
      </c>
      <c r="O1292" s="8">
        <v>142.04</v>
      </c>
      <c r="P1292" s="9">
        <v>0</v>
      </c>
      <c r="Q1292" s="8">
        <v>81.67</v>
      </c>
      <c r="R1292" s="8">
        <v>142.04</v>
      </c>
      <c r="S1292" s="8">
        <v>81.67</v>
      </c>
      <c r="T1292" s="8">
        <v>60.36999999999999</v>
      </c>
      <c r="U1292" s="10">
        <v>0.4250211208110391</v>
      </c>
    </row>
    <row r="1293" spans="2:21" ht="15.75">
      <c r="B1293" s="4">
        <v>3990</v>
      </c>
      <c r="C1293" s="5">
        <v>46209</v>
      </c>
      <c r="D1293" s="6">
        <f>YEAR(SalesDataTable[[#This Row],[Order Date]])</f>
        <v>2026</v>
      </c>
      <c r="E1293" s="6" t="str">
        <f>"Q"&amp;ROUNDUP(MONTH(SalesDataTable[[#This Row],[Order Date]])/3,0)</f>
        <v>Q3</v>
      </c>
      <c r="F1293" s="6">
        <f>MONTH(SalesDataTable[[#This Row],[Order Date]])</f>
        <v>7</v>
      </c>
      <c r="G1293" s="6" t="str">
        <f>TEXT(SalesDataTable[[#This Row],[Order Date]],"MMM")</f>
        <v>Jul</v>
      </c>
      <c r="H1293" s="6" t="s">
        <v>29</v>
      </c>
      <c r="I1293" s="6" t="s">
        <v>43</v>
      </c>
      <c r="J1293" s="6" t="s">
        <v>20</v>
      </c>
      <c r="K1293" s="6" t="s">
        <v>34</v>
      </c>
      <c r="L1293" s="6" t="s">
        <v>32</v>
      </c>
      <c r="M1293" s="6" t="s">
        <v>62</v>
      </c>
      <c r="N1293" s="7">
        <v>1</v>
      </c>
      <c r="O1293" s="8">
        <v>133.66999999999999</v>
      </c>
      <c r="P1293" s="9">
        <v>0</v>
      </c>
      <c r="Q1293" s="8">
        <v>68.25</v>
      </c>
      <c r="R1293" s="8">
        <v>133.66999999999999</v>
      </c>
      <c r="S1293" s="8">
        <v>68.25</v>
      </c>
      <c r="T1293" s="8">
        <v>65.419999999999987</v>
      </c>
      <c r="U1293" s="10">
        <v>0.48941422907159415</v>
      </c>
    </row>
    <row r="1294" spans="2:21" ht="15.75">
      <c r="B1294" s="4">
        <v>4370</v>
      </c>
      <c r="C1294" s="5">
        <v>46209</v>
      </c>
      <c r="D1294" s="6">
        <f>YEAR(SalesDataTable[[#This Row],[Order Date]])</f>
        <v>2026</v>
      </c>
      <c r="E1294" s="6" t="str">
        <f>"Q"&amp;ROUNDUP(MONTH(SalesDataTable[[#This Row],[Order Date]])/3,0)</f>
        <v>Q3</v>
      </c>
      <c r="F1294" s="6">
        <f>MONTH(SalesDataTable[[#This Row],[Order Date]])</f>
        <v>7</v>
      </c>
      <c r="G1294" s="6" t="str">
        <f>TEXT(SalesDataTable[[#This Row],[Order Date]],"MMM")</f>
        <v>Jul</v>
      </c>
      <c r="H1294" s="6" t="s">
        <v>29</v>
      </c>
      <c r="I1294" s="6" t="s">
        <v>57</v>
      </c>
      <c r="J1294" s="6" t="s">
        <v>20</v>
      </c>
      <c r="K1294" s="6" t="s">
        <v>31</v>
      </c>
      <c r="L1294" s="6" t="s">
        <v>32</v>
      </c>
      <c r="M1294" s="6" t="s">
        <v>66</v>
      </c>
      <c r="N1294" s="7">
        <v>6</v>
      </c>
      <c r="O1294" s="8">
        <v>166.6</v>
      </c>
      <c r="P1294" s="9">
        <v>0</v>
      </c>
      <c r="Q1294" s="8">
        <v>88.14</v>
      </c>
      <c r="R1294" s="8">
        <v>999.59999999999991</v>
      </c>
      <c r="S1294" s="8">
        <v>528.84</v>
      </c>
      <c r="T1294" s="8">
        <v>470.75999999999988</v>
      </c>
      <c r="U1294" s="10">
        <v>0.47094837935174061</v>
      </c>
    </row>
    <row r="1295" spans="2:21" ht="15.75">
      <c r="B1295" s="4">
        <v>4856</v>
      </c>
      <c r="C1295" s="5">
        <v>46209</v>
      </c>
      <c r="D1295" s="6">
        <f>YEAR(SalesDataTable[[#This Row],[Order Date]])</f>
        <v>2026</v>
      </c>
      <c r="E1295" s="6" t="str">
        <f>"Q"&amp;ROUNDUP(MONTH(SalesDataTable[[#This Row],[Order Date]])/3,0)</f>
        <v>Q3</v>
      </c>
      <c r="F1295" s="6">
        <f>MONTH(SalesDataTable[[#This Row],[Order Date]])</f>
        <v>7</v>
      </c>
      <c r="G1295" s="6" t="str">
        <f>TEXT(SalesDataTable[[#This Row],[Order Date]],"MMM")</f>
        <v>Jul</v>
      </c>
      <c r="H1295" s="6" t="s">
        <v>24</v>
      </c>
      <c r="I1295" s="6" t="s">
        <v>61</v>
      </c>
      <c r="J1295" s="6" t="s">
        <v>20</v>
      </c>
      <c r="K1295" s="6" t="s">
        <v>21</v>
      </c>
      <c r="L1295" s="6" t="s">
        <v>22</v>
      </c>
      <c r="M1295" s="6" t="s">
        <v>48</v>
      </c>
      <c r="N1295" s="7">
        <v>2</v>
      </c>
      <c r="O1295" s="8">
        <v>99.93</v>
      </c>
      <c r="P1295" s="9">
        <v>0.1</v>
      </c>
      <c r="Q1295" s="8">
        <v>51.96</v>
      </c>
      <c r="R1295" s="8">
        <v>179.87400000000002</v>
      </c>
      <c r="S1295" s="8">
        <v>103.92</v>
      </c>
      <c r="T1295" s="8">
        <v>75.954000000000022</v>
      </c>
      <c r="U1295" s="10">
        <v>0.422262250241836</v>
      </c>
    </row>
    <row r="1296" spans="2:21" ht="15.75">
      <c r="B1296" s="4">
        <v>337</v>
      </c>
      <c r="C1296" s="5">
        <v>46210</v>
      </c>
      <c r="D1296" s="6">
        <f>YEAR(SalesDataTable[[#This Row],[Order Date]])</f>
        <v>2026</v>
      </c>
      <c r="E1296" s="6" t="str">
        <f>"Q"&amp;ROUNDUP(MONTH(SalesDataTable[[#This Row],[Order Date]])/3,0)</f>
        <v>Q3</v>
      </c>
      <c r="F1296" s="6">
        <f>MONTH(SalesDataTable[[#This Row],[Order Date]])</f>
        <v>7</v>
      </c>
      <c r="G1296" s="6" t="str">
        <f>TEXT(SalesDataTable[[#This Row],[Order Date]],"MMM")</f>
        <v>Jul</v>
      </c>
      <c r="H1296" s="6" t="s">
        <v>18</v>
      </c>
      <c r="I1296" s="6" t="s">
        <v>68</v>
      </c>
      <c r="J1296" s="6" t="s">
        <v>37</v>
      </c>
      <c r="K1296" s="6" t="s">
        <v>21</v>
      </c>
      <c r="L1296" s="6" t="s">
        <v>22</v>
      </c>
      <c r="M1296" s="6" t="s">
        <v>48</v>
      </c>
      <c r="N1296" s="7">
        <v>6</v>
      </c>
      <c r="O1296" s="8">
        <v>100.56</v>
      </c>
      <c r="P1296" s="9">
        <v>0</v>
      </c>
      <c r="Q1296" s="8">
        <v>49.47</v>
      </c>
      <c r="R1296" s="8">
        <v>603.36</v>
      </c>
      <c r="S1296" s="8">
        <v>296.82</v>
      </c>
      <c r="T1296" s="8">
        <v>306.54000000000002</v>
      </c>
      <c r="U1296" s="10">
        <v>0.508054892601432</v>
      </c>
    </row>
    <row r="1297" spans="2:21" ht="15.75">
      <c r="B1297" s="4">
        <v>1001</v>
      </c>
      <c r="C1297" s="5">
        <v>46210</v>
      </c>
      <c r="D1297" s="6">
        <f>YEAR(SalesDataTable[[#This Row],[Order Date]])</f>
        <v>2026</v>
      </c>
      <c r="E1297" s="6" t="str">
        <f>"Q"&amp;ROUNDUP(MONTH(SalesDataTable[[#This Row],[Order Date]])/3,0)</f>
        <v>Q3</v>
      </c>
      <c r="F1297" s="6">
        <f>MONTH(SalesDataTable[[#This Row],[Order Date]])</f>
        <v>7</v>
      </c>
      <c r="G1297" s="6" t="str">
        <f>TEXT(SalesDataTable[[#This Row],[Order Date]],"MMM")</f>
        <v>Jul</v>
      </c>
      <c r="H1297" s="6" t="s">
        <v>18</v>
      </c>
      <c r="I1297" s="6" t="s">
        <v>54</v>
      </c>
      <c r="J1297" s="6" t="s">
        <v>20</v>
      </c>
      <c r="K1297" s="6" t="s">
        <v>21</v>
      </c>
      <c r="L1297" s="6" t="s">
        <v>41</v>
      </c>
      <c r="M1297" s="6" t="s">
        <v>47</v>
      </c>
      <c r="N1297" s="7">
        <v>1</v>
      </c>
      <c r="O1297" s="8">
        <v>200.48</v>
      </c>
      <c r="P1297" s="9">
        <v>0.05</v>
      </c>
      <c r="Q1297" s="8">
        <v>104.11</v>
      </c>
      <c r="R1297" s="8">
        <v>190.45599999999999</v>
      </c>
      <c r="S1297" s="8">
        <v>104.11</v>
      </c>
      <c r="T1297" s="8">
        <v>86.345999999999989</v>
      </c>
      <c r="U1297" s="10">
        <v>0.45336455664300412</v>
      </c>
    </row>
    <row r="1298" spans="2:21" ht="15.75">
      <c r="B1298" s="4">
        <v>2424</v>
      </c>
      <c r="C1298" s="5">
        <v>46210</v>
      </c>
      <c r="D1298" s="6">
        <f>YEAR(SalesDataTable[[#This Row],[Order Date]])</f>
        <v>2026</v>
      </c>
      <c r="E1298" s="6" t="str">
        <f>"Q"&amp;ROUNDUP(MONTH(SalesDataTable[[#This Row],[Order Date]])/3,0)</f>
        <v>Q3</v>
      </c>
      <c r="F1298" s="6">
        <f>MONTH(SalesDataTable[[#This Row],[Order Date]])</f>
        <v>7</v>
      </c>
      <c r="G1298" s="6" t="str">
        <f>TEXT(SalesDataTable[[#This Row],[Order Date]],"MMM")</f>
        <v>Jul</v>
      </c>
      <c r="H1298" s="6" t="s">
        <v>38</v>
      </c>
      <c r="I1298" s="6" t="s">
        <v>51</v>
      </c>
      <c r="J1298" s="6" t="s">
        <v>20</v>
      </c>
      <c r="K1298" s="6" t="s">
        <v>31</v>
      </c>
      <c r="L1298" s="6" t="s">
        <v>22</v>
      </c>
      <c r="M1298" s="6" t="s">
        <v>40</v>
      </c>
      <c r="N1298" s="7">
        <v>1</v>
      </c>
      <c r="O1298" s="8">
        <v>51.06</v>
      </c>
      <c r="P1298" s="9">
        <v>0.15</v>
      </c>
      <c r="Q1298" s="8">
        <v>22.56</v>
      </c>
      <c r="R1298" s="8">
        <v>43.401000000000003</v>
      </c>
      <c r="S1298" s="8">
        <v>22.56</v>
      </c>
      <c r="T1298" s="8">
        <v>20.841000000000005</v>
      </c>
      <c r="U1298" s="10">
        <v>0.48019630884081022</v>
      </c>
    </row>
    <row r="1299" spans="2:21" ht="15.75">
      <c r="B1299" s="4">
        <v>2751</v>
      </c>
      <c r="C1299" s="5">
        <v>46210</v>
      </c>
      <c r="D1299" s="6">
        <f>YEAR(SalesDataTable[[#This Row],[Order Date]])</f>
        <v>2026</v>
      </c>
      <c r="E1299" s="6" t="str">
        <f>"Q"&amp;ROUNDUP(MONTH(SalesDataTable[[#This Row],[Order Date]])/3,0)</f>
        <v>Q3</v>
      </c>
      <c r="F1299" s="6">
        <f>MONTH(SalesDataTable[[#This Row],[Order Date]])</f>
        <v>7</v>
      </c>
      <c r="G1299" s="6" t="str">
        <f>TEXT(SalesDataTable[[#This Row],[Order Date]],"MMM")</f>
        <v>Jul</v>
      </c>
      <c r="H1299" s="6" t="s">
        <v>18</v>
      </c>
      <c r="I1299" s="6" t="s">
        <v>68</v>
      </c>
      <c r="J1299" s="6" t="s">
        <v>37</v>
      </c>
      <c r="K1299" s="6" t="s">
        <v>31</v>
      </c>
      <c r="L1299" s="6" t="s">
        <v>52</v>
      </c>
      <c r="M1299" s="6" t="s">
        <v>56</v>
      </c>
      <c r="N1299" s="7">
        <v>2</v>
      </c>
      <c r="O1299" s="8">
        <v>125.9</v>
      </c>
      <c r="P1299" s="9">
        <v>0.15</v>
      </c>
      <c r="Q1299" s="8">
        <v>70.27</v>
      </c>
      <c r="R1299" s="8">
        <v>214.03</v>
      </c>
      <c r="S1299" s="8">
        <v>140.54</v>
      </c>
      <c r="T1299" s="8">
        <v>73.490000000000009</v>
      </c>
      <c r="U1299" s="10">
        <v>0.34336307994206422</v>
      </c>
    </row>
    <row r="1300" spans="2:21" ht="15.75">
      <c r="B1300" s="4">
        <v>375</v>
      </c>
      <c r="C1300" s="5">
        <v>46211</v>
      </c>
      <c r="D1300" s="6">
        <f>YEAR(SalesDataTable[[#This Row],[Order Date]])</f>
        <v>2026</v>
      </c>
      <c r="E1300" s="6" t="str">
        <f>"Q"&amp;ROUNDUP(MONTH(SalesDataTable[[#This Row],[Order Date]])/3,0)</f>
        <v>Q3</v>
      </c>
      <c r="F1300" s="6">
        <f>MONTH(SalesDataTable[[#This Row],[Order Date]])</f>
        <v>7</v>
      </c>
      <c r="G1300" s="6" t="str">
        <f>TEXT(SalesDataTable[[#This Row],[Order Date]],"MMM")</f>
        <v>Jul</v>
      </c>
      <c r="H1300" s="6" t="s">
        <v>24</v>
      </c>
      <c r="I1300" s="6" t="s">
        <v>61</v>
      </c>
      <c r="J1300" s="6" t="s">
        <v>37</v>
      </c>
      <c r="K1300" s="6" t="s">
        <v>21</v>
      </c>
      <c r="L1300" s="6" t="s">
        <v>41</v>
      </c>
      <c r="M1300" s="6" t="s">
        <v>47</v>
      </c>
      <c r="N1300" s="7">
        <v>2</v>
      </c>
      <c r="O1300" s="8">
        <v>192.24</v>
      </c>
      <c r="P1300" s="9">
        <v>0.05</v>
      </c>
      <c r="Q1300" s="8">
        <v>103.65</v>
      </c>
      <c r="R1300" s="8">
        <v>365.25599999999997</v>
      </c>
      <c r="S1300" s="8">
        <v>207.3</v>
      </c>
      <c r="T1300" s="8">
        <v>157.95599999999996</v>
      </c>
      <c r="U1300" s="10">
        <v>0.43245285498390162</v>
      </c>
    </row>
    <row r="1301" spans="2:21" ht="15.75">
      <c r="B1301" s="4">
        <v>650</v>
      </c>
      <c r="C1301" s="5">
        <v>46211</v>
      </c>
      <c r="D1301" s="6">
        <f>YEAR(SalesDataTable[[#This Row],[Order Date]])</f>
        <v>2026</v>
      </c>
      <c r="E1301" s="6" t="str">
        <f>"Q"&amp;ROUNDUP(MONTH(SalesDataTable[[#This Row],[Order Date]])/3,0)</f>
        <v>Q3</v>
      </c>
      <c r="F1301" s="6">
        <f>MONTH(SalesDataTable[[#This Row],[Order Date]])</f>
        <v>7</v>
      </c>
      <c r="G1301" s="6" t="str">
        <f>TEXT(SalesDataTable[[#This Row],[Order Date]],"MMM")</f>
        <v>Jul</v>
      </c>
      <c r="H1301" s="6" t="s">
        <v>18</v>
      </c>
      <c r="I1301" s="6" t="s">
        <v>19</v>
      </c>
      <c r="J1301" s="6" t="s">
        <v>20</v>
      </c>
      <c r="K1301" s="6" t="s">
        <v>34</v>
      </c>
      <c r="L1301" s="6" t="s">
        <v>52</v>
      </c>
      <c r="M1301" s="6" t="s">
        <v>53</v>
      </c>
      <c r="N1301" s="7">
        <v>2</v>
      </c>
      <c r="O1301" s="8">
        <v>40.79</v>
      </c>
      <c r="P1301" s="9">
        <v>0</v>
      </c>
      <c r="Q1301" s="8">
        <v>14.61</v>
      </c>
      <c r="R1301" s="8">
        <v>81.58</v>
      </c>
      <c r="S1301" s="8">
        <v>29.22</v>
      </c>
      <c r="T1301" s="8">
        <v>52.36</v>
      </c>
      <c r="U1301" s="10">
        <v>0.64182397646481981</v>
      </c>
    </row>
    <row r="1302" spans="2:21" ht="15.75">
      <c r="B1302" s="4">
        <v>941</v>
      </c>
      <c r="C1302" s="5">
        <v>46211</v>
      </c>
      <c r="D1302" s="6">
        <f>YEAR(SalesDataTable[[#This Row],[Order Date]])</f>
        <v>2026</v>
      </c>
      <c r="E1302" s="6" t="str">
        <f>"Q"&amp;ROUNDUP(MONTH(SalesDataTable[[#This Row],[Order Date]])/3,0)</f>
        <v>Q3</v>
      </c>
      <c r="F1302" s="6">
        <f>MONTH(SalesDataTable[[#This Row],[Order Date]])</f>
        <v>7</v>
      </c>
      <c r="G1302" s="6" t="str">
        <f>TEXT(SalesDataTable[[#This Row],[Order Date]],"MMM")</f>
        <v>Jul</v>
      </c>
      <c r="H1302" s="6" t="s">
        <v>18</v>
      </c>
      <c r="I1302" s="6" t="s">
        <v>54</v>
      </c>
      <c r="J1302" s="6" t="s">
        <v>37</v>
      </c>
      <c r="K1302" s="6" t="s">
        <v>31</v>
      </c>
      <c r="L1302" s="6" t="s">
        <v>41</v>
      </c>
      <c r="M1302" s="6" t="s">
        <v>69</v>
      </c>
      <c r="N1302" s="7">
        <v>2</v>
      </c>
      <c r="O1302" s="8">
        <v>125.73</v>
      </c>
      <c r="P1302" s="9">
        <v>0.15</v>
      </c>
      <c r="Q1302" s="8">
        <v>61.75</v>
      </c>
      <c r="R1302" s="8">
        <v>213.74100000000001</v>
      </c>
      <c r="S1302" s="8">
        <v>123.5</v>
      </c>
      <c r="T1302" s="8">
        <v>90.241000000000014</v>
      </c>
      <c r="U1302" s="10">
        <v>0.42219789371248384</v>
      </c>
    </row>
    <row r="1303" spans="2:21" ht="15.75">
      <c r="B1303" s="4">
        <v>2719</v>
      </c>
      <c r="C1303" s="5">
        <v>46211</v>
      </c>
      <c r="D1303" s="6">
        <f>YEAR(SalesDataTable[[#This Row],[Order Date]])</f>
        <v>2026</v>
      </c>
      <c r="E1303" s="6" t="str">
        <f>"Q"&amp;ROUNDUP(MONTH(SalesDataTable[[#This Row],[Order Date]])/3,0)</f>
        <v>Q3</v>
      </c>
      <c r="F1303" s="6">
        <f>MONTH(SalesDataTable[[#This Row],[Order Date]])</f>
        <v>7</v>
      </c>
      <c r="G1303" s="6" t="str">
        <f>TEXT(SalesDataTable[[#This Row],[Order Date]],"MMM")</f>
        <v>Jul</v>
      </c>
      <c r="H1303" s="6" t="s">
        <v>18</v>
      </c>
      <c r="I1303" s="6" t="s">
        <v>68</v>
      </c>
      <c r="J1303" s="6" t="s">
        <v>20</v>
      </c>
      <c r="K1303" s="6" t="s">
        <v>34</v>
      </c>
      <c r="L1303" s="6" t="s">
        <v>32</v>
      </c>
      <c r="M1303" s="6" t="s">
        <v>66</v>
      </c>
      <c r="N1303" s="7">
        <v>1</v>
      </c>
      <c r="O1303" s="8">
        <v>164.92</v>
      </c>
      <c r="P1303" s="9">
        <v>0</v>
      </c>
      <c r="Q1303" s="8">
        <v>89.47</v>
      </c>
      <c r="R1303" s="8">
        <v>164.92</v>
      </c>
      <c r="S1303" s="8">
        <v>89.47</v>
      </c>
      <c r="T1303" s="8">
        <v>75.449999999999989</v>
      </c>
      <c r="U1303" s="10">
        <v>0.45749454280863444</v>
      </c>
    </row>
    <row r="1304" spans="2:21" ht="15.75">
      <c r="B1304" s="4">
        <v>3833</v>
      </c>
      <c r="C1304" s="5">
        <v>46211</v>
      </c>
      <c r="D1304" s="6">
        <f>YEAR(SalesDataTable[[#This Row],[Order Date]])</f>
        <v>2026</v>
      </c>
      <c r="E1304" s="6" t="str">
        <f>"Q"&amp;ROUNDUP(MONTH(SalesDataTable[[#This Row],[Order Date]])/3,0)</f>
        <v>Q3</v>
      </c>
      <c r="F1304" s="6">
        <f>MONTH(SalesDataTable[[#This Row],[Order Date]])</f>
        <v>7</v>
      </c>
      <c r="G1304" s="6" t="str">
        <f>TEXT(SalesDataTable[[#This Row],[Order Date]],"MMM")</f>
        <v>Jul</v>
      </c>
      <c r="H1304" s="6" t="s">
        <v>24</v>
      </c>
      <c r="I1304" s="6" t="s">
        <v>45</v>
      </c>
      <c r="J1304" s="6" t="s">
        <v>37</v>
      </c>
      <c r="K1304" s="6" t="s">
        <v>31</v>
      </c>
      <c r="L1304" s="6" t="s">
        <v>22</v>
      </c>
      <c r="M1304" s="6" t="s">
        <v>48</v>
      </c>
      <c r="N1304" s="7">
        <v>5</v>
      </c>
      <c r="O1304" s="8">
        <v>103.91</v>
      </c>
      <c r="P1304" s="9">
        <v>0</v>
      </c>
      <c r="Q1304" s="8">
        <v>51.19</v>
      </c>
      <c r="R1304" s="8">
        <v>519.54999999999995</v>
      </c>
      <c r="S1304" s="8">
        <v>255.95</v>
      </c>
      <c r="T1304" s="8">
        <v>263.59999999999997</v>
      </c>
      <c r="U1304" s="10">
        <v>0.50736214031373306</v>
      </c>
    </row>
    <row r="1305" spans="2:21" ht="15.75">
      <c r="B1305" s="4">
        <v>211</v>
      </c>
      <c r="C1305" s="5">
        <v>46212</v>
      </c>
      <c r="D1305" s="6">
        <f>YEAR(SalesDataTable[[#This Row],[Order Date]])</f>
        <v>2026</v>
      </c>
      <c r="E1305" s="6" t="str">
        <f>"Q"&amp;ROUNDUP(MONTH(SalesDataTable[[#This Row],[Order Date]])/3,0)</f>
        <v>Q3</v>
      </c>
      <c r="F1305" s="6">
        <f>MONTH(SalesDataTable[[#This Row],[Order Date]])</f>
        <v>7</v>
      </c>
      <c r="G1305" s="6" t="str">
        <f>TEXT(SalesDataTable[[#This Row],[Order Date]],"MMM")</f>
        <v>Jul</v>
      </c>
      <c r="H1305" s="6" t="s">
        <v>29</v>
      </c>
      <c r="I1305" s="6" t="s">
        <v>70</v>
      </c>
      <c r="J1305" s="6" t="s">
        <v>26</v>
      </c>
      <c r="K1305" s="6" t="s">
        <v>34</v>
      </c>
      <c r="L1305" s="6" t="s">
        <v>22</v>
      </c>
      <c r="M1305" s="6" t="s">
        <v>40</v>
      </c>
      <c r="N1305" s="7">
        <v>10</v>
      </c>
      <c r="O1305" s="8">
        <v>49.69</v>
      </c>
      <c r="P1305" s="9">
        <v>0.1</v>
      </c>
      <c r="Q1305" s="8">
        <v>21.82</v>
      </c>
      <c r="R1305" s="8">
        <v>447.21</v>
      </c>
      <c r="S1305" s="8">
        <v>218.2</v>
      </c>
      <c r="T1305" s="8">
        <v>229.01</v>
      </c>
      <c r="U1305" s="10">
        <v>0.51208604458755391</v>
      </c>
    </row>
    <row r="1306" spans="2:21" ht="15.75">
      <c r="B1306" s="4">
        <v>392</v>
      </c>
      <c r="C1306" s="5">
        <v>46212</v>
      </c>
      <c r="D1306" s="6">
        <f>YEAR(SalesDataTable[[#This Row],[Order Date]])</f>
        <v>2026</v>
      </c>
      <c r="E1306" s="6" t="str">
        <f>"Q"&amp;ROUNDUP(MONTH(SalesDataTable[[#This Row],[Order Date]])/3,0)</f>
        <v>Q3</v>
      </c>
      <c r="F1306" s="6">
        <f>MONTH(SalesDataTable[[#This Row],[Order Date]])</f>
        <v>7</v>
      </c>
      <c r="G1306" s="6" t="str">
        <f>TEXT(SalesDataTable[[#This Row],[Order Date]],"MMM")</f>
        <v>Jul</v>
      </c>
      <c r="H1306" s="6" t="s">
        <v>38</v>
      </c>
      <c r="I1306" s="6" t="s">
        <v>49</v>
      </c>
      <c r="J1306" s="6" t="s">
        <v>37</v>
      </c>
      <c r="K1306" s="6" t="s">
        <v>21</v>
      </c>
      <c r="L1306" s="6" t="s">
        <v>27</v>
      </c>
      <c r="M1306" s="6" t="s">
        <v>28</v>
      </c>
      <c r="N1306" s="7">
        <v>3</v>
      </c>
      <c r="O1306" s="8">
        <v>94.19</v>
      </c>
      <c r="P1306" s="9">
        <v>0</v>
      </c>
      <c r="Q1306" s="8">
        <v>44.1</v>
      </c>
      <c r="R1306" s="8">
        <v>282.57</v>
      </c>
      <c r="S1306" s="8">
        <v>132.30000000000001</v>
      </c>
      <c r="T1306" s="8">
        <v>150.26999999999998</v>
      </c>
      <c r="U1306" s="10">
        <v>0.53179743072512997</v>
      </c>
    </row>
    <row r="1307" spans="2:21" ht="15.75">
      <c r="B1307" s="4">
        <v>1302</v>
      </c>
      <c r="C1307" s="5">
        <v>46212</v>
      </c>
      <c r="D1307" s="6">
        <f>YEAR(SalesDataTable[[#This Row],[Order Date]])</f>
        <v>2026</v>
      </c>
      <c r="E1307" s="6" t="str">
        <f>"Q"&amp;ROUNDUP(MONTH(SalesDataTable[[#This Row],[Order Date]])/3,0)</f>
        <v>Q3</v>
      </c>
      <c r="F1307" s="6">
        <f>MONTH(SalesDataTable[[#This Row],[Order Date]])</f>
        <v>7</v>
      </c>
      <c r="G1307" s="6" t="str">
        <f>TEXT(SalesDataTable[[#This Row],[Order Date]],"MMM")</f>
        <v>Jul</v>
      </c>
      <c r="H1307" s="6" t="s">
        <v>24</v>
      </c>
      <c r="I1307" s="6" t="s">
        <v>67</v>
      </c>
      <c r="J1307" s="6" t="s">
        <v>37</v>
      </c>
      <c r="K1307" s="6" t="s">
        <v>21</v>
      </c>
      <c r="L1307" s="6" t="s">
        <v>32</v>
      </c>
      <c r="M1307" s="6" t="s">
        <v>50</v>
      </c>
      <c r="N1307" s="7">
        <v>1</v>
      </c>
      <c r="O1307" s="8">
        <v>46.87</v>
      </c>
      <c r="P1307" s="9">
        <v>0</v>
      </c>
      <c r="Q1307" s="8">
        <v>18.649999999999999</v>
      </c>
      <c r="R1307" s="8">
        <v>46.87</v>
      </c>
      <c r="S1307" s="8">
        <v>18.649999999999999</v>
      </c>
      <c r="T1307" s="8">
        <v>28.22</v>
      </c>
      <c r="U1307" s="10">
        <v>0.60209088969490077</v>
      </c>
    </row>
    <row r="1308" spans="2:21" ht="15.75">
      <c r="B1308" s="4">
        <v>1366</v>
      </c>
      <c r="C1308" s="5">
        <v>46212</v>
      </c>
      <c r="D1308" s="6">
        <f>YEAR(SalesDataTable[[#This Row],[Order Date]])</f>
        <v>2026</v>
      </c>
      <c r="E1308" s="6" t="str">
        <f>"Q"&amp;ROUNDUP(MONTH(SalesDataTable[[#This Row],[Order Date]])/3,0)</f>
        <v>Q3</v>
      </c>
      <c r="F1308" s="6">
        <f>MONTH(SalesDataTable[[#This Row],[Order Date]])</f>
        <v>7</v>
      </c>
      <c r="G1308" s="6" t="str">
        <f>TEXT(SalesDataTable[[#This Row],[Order Date]],"MMM")</f>
        <v>Jul</v>
      </c>
      <c r="H1308" s="6" t="s">
        <v>29</v>
      </c>
      <c r="I1308" s="6" t="s">
        <v>70</v>
      </c>
      <c r="J1308" s="6" t="s">
        <v>20</v>
      </c>
      <c r="K1308" s="6" t="s">
        <v>21</v>
      </c>
      <c r="L1308" s="6" t="s">
        <v>32</v>
      </c>
      <c r="M1308" s="6" t="s">
        <v>33</v>
      </c>
      <c r="N1308" s="7">
        <v>1</v>
      </c>
      <c r="O1308" s="8">
        <v>36.99</v>
      </c>
      <c r="P1308" s="9">
        <v>0.1</v>
      </c>
      <c r="Q1308" s="8">
        <v>13.2</v>
      </c>
      <c r="R1308" s="8">
        <v>33.291000000000004</v>
      </c>
      <c r="S1308" s="8">
        <v>13.2</v>
      </c>
      <c r="T1308" s="8">
        <v>20.091000000000005</v>
      </c>
      <c r="U1308" s="10">
        <v>0.60349644047940887</v>
      </c>
    </row>
    <row r="1309" spans="2:21" ht="15.75">
      <c r="B1309" s="4">
        <v>1974</v>
      </c>
      <c r="C1309" s="5">
        <v>46212</v>
      </c>
      <c r="D1309" s="6">
        <f>YEAR(SalesDataTable[[#This Row],[Order Date]])</f>
        <v>2026</v>
      </c>
      <c r="E1309" s="6" t="str">
        <f>"Q"&amp;ROUNDUP(MONTH(SalesDataTable[[#This Row],[Order Date]])/3,0)</f>
        <v>Q3</v>
      </c>
      <c r="F1309" s="6">
        <f>MONTH(SalesDataTable[[#This Row],[Order Date]])</f>
        <v>7</v>
      </c>
      <c r="G1309" s="6" t="str">
        <f>TEXT(SalesDataTable[[#This Row],[Order Date]],"MMM")</f>
        <v>Jul</v>
      </c>
      <c r="H1309" s="6" t="s">
        <v>18</v>
      </c>
      <c r="I1309" s="6" t="s">
        <v>68</v>
      </c>
      <c r="J1309" s="6" t="s">
        <v>20</v>
      </c>
      <c r="K1309" s="6" t="s">
        <v>21</v>
      </c>
      <c r="L1309" s="6" t="s">
        <v>32</v>
      </c>
      <c r="M1309" s="6" t="s">
        <v>62</v>
      </c>
      <c r="N1309" s="7">
        <v>1</v>
      </c>
      <c r="O1309" s="8">
        <v>135.44</v>
      </c>
      <c r="P1309" s="9">
        <v>0</v>
      </c>
      <c r="Q1309" s="8">
        <v>65.48</v>
      </c>
      <c r="R1309" s="8">
        <v>135.44</v>
      </c>
      <c r="S1309" s="8">
        <v>65.48</v>
      </c>
      <c r="T1309" s="8">
        <v>69.959999999999994</v>
      </c>
      <c r="U1309" s="10">
        <v>0.51653868871825159</v>
      </c>
    </row>
    <row r="1310" spans="2:21" ht="15.75">
      <c r="B1310" s="4">
        <v>2716</v>
      </c>
      <c r="C1310" s="5">
        <v>46212</v>
      </c>
      <c r="D1310" s="6">
        <f>YEAR(SalesDataTable[[#This Row],[Order Date]])</f>
        <v>2026</v>
      </c>
      <c r="E1310" s="6" t="str">
        <f>"Q"&amp;ROUNDUP(MONTH(SalesDataTable[[#This Row],[Order Date]])/3,0)</f>
        <v>Q3</v>
      </c>
      <c r="F1310" s="6">
        <f>MONTH(SalesDataTable[[#This Row],[Order Date]])</f>
        <v>7</v>
      </c>
      <c r="G1310" s="6" t="str">
        <f>TEXT(SalesDataTable[[#This Row],[Order Date]],"MMM")</f>
        <v>Jul</v>
      </c>
      <c r="H1310" s="6" t="s">
        <v>24</v>
      </c>
      <c r="I1310" s="6" t="s">
        <v>25</v>
      </c>
      <c r="J1310" s="6" t="s">
        <v>20</v>
      </c>
      <c r="K1310" s="6" t="s">
        <v>31</v>
      </c>
      <c r="L1310" s="6" t="s">
        <v>27</v>
      </c>
      <c r="M1310" s="6" t="s">
        <v>28</v>
      </c>
      <c r="N1310" s="7">
        <v>3</v>
      </c>
      <c r="O1310" s="8">
        <v>92.25</v>
      </c>
      <c r="P1310" s="9">
        <v>0</v>
      </c>
      <c r="Q1310" s="8">
        <v>46.27</v>
      </c>
      <c r="R1310" s="8">
        <v>276.75</v>
      </c>
      <c r="S1310" s="8">
        <v>138.81</v>
      </c>
      <c r="T1310" s="8">
        <v>137.94</v>
      </c>
      <c r="U1310" s="10">
        <v>0.49842818428184282</v>
      </c>
    </row>
    <row r="1311" spans="2:21" ht="15.75">
      <c r="B1311" s="4">
        <v>3161</v>
      </c>
      <c r="C1311" s="5">
        <v>46212</v>
      </c>
      <c r="D1311" s="6">
        <f>YEAR(SalesDataTable[[#This Row],[Order Date]])</f>
        <v>2026</v>
      </c>
      <c r="E1311" s="6" t="str">
        <f>"Q"&amp;ROUNDUP(MONTH(SalesDataTable[[#This Row],[Order Date]])/3,0)</f>
        <v>Q3</v>
      </c>
      <c r="F1311" s="6">
        <f>MONTH(SalesDataTable[[#This Row],[Order Date]])</f>
        <v>7</v>
      </c>
      <c r="G1311" s="6" t="str">
        <f>TEXT(SalesDataTable[[#This Row],[Order Date]],"MMM")</f>
        <v>Jul</v>
      </c>
      <c r="H1311" s="6" t="s">
        <v>29</v>
      </c>
      <c r="I1311" s="6" t="s">
        <v>43</v>
      </c>
      <c r="J1311" s="6" t="s">
        <v>20</v>
      </c>
      <c r="K1311" s="6" t="s">
        <v>31</v>
      </c>
      <c r="L1311" s="6" t="s">
        <v>41</v>
      </c>
      <c r="M1311" s="6" t="s">
        <v>47</v>
      </c>
      <c r="N1311" s="7">
        <v>2</v>
      </c>
      <c r="O1311" s="8">
        <v>192.6</v>
      </c>
      <c r="P1311" s="9">
        <v>0</v>
      </c>
      <c r="Q1311" s="8">
        <v>104.89</v>
      </c>
      <c r="R1311" s="8">
        <v>385.2</v>
      </c>
      <c r="S1311" s="8">
        <v>209.78</v>
      </c>
      <c r="T1311" s="8">
        <v>175.42</v>
      </c>
      <c r="U1311" s="10">
        <v>0.45539979231568017</v>
      </c>
    </row>
    <row r="1312" spans="2:21" ht="15.75">
      <c r="B1312" s="4">
        <v>3240</v>
      </c>
      <c r="C1312" s="5">
        <v>46212</v>
      </c>
      <c r="D1312" s="6">
        <f>YEAR(SalesDataTable[[#This Row],[Order Date]])</f>
        <v>2026</v>
      </c>
      <c r="E1312" s="6" t="str">
        <f>"Q"&amp;ROUNDUP(MONTH(SalesDataTable[[#This Row],[Order Date]])/3,0)</f>
        <v>Q3</v>
      </c>
      <c r="F1312" s="6">
        <f>MONTH(SalesDataTable[[#This Row],[Order Date]])</f>
        <v>7</v>
      </c>
      <c r="G1312" s="6" t="str">
        <f>TEXT(SalesDataTable[[#This Row],[Order Date]],"MMM")</f>
        <v>Jul</v>
      </c>
      <c r="H1312" s="6" t="s">
        <v>38</v>
      </c>
      <c r="I1312" s="6" t="s">
        <v>51</v>
      </c>
      <c r="J1312" s="6" t="s">
        <v>20</v>
      </c>
      <c r="K1312" s="6" t="s">
        <v>21</v>
      </c>
      <c r="L1312" s="6" t="s">
        <v>22</v>
      </c>
      <c r="M1312" s="6" t="s">
        <v>44</v>
      </c>
      <c r="N1312" s="7">
        <v>1</v>
      </c>
      <c r="O1312" s="8">
        <v>39.94</v>
      </c>
      <c r="P1312" s="9">
        <v>0</v>
      </c>
      <c r="Q1312" s="8">
        <v>16.89</v>
      </c>
      <c r="R1312" s="8">
        <v>39.94</v>
      </c>
      <c r="S1312" s="8">
        <v>16.89</v>
      </c>
      <c r="T1312" s="8">
        <v>23.049999999999997</v>
      </c>
      <c r="U1312" s="10">
        <v>0.57711567351026538</v>
      </c>
    </row>
    <row r="1313" spans="2:21" ht="15.75">
      <c r="B1313" s="4">
        <v>3682</v>
      </c>
      <c r="C1313" s="5">
        <v>46212</v>
      </c>
      <c r="D1313" s="6">
        <f>YEAR(SalesDataTable[[#This Row],[Order Date]])</f>
        <v>2026</v>
      </c>
      <c r="E1313" s="6" t="str">
        <f>"Q"&amp;ROUNDUP(MONTH(SalesDataTable[[#This Row],[Order Date]])/3,0)</f>
        <v>Q3</v>
      </c>
      <c r="F1313" s="6">
        <f>MONTH(SalesDataTable[[#This Row],[Order Date]])</f>
        <v>7</v>
      </c>
      <c r="G1313" s="6" t="str">
        <f>TEXT(SalesDataTable[[#This Row],[Order Date]],"MMM")</f>
        <v>Jul</v>
      </c>
      <c r="H1313" s="6" t="s">
        <v>29</v>
      </c>
      <c r="I1313" s="6" t="s">
        <v>30</v>
      </c>
      <c r="J1313" s="6" t="s">
        <v>20</v>
      </c>
      <c r="K1313" s="6" t="s">
        <v>21</v>
      </c>
      <c r="L1313" s="6" t="s">
        <v>27</v>
      </c>
      <c r="M1313" s="6" t="s">
        <v>55</v>
      </c>
      <c r="N1313" s="7">
        <v>3</v>
      </c>
      <c r="O1313" s="8">
        <v>150.61000000000001</v>
      </c>
      <c r="P1313" s="9">
        <v>0</v>
      </c>
      <c r="Q1313" s="8">
        <v>79.900000000000006</v>
      </c>
      <c r="R1313" s="8">
        <v>451.83000000000004</v>
      </c>
      <c r="S1313" s="8">
        <v>239.70000000000002</v>
      </c>
      <c r="T1313" s="8">
        <v>212.13000000000002</v>
      </c>
      <c r="U1313" s="10">
        <v>0.46949073766682159</v>
      </c>
    </row>
    <row r="1314" spans="2:21" ht="15.75">
      <c r="B1314" s="4">
        <v>4725</v>
      </c>
      <c r="C1314" s="5">
        <v>46212</v>
      </c>
      <c r="D1314" s="6">
        <f>YEAR(SalesDataTable[[#This Row],[Order Date]])</f>
        <v>2026</v>
      </c>
      <c r="E1314" s="6" t="str">
        <f>"Q"&amp;ROUNDUP(MONTH(SalesDataTable[[#This Row],[Order Date]])/3,0)</f>
        <v>Q3</v>
      </c>
      <c r="F1314" s="6">
        <f>MONTH(SalesDataTable[[#This Row],[Order Date]])</f>
        <v>7</v>
      </c>
      <c r="G1314" s="6" t="str">
        <f>TEXT(SalesDataTable[[#This Row],[Order Date]],"MMM")</f>
        <v>Jul</v>
      </c>
      <c r="H1314" s="6" t="s">
        <v>38</v>
      </c>
      <c r="I1314" s="6" t="s">
        <v>65</v>
      </c>
      <c r="J1314" s="6" t="s">
        <v>20</v>
      </c>
      <c r="K1314" s="6" t="s">
        <v>21</v>
      </c>
      <c r="L1314" s="6" t="s">
        <v>27</v>
      </c>
      <c r="M1314" s="6" t="s">
        <v>64</v>
      </c>
      <c r="N1314" s="7">
        <v>2</v>
      </c>
      <c r="O1314" s="8">
        <v>71.069999999999993</v>
      </c>
      <c r="P1314" s="9">
        <v>0</v>
      </c>
      <c r="Q1314" s="8">
        <v>31.57</v>
      </c>
      <c r="R1314" s="8">
        <v>142.13999999999999</v>
      </c>
      <c r="S1314" s="8">
        <v>63.14</v>
      </c>
      <c r="T1314" s="8">
        <v>78.999999999999986</v>
      </c>
      <c r="U1314" s="10">
        <v>0.55579006613198245</v>
      </c>
    </row>
    <row r="1315" spans="2:21" ht="15.75">
      <c r="B1315" s="4">
        <v>758</v>
      </c>
      <c r="C1315" s="5">
        <v>46213</v>
      </c>
      <c r="D1315" s="6">
        <f>YEAR(SalesDataTable[[#This Row],[Order Date]])</f>
        <v>2026</v>
      </c>
      <c r="E1315" s="6" t="str">
        <f>"Q"&amp;ROUNDUP(MONTH(SalesDataTable[[#This Row],[Order Date]])/3,0)</f>
        <v>Q3</v>
      </c>
      <c r="F1315" s="6">
        <f>MONTH(SalesDataTable[[#This Row],[Order Date]])</f>
        <v>7</v>
      </c>
      <c r="G1315" s="6" t="str">
        <f>TEXT(SalesDataTable[[#This Row],[Order Date]],"MMM")</f>
        <v>Jul</v>
      </c>
      <c r="H1315" s="6" t="s">
        <v>18</v>
      </c>
      <c r="I1315" s="6" t="s">
        <v>19</v>
      </c>
      <c r="J1315" s="6" t="s">
        <v>37</v>
      </c>
      <c r="K1315" s="6" t="s">
        <v>31</v>
      </c>
      <c r="L1315" s="6" t="s">
        <v>22</v>
      </c>
      <c r="M1315" s="6" t="s">
        <v>40</v>
      </c>
      <c r="N1315" s="7">
        <v>1</v>
      </c>
      <c r="O1315" s="8">
        <v>50.78</v>
      </c>
      <c r="P1315" s="9">
        <v>0</v>
      </c>
      <c r="Q1315" s="8">
        <v>22.29</v>
      </c>
      <c r="R1315" s="8">
        <v>50.78</v>
      </c>
      <c r="S1315" s="8">
        <v>22.29</v>
      </c>
      <c r="T1315" s="8">
        <v>28.490000000000002</v>
      </c>
      <c r="U1315" s="10">
        <v>0.56104765655769995</v>
      </c>
    </row>
    <row r="1316" spans="2:21" ht="15.75">
      <c r="B1316" s="4">
        <v>1910</v>
      </c>
      <c r="C1316" s="5">
        <v>46213</v>
      </c>
      <c r="D1316" s="6">
        <f>YEAR(SalesDataTable[[#This Row],[Order Date]])</f>
        <v>2026</v>
      </c>
      <c r="E1316" s="6" t="str">
        <f>"Q"&amp;ROUNDUP(MONTH(SalesDataTable[[#This Row],[Order Date]])/3,0)</f>
        <v>Q3</v>
      </c>
      <c r="F1316" s="6">
        <f>MONTH(SalesDataTable[[#This Row],[Order Date]])</f>
        <v>7</v>
      </c>
      <c r="G1316" s="6" t="str">
        <f>TEXT(SalesDataTable[[#This Row],[Order Date]],"MMM")</f>
        <v>Jul</v>
      </c>
      <c r="H1316" s="6" t="s">
        <v>18</v>
      </c>
      <c r="I1316" s="6" t="s">
        <v>68</v>
      </c>
      <c r="J1316" s="6" t="s">
        <v>20</v>
      </c>
      <c r="K1316" s="6" t="s">
        <v>21</v>
      </c>
      <c r="L1316" s="6" t="s">
        <v>27</v>
      </c>
      <c r="M1316" s="6" t="s">
        <v>35</v>
      </c>
      <c r="N1316" s="7">
        <v>2</v>
      </c>
      <c r="O1316" s="8">
        <v>141.51</v>
      </c>
      <c r="P1316" s="9">
        <v>0.05</v>
      </c>
      <c r="Q1316" s="8">
        <v>77.040000000000006</v>
      </c>
      <c r="R1316" s="8">
        <v>268.86899999999997</v>
      </c>
      <c r="S1316" s="8">
        <v>154.08000000000001</v>
      </c>
      <c r="T1316" s="8">
        <v>114.78899999999996</v>
      </c>
      <c r="U1316" s="10">
        <v>0.42693281858451504</v>
      </c>
    </row>
    <row r="1317" spans="2:21" ht="15.75">
      <c r="B1317" s="4">
        <v>1941</v>
      </c>
      <c r="C1317" s="5">
        <v>46213</v>
      </c>
      <c r="D1317" s="6">
        <f>YEAR(SalesDataTable[[#This Row],[Order Date]])</f>
        <v>2026</v>
      </c>
      <c r="E1317" s="6" t="str">
        <f>"Q"&amp;ROUNDUP(MONTH(SalesDataTable[[#This Row],[Order Date]])/3,0)</f>
        <v>Q3</v>
      </c>
      <c r="F1317" s="6">
        <f>MONTH(SalesDataTable[[#This Row],[Order Date]])</f>
        <v>7</v>
      </c>
      <c r="G1317" s="6" t="str">
        <f>TEXT(SalesDataTable[[#This Row],[Order Date]],"MMM")</f>
        <v>Jul</v>
      </c>
      <c r="H1317" s="6" t="s">
        <v>24</v>
      </c>
      <c r="I1317" s="6" t="s">
        <v>61</v>
      </c>
      <c r="J1317" s="6" t="s">
        <v>46</v>
      </c>
      <c r="K1317" s="6" t="s">
        <v>21</v>
      </c>
      <c r="L1317" s="6" t="s">
        <v>27</v>
      </c>
      <c r="M1317" s="6" t="s">
        <v>55</v>
      </c>
      <c r="N1317" s="7">
        <v>1</v>
      </c>
      <c r="O1317" s="8">
        <v>156.44</v>
      </c>
      <c r="P1317" s="9">
        <v>0.1</v>
      </c>
      <c r="Q1317" s="8">
        <v>80.72</v>
      </c>
      <c r="R1317" s="8">
        <v>140.79599999999999</v>
      </c>
      <c r="S1317" s="8">
        <v>80.72</v>
      </c>
      <c r="T1317" s="8">
        <v>60.075999999999993</v>
      </c>
      <c r="U1317" s="10">
        <v>0.42668825818915307</v>
      </c>
    </row>
    <row r="1318" spans="2:21" ht="15.75">
      <c r="B1318" s="4">
        <v>2324</v>
      </c>
      <c r="C1318" s="5">
        <v>46213</v>
      </c>
      <c r="D1318" s="6">
        <f>YEAR(SalesDataTable[[#This Row],[Order Date]])</f>
        <v>2026</v>
      </c>
      <c r="E1318" s="6" t="str">
        <f>"Q"&amp;ROUNDUP(MONTH(SalesDataTable[[#This Row],[Order Date]])/3,0)</f>
        <v>Q3</v>
      </c>
      <c r="F1318" s="6">
        <f>MONTH(SalesDataTable[[#This Row],[Order Date]])</f>
        <v>7</v>
      </c>
      <c r="G1318" s="6" t="str">
        <f>TEXT(SalesDataTable[[#This Row],[Order Date]],"MMM")</f>
        <v>Jul</v>
      </c>
      <c r="H1318" s="6" t="s">
        <v>24</v>
      </c>
      <c r="I1318" s="6" t="s">
        <v>61</v>
      </c>
      <c r="J1318" s="6" t="s">
        <v>20</v>
      </c>
      <c r="K1318" s="6" t="s">
        <v>31</v>
      </c>
      <c r="L1318" s="6" t="s">
        <v>52</v>
      </c>
      <c r="M1318" s="6" t="s">
        <v>63</v>
      </c>
      <c r="N1318" s="7">
        <v>2</v>
      </c>
      <c r="O1318" s="8">
        <v>51.75</v>
      </c>
      <c r="P1318" s="9">
        <v>0</v>
      </c>
      <c r="Q1318" s="8">
        <v>21.4</v>
      </c>
      <c r="R1318" s="8">
        <v>103.5</v>
      </c>
      <c r="S1318" s="8">
        <v>42.8</v>
      </c>
      <c r="T1318" s="8">
        <v>60.7</v>
      </c>
      <c r="U1318" s="10">
        <v>0.58647342995169083</v>
      </c>
    </row>
    <row r="1319" spans="2:21" ht="15.75">
      <c r="B1319" s="4">
        <v>2869</v>
      </c>
      <c r="C1319" s="5">
        <v>46213</v>
      </c>
      <c r="D1319" s="6">
        <f>YEAR(SalesDataTable[[#This Row],[Order Date]])</f>
        <v>2026</v>
      </c>
      <c r="E1319" s="6" t="str">
        <f>"Q"&amp;ROUNDUP(MONTH(SalesDataTable[[#This Row],[Order Date]])/3,0)</f>
        <v>Q3</v>
      </c>
      <c r="F1319" s="6">
        <f>MONTH(SalesDataTable[[#This Row],[Order Date]])</f>
        <v>7</v>
      </c>
      <c r="G1319" s="6" t="str">
        <f>TEXT(SalesDataTable[[#This Row],[Order Date]],"MMM")</f>
        <v>Jul</v>
      </c>
      <c r="H1319" s="6" t="s">
        <v>29</v>
      </c>
      <c r="I1319" s="6" t="s">
        <v>43</v>
      </c>
      <c r="J1319" s="6" t="s">
        <v>46</v>
      </c>
      <c r="K1319" s="6" t="s">
        <v>31</v>
      </c>
      <c r="L1319" s="6" t="s">
        <v>41</v>
      </c>
      <c r="M1319" s="6" t="s">
        <v>58</v>
      </c>
      <c r="N1319" s="7">
        <v>1</v>
      </c>
      <c r="O1319" s="8">
        <v>82.23</v>
      </c>
      <c r="P1319" s="9">
        <v>0.1</v>
      </c>
      <c r="Q1319" s="8">
        <v>38.340000000000003</v>
      </c>
      <c r="R1319" s="8">
        <v>74.007000000000005</v>
      </c>
      <c r="S1319" s="8">
        <v>38.340000000000003</v>
      </c>
      <c r="T1319" s="8">
        <v>35.667000000000002</v>
      </c>
      <c r="U1319" s="10">
        <v>0.48194089748267055</v>
      </c>
    </row>
    <row r="1320" spans="2:21" ht="15.75">
      <c r="B1320" s="4">
        <v>3236</v>
      </c>
      <c r="C1320" s="5">
        <v>46213</v>
      </c>
      <c r="D1320" s="6">
        <f>YEAR(SalesDataTable[[#This Row],[Order Date]])</f>
        <v>2026</v>
      </c>
      <c r="E1320" s="6" t="str">
        <f>"Q"&amp;ROUNDUP(MONTH(SalesDataTable[[#This Row],[Order Date]])/3,0)</f>
        <v>Q3</v>
      </c>
      <c r="F1320" s="6">
        <f>MONTH(SalesDataTable[[#This Row],[Order Date]])</f>
        <v>7</v>
      </c>
      <c r="G1320" s="6" t="str">
        <f>TEXT(SalesDataTable[[#This Row],[Order Date]],"MMM")</f>
        <v>Jul</v>
      </c>
      <c r="H1320" s="6" t="s">
        <v>24</v>
      </c>
      <c r="I1320" s="6" t="s">
        <v>45</v>
      </c>
      <c r="J1320" s="6" t="s">
        <v>20</v>
      </c>
      <c r="K1320" s="6" t="s">
        <v>31</v>
      </c>
      <c r="L1320" s="6" t="s">
        <v>27</v>
      </c>
      <c r="M1320" s="6" t="s">
        <v>35</v>
      </c>
      <c r="N1320" s="7">
        <v>1</v>
      </c>
      <c r="O1320" s="8">
        <v>144.16999999999999</v>
      </c>
      <c r="P1320" s="9">
        <v>0.1</v>
      </c>
      <c r="Q1320" s="8">
        <v>78.13</v>
      </c>
      <c r="R1320" s="8">
        <v>129.75299999999999</v>
      </c>
      <c r="S1320" s="8">
        <v>78.13</v>
      </c>
      <c r="T1320" s="8">
        <v>51.62299999999999</v>
      </c>
      <c r="U1320" s="10">
        <v>0.39785592625989374</v>
      </c>
    </row>
    <row r="1321" spans="2:21" ht="15.75">
      <c r="B1321" s="4">
        <v>3582</v>
      </c>
      <c r="C1321" s="5">
        <v>46213</v>
      </c>
      <c r="D1321" s="6">
        <f>YEAR(SalesDataTable[[#This Row],[Order Date]])</f>
        <v>2026</v>
      </c>
      <c r="E1321" s="6" t="str">
        <f>"Q"&amp;ROUNDUP(MONTH(SalesDataTable[[#This Row],[Order Date]])/3,0)</f>
        <v>Q3</v>
      </c>
      <c r="F1321" s="6">
        <f>MONTH(SalesDataTable[[#This Row],[Order Date]])</f>
        <v>7</v>
      </c>
      <c r="G1321" s="6" t="str">
        <f>TEXT(SalesDataTable[[#This Row],[Order Date]],"MMM")</f>
        <v>Jul</v>
      </c>
      <c r="H1321" s="6" t="s">
        <v>24</v>
      </c>
      <c r="I1321" s="6" t="s">
        <v>61</v>
      </c>
      <c r="J1321" s="6" t="s">
        <v>20</v>
      </c>
      <c r="K1321" s="6" t="s">
        <v>21</v>
      </c>
      <c r="L1321" s="6" t="s">
        <v>41</v>
      </c>
      <c r="M1321" s="6" t="s">
        <v>58</v>
      </c>
      <c r="N1321" s="7">
        <v>4</v>
      </c>
      <c r="O1321" s="8">
        <v>82.47</v>
      </c>
      <c r="P1321" s="9">
        <v>0</v>
      </c>
      <c r="Q1321" s="8">
        <v>40.22</v>
      </c>
      <c r="R1321" s="8">
        <v>329.88</v>
      </c>
      <c r="S1321" s="8">
        <v>160.88</v>
      </c>
      <c r="T1321" s="8">
        <v>169</v>
      </c>
      <c r="U1321" s="10">
        <v>0.51230750575967021</v>
      </c>
    </row>
    <row r="1322" spans="2:21" ht="15.75">
      <c r="B1322" s="4">
        <v>3715</v>
      </c>
      <c r="C1322" s="5">
        <v>46213</v>
      </c>
      <c r="D1322" s="6">
        <f>YEAR(SalesDataTable[[#This Row],[Order Date]])</f>
        <v>2026</v>
      </c>
      <c r="E1322" s="6" t="str">
        <f>"Q"&amp;ROUNDUP(MONTH(SalesDataTable[[#This Row],[Order Date]])/3,0)</f>
        <v>Q3</v>
      </c>
      <c r="F1322" s="6">
        <f>MONTH(SalesDataTable[[#This Row],[Order Date]])</f>
        <v>7</v>
      </c>
      <c r="G1322" s="6" t="str">
        <f>TEXT(SalesDataTable[[#This Row],[Order Date]],"MMM")</f>
        <v>Jul</v>
      </c>
      <c r="H1322" s="6" t="s">
        <v>38</v>
      </c>
      <c r="I1322" s="6" t="s">
        <v>51</v>
      </c>
      <c r="J1322" s="6" t="s">
        <v>20</v>
      </c>
      <c r="K1322" s="6" t="s">
        <v>31</v>
      </c>
      <c r="L1322" s="6" t="s">
        <v>41</v>
      </c>
      <c r="M1322" s="6" t="s">
        <v>69</v>
      </c>
      <c r="N1322" s="7">
        <v>1</v>
      </c>
      <c r="O1322" s="8">
        <v>122.14</v>
      </c>
      <c r="P1322" s="9">
        <v>0.15</v>
      </c>
      <c r="Q1322" s="8">
        <v>59.87</v>
      </c>
      <c r="R1322" s="8">
        <v>103.819</v>
      </c>
      <c r="S1322" s="8">
        <v>59.87</v>
      </c>
      <c r="T1322" s="8">
        <v>43.949000000000005</v>
      </c>
      <c r="U1322" s="10">
        <v>0.42332328379198414</v>
      </c>
    </row>
    <row r="1323" spans="2:21" ht="15.75">
      <c r="B1323" s="4">
        <v>3940</v>
      </c>
      <c r="C1323" s="5">
        <v>46213</v>
      </c>
      <c r="D1323" s="6">
        <f>YEAR(SalesDataTable[[#This Row],[Order Date]])</f>
        <v>2026</v>
      </c>
      <c r="E1323" s="6" t="str">
        <f>"Q"&amp;ROUNDUP(MONTH(SalesDataTable[[#This Row],[Order Date]])/3,0)</f>
        <v>Q3</v>
      </c>
      <c r="F1323" s="6">
        <f>MONTH(SalesDataTable[[#This Row],[Order Date]])</f>
        <v>7</v>
      </c>
      <c r="G1323" s="6" t="str">
        <f>TEXT(SalesDataTable[[#This Row],[Order Date]],"MMM")</f>
        <v>Jul</v>
      </c>
      <c r="H1323" s="6" t="s">
        <v>29</v>
      </c>
      <c r="I1323" s="6" t="s">
        <v>70</v>
      </c>
      <c r="J1323" s="6" t="s">
        <v>37</v>
      </c>
      <c r="K1323" s="6" t="s">
        <v>21</v>
      </c>
      <c r="L1323" s="6" t="s">
        <v>27</v>
      </c>
      <c r="M1323" s="6" t="s">
        <v>35</v>
      </c>
      <c r="N1323" s="7">
        <v>3</v>
      </c>
      <c r="O1323" s="8">
        <v>143.59</v>
      </c>
      <c r="P1323" s="9">
        <v>0</v>
      </c>
      <c r="Q1323" s="8">
        <v>78.91</v>
      </c>
      <c r="R1323" s="8">
        <v>430.77</v>
      </c>
      <c r="S1323" s="8">
        <v>236.73</v>
      </c>
      <c r="T1323" s="8">
        <v>194.04</v>
      </c>
      <c r="U1323" s="10">
        <v>0.45044919562643637</v>
      </c>
    </row>
    <row r="1324" spans="2:21" ht="15.75">
      <c r="B1324" s="4">
        <v>4760</v>
      </c>
      <c r="C1324" s="5">
        <v>46213</v>
      </c>
      <c r="D1324" s="6">
        <f>YEAR(SalesDataTable[[#This Row],[Order Date]])</f>
        <v>2026</v>
      </c>
      <c r="E1324" s="6" t="str">
        <f>"Q"&amp;ROUNDUP(MONTH(SalesDataTable[[#This Row],[Order Date]])/3,0)</f>
        <v>Q3</v>
      </c>
      <c r="F1324" s="6">
        <f>MONTH(SalesDataTable[[#This Row],[Order Date]])</f>
        <v>7</v>
      </c>
      <c r="G1324" s="6" t="str">
        <f>TEXT(SalesDataTable[[#This Row],[Order Date]],"MMM")</f>
        <v>Jul</v>
      </c>
      <c r="H1324" s="6" t="s">
        <v>38</v>
      </c>
      <c r="I1324" s="6" t="s">
        <v>65</v>
      </c>
      <c r="J1324" s="6" t="s">
        <v>20</v>
      </c>
      <c r="K1324" s="6" t="s">
        <v>34</v>
      </c>
      <c r="L1324" s="6" t="s">
        <v>27</v>
      </c>
      <c r="M1324" s="6" t="s">
        <v>55</v>
      </c>
      <c r="N1324" s="7">
        <v>2</v>
      </c>
      <c r="O1324" s="8">
        <v>157.66</v>
      </c>
      <c r="P1324" s="9">
        <v>0</v>
      </c>
      <c r="Q1324" s="8">
        <v>78.760000000000005</v>
      </c>
      <c r="R1324" s="8">
        <v>315.32</v>
      </c>
      <c r="S1324" s="8">
        <v>157.52000000000001</v>
      </c>
      <c r="T1324" s="8">
        <v>157.79999999999998</v>
      </c>
      <c r="U1324" s="10">
        <v>0.50044399340352652</v>
      </c>
    </row>
    <row r="1325" spans="2:21" ht="15.75">
      <c r="B1325" s="4">
        <v>4768</v>
      </c>
      <c r="C1325" s="5">
        <v>46213</v>
      </c>
      <c r="D1325" s="6">
        <f>YEAR(SalesDataTable[[#This Row],[Order Date]])</f>
        <v>2026</v>
      </c>
      <c r="E1325" s="6" t="str">
        <f>"Q"&amp;ROUNDUP(MONTH(SalesDataTable[[#This Row],[Order Date]])/3,0)</f>
        <v>Q3</v>
      </c>
      <c r="F1325" s="6">
        <f>MONTH(SalesDataTable[[#This Row],[Order Date]])</f>
        <v>7</v>
      </c>
      <c r="G1325" s="6" t="str">
        <f>TEXT(SalesDataTable[[#This Row],[Order Date]],"MMM")</f>
        <v>Jul</v>
      </c>
      <c r="H1325" s="6" t="s">
        <v>24</v>
      </c>
      <c r="I1325" s="6" t="s">
        <v>25</v>
      </c>
      <c r="J1325" s="6" t="s">
        <v>20</v>
      </c>
      <c r="K1325" s="6" t="s">
        <v>34</v>
      </c>
      <c r="L1325" s="6" t="s">
        <v>22</v>
      </c>
      <c r="M1325" s="6" t="s">
        <v>48</v>
      </c>
      <c r="N1325" s="7">
        <v>1</v>
      </c>
      <c r="O1325" s="8">
        <v>101.58</v>
      </c>
      <c r="P1325" s="9">
        <v>0</v>
      </c>
      <c r="Q1325" s="8">
        <v>49.83</v>
      </c>
      <c r="R1325" s="8">
        <v>101.58</v>
      </c>
      <c r="S1325" s="8">
        <v>49.83</v>
      </c>
      <c r="T1325" s="8">
        <v>51.75</v>
      </c>
      <c r="U1325" s="10">
        <v>0.50945067926757237</v>
      </c>
    </row>
    <row r="1326" spans="2:21" ht="15.75">
      <c r="B1326" s="4">
        <v>5025</v>
      </c>
      <c r="C1326" s="5">
        <v>46213</v>
      </c>
      <c r="D1326" s="6">
        <f>YEAR(SalesDataTable[[#This Row],[Order Date]])</f>
        <v>2026</v>
      </c>
      <c r="E1326" s="6" t="str">
        <f>"Q"&amp;ROUNDUP(MONTH(SalesDataTable[[#This Row],[Order Date]])/3,0)</f>
        <v>Q3</v>
      </c>
      <c r="F1326" s="6">
        <f>MONTH(SalesDataTable[[#This Row],[Order Date]])</f>
        <v>7</v>
      </c>
      <c r="G1326" s="6" t="str">
        <f>TEXT(SalesDataTable[[#This Row],[Order Date]],"MMM")</f>
        <v>Jul</v>
      </c>
      <c r="H1326" s="6" t="s">
        <v>29</v>
      </c>
      <c r="I1326" s="6" t="s">
        <v>36</v>
      </c>
      <c r="J1326" s="6" t="s">
        <v>20</v>
      </c>
      <c r="K1326" s="6" t="s">
        <v>21</v>
      </c>
      <c r="L1326" s="6" t="s">
        <v>32</v>
      </c>
      <c r="M1326" s="6" t="s">
        <v>66</v>
      </c>
      <c r="N1326" s="7">
        <v>4</v>
      </c>
      <c r="O1326" s="8">
        <v>166.71</v>
      </c>
      <c r="P1326" s="9">
        <v>0</v>
      </c>
      <c r="Q1326" s="8">
        <v>86.55</v>
      </c>
      <c r="R1326" s="8">
        <v>666.84</v>
      </c>
      <c r="S1326" s="8">
        <v>346.2</v>
      </c>
      <c r="T1326" s="8">
        <v>320.64000000000004</v>
      </c>
      <c r="U1326" s="10">
        <v>0.48083498290444487</v>
      </c>
    </row>
    <row r="1327" spans="2:21" ht="15.75">
      <c r="B1327" s="4">
        <v>165</v>
      </c>
      <c r="C1327" s="5">
        <v>46214</v>
      </c>
      <c r="D1327" s="6">
        <f>YEAR(SalesDataTable[[#This Row],[Order Date]])</f>
        <v>2026</v>
      </c>
      <c r="E1327" s="6" t="str">
        <f>"Q"&amp;ROUNDUP(MONTH(SalesDataTable[[#This Row],[Order Date]])/3,0)</f>
        <v>Q3</v>
      </c>
      <c r="F1327" s="6">
        <f>MONTH(SalesDataTable[[#This Row],[Order Date]])</f>
        <v>7</v>
      </c>
      <c r="G1327" s="6" t="str">
        <f>TEXT(SalesDataTable[[#This Row],[Order Date]],"MMM")</f>
        <v>Jul</v>
      </c>
      <c r="H1327" s="6" t="s">
        <v>24</v>
      </c>
      <c r="I1327" s="6" t="s">
        <v>61</v>
      </c>
      <c r="J1327" s="6" t="s">
        <v>37</v>
      </c>
      <c r="K1327" s="6" t="s">
        <v>31</v>
      </c>
      <c r="L1327" s="6" t="s">
        <v>22</v>
      </c>
      <c r="M1327" s="6" t="s">
        <v>23</v>
      </c>
      <c r="N1327" s="7">
        <v>2</v>
      </c>
      <c r="O1327" s="8">
        <v>83.33</v>
      </c>
      <c r="P1327" s="9">
        <v>0</v>
      </c>
      <c r="Q1327" s="8">
        <v>42.11</v>
      </c>
      <c r="R1327" s="8">
        <v>166.66</v>
      </c>
      <c r="S1327" s="8">
        <v>84.22</v>
      </c>
      <c r="T1327" s="8">
        <v>82.44</v>
      </c>
      <c r="U1327" s="10">
        <v>0.49465978639145564</v>
      </c>
    </row>
    <row r="1328" spans="2:21" ht="15.75">
      <c r="B1328" s="4">
        <v>198</v>
      </c>
      <c r="C1328" s="5">
        <v>46214</v>
      </c>
      <c r="D1328" s="6">
        <f>YEAR(SalesDataTable[[#This Row],[Order Date]])</f>
        <v>2026</v>
      </c>
      <c r="E1328" s="6" t="str">
        <f>"Q"&amp;ROUNDUP(MONTH(SalesDataTable[[#This Row],[Order Date]])/3,0)</f>
        <v>Q3</v>
      </c>
      <c r="F1328" s="6">
        <f>MONTH(SalesDataTable[[#This Row],[Order Date]])</f>
        <v>7</v>
      </c>
      <c r="G1328" s="6" t="str">
        <f>TEXT(SalesDataTable[[#This Row],[Order Date]],"MMM")</f>
        <v>Jul</v>
      </c>
      <c r="H1328" s="6" t="s">
        <v>18</v>
      </c>
      <c r="I1328" s="6" t="s">
        <v>68</v>
      </c>
      <c r="J1328" s="6" t="s">
        <v>20</v>
      </c>
      <c r="K1328" s="6" t="s">
        <v>31</v>
      </c>
      <c r="L1328" s="6" t="s">
        <v>27</v>
      </c>
      <c r="M1328" s="6" t="s">
        <v>64</v>
      </c>
      <c r="N1328" s="7">
        <v>2</v>
      </c>
      <c r="O1328" s="8">
        <v>71.77</v>
      </c>
      <c r="P1328" s="9">
        <v>0.05</v>
      </c>
      <c r="Q1328" s="8">
        <v>32.9</v>
      </c>
      <c r="R1328" s="8">
        <v>136.363</v>
      </c>
      <c r="S1328" s="8">
        <v>65.8</v>
      </c>
      <c r="T1328" s="8">
        <v>70.563000000000002</v>
      </c>
      <c r="U1328" s="10">
        <v>0.5174644148339359</v>
      </c>
    </row>
    <row r="1329" spans="2:21" ht="15.75">
      <c r="B1329" s="4">
        <v>1480</v>
      </c>
      <c r="C1329" s="5">
        <v>46214</v>
      </c>
      <c r="D1329" s="6">
        <f>YEAR(SalesDataTable[[#This Row],[Order Date]])</f>
        <v>2026</v>
      </c>
      <c r="E1329" s="6" t="str">
        <f>"Q"&amp;ROUNDUP(MONTH(SalesDataTable[[#This Row],[Order Date]])/3,0)</f>
        <v>Q3</v>
      </c>
      <c r="F1329" s="6">
        <f>MONTH(SalesDataTable[[#This Row],[Order Date]])</f>
        <v>7</v>
      </c>
      <c r="G1329" s="6" t="str">
        <f>TEXT(SalesDataTable[[#This Row],[Order Date]],"MMM")</f>
        <v>Jul</v>
      </c>
      <c r="H1329" s="6" t="s">
        <v>18</v>
      </c>
      <c r="I1329" s="6" t="s">
        <v>68</v>
      </c>
      <c r="J1329" s="6" t="s">
        <v>20</v>
      </c>
      <c r="K1329" s="6" t="s">
        <v>31</v>
      </c>
      <c r="L1329" s="6" t="s">
        <v>32</v>
      </c>
      <c r="M1329" s="6" t="s">
        <v>66</v>
      </c>
      <c r="N1329" s="7">
        <v>3</v>
      </c>
      <c r="O1329" s="8">
        <v>164.5</v>
      </c>
      <c r="P1329" s="9">
        <v>0</v>
      </c>
      <c r="Q1329" s="8">
        <v>87.06</v>
      </c>
      <c r="R1329" s="8">
        <v>493.5</v>
      </c>
      <c r="S1329" s="8">
        <v>261.18</v>
      </c>
      <c r="T1329" s="8">
        <v>232.32</v>
      </c>
      <c r="U1329" s="10">
        <v>0.47075987841945288</v>
      </c>
    </row>
    <row r="1330" spans="2:21" ht="15.75">
      <c r="B1330" s="4">
        <v>1990</v>
      </c>
      <c r="C1330" s="5">
        <v>46214</v>
      </c>
      <c r="D1330" s="6">
        <f>YEAR(SalesDataTable[[#This Row],[Order Date]])</f>
        <v>2026</v>
      </c>
      <c r="E1330" s="6" t="str">
        <f>"Q"&amp;ROUNDUP(MONTH(SalesDataTable[[#This Row],[Order Date]])/3,0)</f>
        <v>Q3</v>
      </c>
      <c r="F1330" s="6">
        <f>MONTH(SalesDataTable[[#This Row],[Order Date]])</f>
        <v>7</v>
      </c>
      <c r="G1330" s="6" t="str">
        <f>TEXT(SalesDataTable[[#This Row],[Order Date]],"MMM")</f>
        <v>Jul</v>
      </c>
      <c r="H1330" s="6" t="s">
        <v>18</v>
      </c>
      <c r="I1330" s="6" t="s">
        <v>68</v>
      </c>
      <c r="J1330" s="6" t="s">
        <v>20</v>
      </c>
      <c r="K1330" s="6" t="s">
        <v>21</v>
      </c>
      <c r="L1330" s="6" t="s">
        <v>41</v>
      </c>
      <c r="M1330" s="6" t="s">
        <v>58</v>
      </c>
      <c r="N1330" s="7">
        <v>3</v>
      </c>
      <c r="O1330" s="8">
        <v>82.28</v>
      </c>
      <c r="P1330" s="9">
        <v>0.1</v>
      </c>
      <c r="Q1330" s="8">
        <v>39.51</v>
      </c>
      <c r="R1330" s="8">
        <v>222.15600000000001</v>
      </c>
      <c r="S1330" s="8">
        <v>118.53</v>
      </c>
      <c r="T1330" s="8">
        <v>103.626</v>
      </c>
      <c r="U1330" s="10">
        <v>0.46645600388915898</v>
      </c>
    </row>
    <row r="1331" spans="2:21" ht="15.75">
      <c r="B1331" s="4">
        <v>2298</v>
      </c>
      <c r="C1331" s="5">
        <v>46214</v>
      </c>
      <c r="D1331" s="6">
        <f>YEAR(SalesDataTable[[#This Row],[Order Date]])</f>
        <v>2026</v>
      </c>
      <c r="E1331" s="6" t="str">
        <f>"Q"&amp;ROUNDUP(MONTH(SalesDataTable[[#This Row],[Order Date]])/3,0)</f>
        <v>Q3</v>
      </c>
      <c r="F1331" s="6">
        <f>MONTH(SalesDataTable[[#This Row],[Order Date]])</f>
        <v>7</v>
      </c>
      <c r="G1331" s="6" t="str">
        <f>TEXT(SalesDataTable[[#This Row],[Order Date]],"MMM")</f>
        <v>Jul</v>
      </c>
      <c r="H1331" s="6" t="s">
        <v>29</v>
      </c>
      <c r="I1331" s="6" t="s">
        <v>30</v>
      </c>
      <c r="J1331" s="6" t="s">
        <v>37</v>
      </c>
      <c r="K1331" s="6" t="s">
        <v>31</v>
      </c>
      <c r="L1331" s="6" t="s">
        <v>22</v>
      </c>
      <c r="M1331" s="6" t="s">
        <v>48</v>
      </c>
      <c r="N1331" s="7">
        <v>2</v>
      </c>
      <c r="O1331" s="8">
        <v>103.17</v>
      </c>
      <c r="P1331" s="9">
        <v>0</v>
      </c>
      <c r="Q1331" s="8">
        <v>50.49</v>
      </c>
      <c r="R1331" s="8">
        <v>206.34</v>
      </c>
      <c r="S1331" s="8">
        <v>100.98</v>
      </c>
      <c r="T1331" s="8">
        <v>105.36</v>
      </c>
      <c r="U1331" s="10">
        <v>0.51061355045071244</v>
      </c>
    </row>
    <row r="1332" spans="2:21" ht="15.75">
      <c r="B1332" s="4">
        <v>2886</v>
      </c>
      <c r="C1332" s="5">
        <v>46214</v>
      </c>
      <c r="D1332" s="6">
        <f>YEAR(SalesDataTable[[#This Row],[Order Date]])</f>
        <v>2026</v>
      </c>
      <c r="E1332" s="6" t="str">
        <f>"Q"&amp;ROUNDUP(MONTH(SalesDataTable[[#This Row],[Order Date]])/3,0)</f>
        <v>Q3</v>
      </c>
      <c r="F1332" s="6">
        <f>MONTH(SalesDataTable[[#This Row],[Order Date]])</f>
        <v>7</v>
      </c>
      <c r="G1332" s="6" t="str">
        <f>TEXT(SalesDataTable[[#This Row],[Order Date]],"MMM")</f>
        <v>Jul</v>
      </c>
      <c r="H1332" s="6" t="s">
        <v>18</v>
      </c>
      <c r="I1332" s="6" t="s">
        <v>68</v>
      </c>
      <c r="J1332" s="6" t="s">
        <v>20</v>
      </c>
      <c r="K1332" s="6" t="s">
        <v>31</v>
      </c>
      <c r="L1332" s="6" t="s">
        <v>22</v>
      </c>
      <c r="M1332" s="6" t="s">
        <v>40</v>
      </c>
      <c r="N1332" s="7">
        <v>1</v>
      </c>
      <c r="O1332" s="8">
        <v>50.33</v>
      </c>
      <c r="P1332" s="9">
        <v>0.05</v>
      </c>
      <c r="Q1332" s="8">
        <v>22.06</v>
      </c>
      <c r="R1332" s="8">
        <v>47.813499999999998</v>
      </c>
      <c r="S1332" s="8">
        <v>22.06</v>
      </c>
      <c r="T1332" s="8">
        <v>25.753499999999999</v>
      </c>
      <c r="U1332" s="10">
        <v>0.53862402877848303</v>
      </c>
    </row>
    <row r="1333" spans="2:21" ht="15.75">
      <c r="B1333" s="4">
        <v>2893</v>
      </c>
      <c r="C1333" s="5">
        <v>46214</v>
      </c>
      <c r="D1333" s="6">
        <f>YEAR(SalesDataTable[[#This Row],[Order Date]])</f>
        <v>2026</v>
      </c>
      <c r="E1333" s="6" t="str">
        <f>"Q"&amp;ROUNDUP(MONTH(SalesDataTable[[#This Row],[Order Date]])/3,0)</f>
        <v>Q3</v>
      </c>
      <c r="F1333" s="6">
        <f>MONTH(SalesDataTable[[#This Row],[Order Date]])</f>
        <v>7</v>
      </c>
      <c r="G1333" s="6" t="str">
        <f>TEXT(SalesDataTable[[#This Row],[Order Date]],"MMM")</f>
        <v>Jul</v>
      </c>
      <c r="H1333" s="6" t="s">
        <v>24</v>
      </c>
      <c r="I1333" s="6" t="s">
        <v>59</v>
      </c>
      <c r="J1333" s="6" t="s">
        <v>26</v>
      </c>
      <c r="K1333" s="6" t="s">
        <v>34</v>
      </c>
      <c r="L1333" s="6" t="s">
        <v>27</v>
      </c>
      <c r="M1333" s="6" t="s">
        <v>35</v>
      </c>
      <c r="N1333" s="7">
        <v>6</v>
      </c>
      <c r="O1333" s="8">
        <v>142.78</v>
      </c>
      <c r="P1333" s="9">
        <v>0.15</v>
      </c>
      <c r="Q1333" s="8">
        <v>80.38</v>
      </c>
      <c r="R1333" s="8">
        <v>728.178</v>
      </c>
      <c r="S1333" s="8">
        <v>482.28</v>
      </c>
      <c r="T1333" s="8">
        <v>245.89800000000002</v>
      </c>
      <c r="U1333" s="10">
        <v>0.33768941110552642</v>
      </c>
    </row>
    <row r="1334" spans="2:21" ht="15.75">
      <c r="B1334" s="4">
        <v>2939</v>
      </c>
      <c r="C1334" s="5">
        <v>46214</v>
      </c>
      <c r="D1334" s="6">
        <f>YEAR(SalesDataTable[[#This Row],[Order Date]])</f>
        <v>2026</v>
      </c>
      <c r="E1334" s="6" t="str">
        <f>"Q"&amp;ROUNDUP(MONTH(SalesDataTable[[#This Row],[Order Date]])/3,0)</f>
        <v>Q3</v>
      </c>
      <c r="F1334" s="6">
        <f>MONTH(SalesDataTable[[#This Row],[Order Date]])</f>
        <v>7</v>
      </c>
      <c r="G1334" s="6" t="str">
        <f>TEXT(SalesDataTable[[#This Row],[Order Date]],"MMM")</f>
        <v>Jul</v>
      </c>
      <c r="H1334" s="6" t="s">
        <v>24</v>
      </c>
      <c r="I1334" s="6" t="s">
        <v>45</v>
      </c>
      <c r="J1334" s="6" t="s">
        <v>20</v>
      </c>
      <c r="K1334" s="6" t="s">
        <v>31</v>
      </c>
      <c r="L1334" s="6" t="s">
        <v>41</v>
      </c>
      <c r="M1334" s="6" t="s">
        <v>47</v>
      </c>
      <c r="N1334" s="7">
        <v>1</v>
      </c>
      <c r="O1334" s="8">
        <v>195.38</v>
      </c>
      <c r="P1334" s="9">
        <v>0.05</v>
      </c>
      <c r="Q1334" s="8">
        <v>101.67</v>
      </c>
      <c r="R1334" s="8">
        <v>185.61099999999999</v>
      </c>
      <c r="S1334" s="8">
        <v>101.67</v>
      </c>
      <c r="T1334" s="8">
        <v>83.940999999999988</v>
      </c>
      <c r="U1334" s="10">
        <v>0.45224151585843508</v>
      </c>
    </row>
    <row r="1335" spans="2:21" ht="15.75">
      <c r="B1335" s="4">
        <v>3249</v>
      </c>
      <c r="C1335" s="5">
        <v>46214</v>
      </c>
      <c r="D1335" s="6">
        <f>YEAR(SalesDataTable[[#This Row],[Order Date]])</f>
        <v>2026</v>
      </c>
      <c r="E1335" s="6" t="str">
        <f>"Q"&amp;ROUNDUP(MONTH(SalesDataTable[[#This Row],[Order Date]])/3,0)</f>
        <v>Q3</v>
      </c>
      <c r="F1335" s="6">
        <f>MONTH(SalesDataTable[[#This Row],[Order Date]])</f>
        <v>7</v>
      </c>
      <c r="G1335" s="6" t="str">
        <f>TEXT(SalesDataTable[[#This Row],[Order Date]],"MMM")</f>
        <v>Jul</v>
      </c>
      <c r="H1335" s="6" t="s">
        <v>38</v>
      </c>
      <c r="I1335" s="6" t="s">
        <v>39</v>
      </c>
      <c r="J1335" s="6" t="s">
        <v>37</v>
      </c>
      <c r="K1335" s="6" t="s">
        <v>21</v>
      </c>
      <c r="L1335" s="6" t="s">
        <v>22</v>
      </c>
      <c r="M1335" s="6" t="s">
        <v>48</v>
      </c>
      <c r="N1335" s="7">
        <v>5</v>
      </c>
      <c r="O1335" s="8">
        <v>104.8</v>
      </c>
      <c r="P1335" s="9">
        <v>0</v>
      </c>
      <c r="Q1335" s="8">
        <v>50.94</v>
      </c>
      <c r="R1335" s="8">
        <v>524</v>
      </c>
      <c r="S1335" s="8">
        <v>254.7</v>
      </c>
      <c r="T1335" s="8">
        <v>269.3</v>
      </c>
      <c r="U1335" s="10">
        <v>0.51393129770992374</v>
      </c>
    </row>
    <row r="1336" spans="2:21" ht="15.75">
      <c r="B1336" s="4">
        <v>3832</v>
      </c>
      <c r="C1336" s="5">
        <v>46214</v>
      </c>
      <c r="D1336" s="6">
        <f>YEAR(SalesDataTable[[#This Row],[Order Date]])</f>
        <v>2026</v>
      </c>
      <c r="E1336" s="6" t="str">
        <f>"Q"&amp;ROUNDUP(MONTH(SalesDataTable[[#This Row],[Order Date]])/3,0)</f>
        <v>Q3</v>
      </c>
      <c r="F1336" s="6">
        <f>MONTH(SalesDataTable[[#This Row],[Order Date]])</f>
        <v>7</v>
      </c>
      <c r="G1336" s="6" t="str">
        <f>TEXT(SalesDataTable[[#This Row],[Order Date]],"MMM")</f>
        <v>Jul</v>
      </c>
      <c r="H1336" s="6" t="s">
        <v>38</v>
      </c>
      <c r="I1336" s="6" t="s">
        <v>49</v>
      </c>
      <c r="J1336" s="6" t="s">
        <v>20</v>
      </c>
      <c r="K1336" s="6" t="s">
        <v>21</v>
      </c>
      <c r="L1336" s="6" t="s">
        <v>41</v>
      </c>
      <c r="M1336" s="6" t="s">
        <v>58</v>
      </c>
      <c r="N1336" s="7">
        <v>3</v>
      </c>
      <c r="O1336" s="8">
        <v>82.26</v>
      </c>
      <c r="P1336" s="9">
        <v>0</v>
      </c>
      <c r="Q1336" s="8">
        <v>40.020000000000003</v>
      </c>
      <c r="R1336" s="8">
        <v>246.78000000000003</v>
      </c>
      <c r="S1336" s="8">
        <v>120.06</v>
      </c>
      <c r="T1336" s="8">
        <v>126.72000000000003</v>
      </c>
      <c r="U1336" s="10">
        <v>0.51349380014587898</v>
      </c>
    </row>
    <row r="1337" spans="2:21" ht="15.75">
      <c r="B1337" s="4">
        <v>3868</v>
      </c>
      <c r="C1337" s="5">
        <v>46214</v>
      </c>
      <c r="D1337" s="6">
        <f>YEAR(SalesDataTable[[#This Row],[Order Date]])</f>
        <v>2026</v>
      </c>
      <c r="E1337" s="6" t="str">
        <f>"Q"&amp;ROUNDUP(MONTH(SalesDataTable[[#This Row],[Order Date]])/3,0)</f>
        <v>Q3</v>
      </c>
      <c r="F1337" s="6">
        <f>MONTH(SalesDataTable[[#This Row],[Order Date]])</f>
        <v>7</v>
      </c>
      <c r="G1337" s="6" t="str">
        <f>TEXT(SalesDataTable[[#This Row],[Order Date]],"MMM")</f>
        <v>Jul</v>
      </c>
      <c r="H1337" s="6" t="s">
        <v>29</v>
      </c>
      <c r="I1337" s="6" t="s">
        <v>57</v>
      </c>
      <c r="J1337" s="6" t="s">
        <v>20</v>
      </c>
      <c r="K1337" s="6" t="s">
        <v>34</v>
      </c>
      <c r="L1337" s="6" t="s">
        <v>27</v>
      </c>
      <c r="M1337" s="6" t="s">
        <v>28</v>
      </c>
      <c r="N1337" s="7">
        <v>1</v>
      </c>
      <c r="O1337" s="8">
        <v>90.79</v>
      </c>
      <c r="P1337" s="9">
        <v>0</v>
      </c>
      <c r="Q1337" s="8">
        <v>46.39</v>
      </c>
      <c r="R1337" s="8">
        <v>90.79</v>
      </c>
      <c r="S1337" s="8">
        <v>46.39</v>
      </c>
      <c r="T1337" s="8">
        <v>44.400000000000006</v>
      </c>
      <c r="U1337" s="10">
        <v>0.4890406432426479</v>
      </c>
    </row>
    <row r="1338" spans="2:21" ht="15.75">
      <c r="B1338" s="4">
        <v>4365</v>
      </c>
      <c r="C1338" s="5">
        <v>46214</v>
      </c>
      <c r="D1338" s="6">
        <f>YEAR(SalesDataTable[[#This Row],[Order Date]])</f>
        <v>2026</v>
      </c>
      <c r="E1338" s="6" t="str">
        <f>"Q"&amp;ROUNDUP(MONTH(SalesDataTable[[#This Row],[Order Date]])/3,0)</f>
        <v>Q3</v>
      </c>
      <c r="F1338" s="6">
        <f>MONTH(SalesDataTable[[#This Row],[Order Date]])</f>
        <v>7</v>
      </c>
      <c r="G1338" s="6" t="str">
        <f>TEXT(SalesDataTable[[#This Row],[Order Date]],"MMM")</f>
        <v>Jul</v>
      </c>
      <c r="H1338" s="6" t="s">
        <v>24</v>
      </c>
      <c r="I1338" s="6" t="s">
        <v>59</v>
      </c>
      <c r="J1338" s="6" t="s">
        <v>20</v>
      </c>
      <c r="K1338" s="6" t="s">
        <v>21</v>
      </c>
      <c r="L1338" s="6" t="s">
        <v>22</v>
      </c>
      <c r="M1338" s="6" t="s">
        <v>44</v>
      </c>
      <c r="N1338" s="7">
        <v>1</v>
      </c>
      <c r="O1338" s="8">
        <v>41.33</v>
      </c>
      <c r="P1338" s="9">
        <v>0</v>
      </c>
      <c r="Q1338" s="8">
        <v>17.2</v>
      </c>
      <c r="R1338" s="8">
        <v>41.33</v>
      </c>
      <c r="S1338" s="8">
        <v>17.2</v>
      </c>
      <c r="T1338" s="8">
        <v>24.13</v>
      </c>
      <c r="U1338" s="10">
        <v>0.58383740624243896</v>
      </c>
    </row>
    <row r="1339" spans="2:21" ht="15.75">
      <c r="B1339" s="4">
        <v>314</v>
      </c>
      <c r="C1339" s="5">
        <v>46215</v>
      </c>
      <c r="D1339" s="6">
        <f>YEAR(SalesDataTable[[#This Row],[Order Date]])</f>
        <v>2026</v>
      </c>
      <c r="E1339" s="6" t="str">
        <f>"Q"&amp;ROUNDUP(MONTH(SalesDataTable[[#This Row],[Order Date]])/3,0)</f>
        <v>Q3</v>
      </c>
      <c r="F1339" s="6">
        <f>MONTH(SalesDataTable[[#This Row],[Order Date]])</f>
        <v>7</v>
      </c>
      <c r="G1339" s="6" t="str">
        <f>TEXT(SalesDataTable[[#This Row],[Order Date]],"MMM")</f>
        <v>Jul</v>
      </c>
      <c r="H1339" s="6" t="s">
        <v>29</v>
      </c>
      <c r="I1339" s="6" t="s">
        <v>30</v>
      </c>
      <c r="J1339" s="6" t="s">
        <v>20</v>
      </c>
      <c r="K1339" s="6" t="s">
        <v>21</v>
      </c>
      <c r="L1339" s="6" t="s">
        <v>52</v>
      </c>
      <c r="M1339" s="6" t="s">
        <v>53</v>
      </c>
      <c r="N1339" s="7">
        <v>2</v>
      </c>
      <c r="O1339" s="8">
        <v>41.09</v>
      </c>
      <c r="P1339" s="9">
        <v>0.05</v>
      </c>
      <c r="Q1339" s="8">
        <v>14.54</v>
      </c>
      <c r="R1339" s="8">
        <v>78.070999999999998</v>
      </c>
      <c r="S1339" s="8">
        <v>29.08</v>
      </c>
      <c r="T1339" s="8">
        <v>48.991</v>
      </c>
      <c r="U1339" s="10">
        <v>0.62751854081541159</v>
      </c>
    </row>
    <row r="1340" spans="2:21" ht="15.75">
      <c r="B1340" s="4">
        <v>552</v>
      </c>
      <c r="C1340" s="5">
        <v>46215</v>
      </c>
      <c r="D1340" s="6">
        <f>YEAR(SalesDataTable[[#This Row],[Order Date]])</f>
        <v>2026</v>
      </c>
      <c r="E1340" s="6" t="str">
        <f>"Q"&amp;ROUNDUP(MONTH(SalesDataTable[[#This Row],[Order Date]])/3,0)</f>
        <v>Q3</v>
      </c>
      <c r="F1340" s="6">
        <f>MONTH(SalesDataTable[[#This Row],[Order Date]])</f>
        <v>7</v>
      </c>
      <c r="G1340" s="6" t="str">
        <f>TEXT(SalesDataTable[[#This Row],[Order Date]],"MMM")</f>
        <v>Jul</v>
      </c>
      <c r="H1340" s="6" t="s">
        <v>24</v>
      </c>
      <c r="I1340" s="6" t="s">
        <v>61</v>
      </c>
      <c r="J1340" s="6" t="s">
        <v>26</v>
      </c>
      <c r="K1340" s="6" t="s">
        <v>34</v>
      </c>
      <c r="L1340" s="6" t="s">
        <v>41</v>
      </c>
      <c r="M1340" s="6" t="s">
        <v>58</v>
      </c>
      <c r="N1340" s="7">
        <v>5</v>
      </c>
      <c r="O1340" s="8">
        <v>82.39</v>
      </c>
      <c r="P1340" s="9">
        <v>0.05</v>
      </c>
      <c r="Q1340" s="8">
        <v>39.479999999999997</v>
      </c>
      <c r="R1340" s="8">
        <v>391.35249999999996</v>
      </c>
      <c r="S1340" s="8">
        <v>197.39999999999998</v>
      </c>
      <c r="T1340" s="8">
        <v>193.95249999999999</v>
      </c>
      <c r="U1340" s="10">
        <v>0.49559540312122702</v>
      </c>
    </row>
    <row r="1341" spans="2:21" ht="15.75">
      <c r="B1341" s="4">
        <v>1317</v>
      </c>
      <c r="C1341" s="5">
        <v>46215</v>
      </c>
      <c r="D1341" s="6">
        <f>YEAR(SalesDataTable[[#This Row],[Order Date]])</f>
        <v>2026</v>
      </c>
      <c r="E1341" s="6" t="str">
        <f>"Q"&amp;ROUNDUP(MONTH(SalesDataTable[[#This Row],[Order Date]])/3,0)</f>
        <v>Q3</v>
      </c>
      <c r="F1341" s="6">
        <f>MONTH(SalesDataTable[[#This Row],[Order Date]])</f>
        <v>7</v>
      </c>
      <c r="G1341" s="6" t="str">
        <f>TEXT(SalesDataTable[[#This Row],[Order Date]],"MMM")</f>
        <v>Jul</v>
      </c>
      <c r="H1341" s="6" t="s">
        <v>24</v>
      </c>
      <c r="I1341" s="6" t="s">
        <v>67</v>
      </c>
      <c r="J1341" s="6" t="s">
        <v>20</v>
      </c>
      <c r="K1341" s="6" t="s">
        <v>34</v>
      </c>
      <c r="L1341" s="6" t="s">
        <v>52</v>
      </c>
      <c r="M1341" s="6" t="s">
        <v>60</v>
      </c>
      <c r="N1341" s="7">
        <v>3</v>
      </c>
      <c r="O1341" s="8">
        <v>37</v>
      </c>
      <c r="P1341" s="9">
        <v>0</v>
      </c>
      <c r="Q1341" s="8">
        <v>13.69</v>
      </c>
      <c r="R1341" s="8">
        <v>111</v>
      </c>
      <c r="S1341" s="8">
        <v>41.07</v>
      </c>
      <c r="T1341" s="8">
        <v>69.930000000000007</v>
      </c>
      <c r="U1341" s="10">
        <v>0.63000000000000012</v>
      </c>
    </row>
    <row r="1342" spans="2:21" ht="15.75">
      <c r="B1342" s="4">
        <v>1515</v>
      </c>
      <c r="C1342" s="5">
        <v>46215</v>
      </c>
      <c r="D1342" s="6">
        <f>YEAR(SalesDataTable[[#This Row],[Order Date]])</f>
        <v>2026</v>
      </c>
      <c r="E1342" s="6" t="str">
        <f>"Q"&amp;ROUNDUP(MONTH(SalesDataTable[[#This Row],[Order Date]])/3,0)</f>
        <v>Q3</v>
      </c>
      <c r="F1342" s="6">
        <f>MONTH(SalesDataTable[[#This Row],[Order Date]])</f>
        <v>7</v>
      </c>
      <c r="G1342" s="6" t="str">
        <f>TEXT(SalesDataTable[[#This Row],[Order Date]],"MMM")</f>
        <v>Jul</v>
      </c>
      <c r="H1342" s="6" t="s">
        <v>38</v>
      </c>
      <c r="I1342" s="6" t="s">
        <v>51</v>
      </c>
      <c r="J1342" s="6" t="s">
        <v>37</v>
      </c>
      <c r="K1342" s="6" t="s">
        <v>31</v>
      </c>
      <c r="L1342" s="6" t="s">
        <v>52</v>
      </c>
      <c r="M1342" s="6" t="s">
        <v>53</v>
      </c>
      <c r="N1342" s="7">
        <v>2</v>
      </c>
      <c r="O1342" s="8">
        <v>40.9</v>
      </c>
      <c r="P1342" s="9">
        <v>0</v>
      </c>
      <c r="Q1342" s="8">
        <v>14.81</v>
      </c>
      <c r="R1342" s="8">
        <v>81.8</v>
      </c>
      <c r="S1342" s="8">
        <v>29.62</v>
      </c>
      <c r="T1342" s="8">
        <v>52.179999999999993</v>
      </c>
      <c r="U1342" s="10">
        <v>0.63789731051344734</v>
      </c>
    </row>
    <row r="1343" spans="2:21" ht="15.75">
      <c r="B1343" s="4">
        <v>1674</v>
      </c>
      <c r="C1343" s="5">
        <v>46215</v>
      </c>
      <c r="D1343" s="6">
        <f>YEAR(SalesDataTable[[#This Row],[Order Date]])</f>
        <v>2026</v>
      </c>
      <c r="E1343" s="6" t="str">
        <f>"Q"&amp;ROUNDUP(MONTH(SalesDataTable[[#This Row],[Order Date]])/3,0)</f>
        <v>Q3</v>
      </c>
      <c r="F1343" s="6">
        <f>MONTH(SalesDataTable[[#This Row],[Order Date]])</f>
        <v>7</v>
      </c>
      <c r="G1343" s="6" t="str">
        <f>TEXT(SalesDataTable[[#This Row],[Order Date]],"MMM")</f>
        <v>Jul</v>
      </c>
      <c r="H1343" s="6" t="s">
        <v>18</v>
      </c>
      <c r="I1343" s="6" t="s">
        <v>19</v>
      </c>
      <c r="J1343" s="6" t="s">
        <v>20</v>
      </c>
      <c r="K1343" s="6" t="s">
        <v>31</v>
      </c>
      <c r="L1343" s="6" t="s">
        <v>52</v>
      </c>
      <c r="M1343" s="6" t="s">
        <v>56</v>
      </c>
      <c r="N1343" s="7">
        <v>1</v>
      </c>
      <c r="O1343" s="8">
        <v>123.33</v>
      </c>
      <c r="P1343" s="9">
        <v>0.1</v>
      </c>
      <c r="Q1343" s="8">
        <v>70.900000000000006</v>
      </c>
      <c r="R1343" s="8">
        <v>110.997</v>
      </c>
      <c r="S1343" s="8">
        <v>70.900000000000006</v>
      </c>
      <c r="T1343" s="8">
        <v>40.096999999999994</v>
      </c>
      <c r="U1343" s="10">
        <v>0.36124399758552028</v>
      </c>
    </row>
    <row r="1344" spans="2:21" ht="15.75">
      <c r="B1344" s="4">
        <v>2407</v>
      </c>
      <c r="C1344" s="5">
        <v>46215</v>
      </c>
      <c r="D1344" s="6">
        <f>YEAR(SalesDataTable[[#This Row],[Order Date]])</f>
        <v>2026</v>
      </c>
      <c r="E1344" s="6" t="str">
        <f>"Q"&amp;ROUNDUP(MONTH(SalesDataTable[[#This Row],[Order Date]])/3,0)</f>
        <v>Q3</v>
      </c>
      <c r="F1344" s="6">
        <f>MONTH(SalesDataTable[[#This Row],[Order Date]])</f>
        <v>7</v>
      </c>
      <c r="G1344" s="6" t="str">
        <f>TEXT(SalesDataTable[[#This Row],[Order Date]],"MMM")</f>
        <v>Jul</v>
      </c>
      <c r="H1344" s="6" t="s">
        <v>24</v>
      </c>
      <c r="I1344" s="6" t="s">
        <v>61</v>
      </c>
      <c r="J1344" s="6" t="s">
        <v>46</v>
      </c>
      <c r="K1344" s="6" t="s">
        <v>34</v>
      </c>
      <c r="L1344" s="6" t="s">
        <v>27</v>
      </c>
      <c r="M1344" s="6" t="s">
        <v>55</v>
      </c>
      <c r="N1344" s="7">
        <v>1</v>
      </c>
      <c r="O1344" s="8">
        <v>153.25</v>
      </c>
      <c r="P1344" s="9">
        <v>0.15</v>
      </c>
      <c r="Q1344" s="8">
        <v>78.28</v>
      </c>
      <c r="R1344" s="8">
        <v>130.26249999999999</v>
      </c>
      <c r="S1344" s="8">
        <v>78.28</v>
      </c>
      <c r="T1344" s="8">
        <v>51.982499999999987</v>
      </c>
      <c r="U1344" s="10">
        <v>0.39905959121005657</v>
      </c>
    </row>
    <row r="1345" spans="2:21" ht="15.75">
      <c r="B1345" s="4">
        <v>2817</v>
      </c>
      <c r="C1345" s="5">
        <v>46215</v>
      </c>
      <c r="D1345" s="6">
        <f>YEAR(SalesDataTable[[#This Row],[Order Date]])</f>
        <v>2026</v>
      </c>
      <c r="E1345" s="6" t="str">
        <f>"Q"&amp;ROUNDUP(MONTH(SalesDataTable[[#This Row],[Order Date]])/3,0)</f>
        <v>Q3</v>
      </c>
      <c r="F1345" s="6">
        <f>MONTH(SalesDataTable[[#This Row],[Order Date]])</f>
        <v>7</v>
      </c>
      <c r="G1345" s="6" t="str">
        <f>TEXT(SalesDataTable[[#This Row],[Order Date]],"MMM")</f>
        <v>Jul</v>
      </c>
      <c r="H1345" s="6" t="s">
        <v>38</v>
      </c>
      <c r="I1345" s="6" t="s">
        <v>49</v>
      </c>
      <c r="J1345" s="6" t="s">
        <v>46</v>
      </c>
      <c r="K1345" s="6" t="s">
        <v>31</v>
      </c>
      <c r="L1345" s="6" t="s">
        <v>32</v>
      </c>
      <c r="M1345" s="6" t="s">
        <v>62</v>
      </c>
      <c r="N1345" s="7">
        <v>3</v>
      </c>
      <c r="O1345" s="8">
        <v>134.43</v>
      </c>
      <c r="P1345" s="9">
        <v>0.1</v>
      </c>
      <c r="Q1345" s="8">
        <v>65.78</v>
      </c>
      <c r="R1345" s="8">
        <v>362.96100000000001</v>
      </c>
      <c r="S1345" s="8">
        <v>197.34</v>
      </c>
      <c r="T1345" s="8">
        <v>165.62100000000001</v>
      </c>
      <c r="U1345" s="10">
        <v>0.45630522287518493</v>
      </c>
    </row>
    <row r="1346" spans="2:21" ht="15.75">
      <c r="B1346" s="4">
        <v>3059</v>
      </c>
      <c r="C1346" s="5">
        <v>46215</v>
      </c>
      <c r="D1346" s="6">
        <f>YEAR(SalesDataTable[[#This Row],[Order Date]])</f>
        <v>2026</v>
      </c>
      <c r="E1346" s="6" t="str">
        <f>"Q"&amp;ROUNDUP(MONTH(SalesDataTable[[#This Row],[Order Date]])/3,0)</f>
        <v>Q3</v>
      </c>
      <c r="F1346" s="6">
        <f>MONTH(SalesDataTable[[#This Row],[Order Date]])</f>
        <v>7</v>
      </c>
      <c r="G1346" s="6" t="str">
        <f>TEXT(SalesDataTable[[#This Row],[Order Date]],"MMM")</f>
        <v>Jul</v>
      </c>
      <c r="H1346" s="6" t="s">
        <v>18</v>
      </c>
      <c r="I1346" s="6" t="s">
        <v>19</v>
      </c>
      <c r="J1346" s="6" t="s">
        <v>20</v>
      </c>
      <c r="K1346" s="6" t="s">
        <v>21</v>
      </c>
      <c r="L1346" s="6" t="s">
        <v>27</v>
      </c>
      <c r="M1346" s="6" t="s">
        <v>28</v>
      </c>
      <c r="N1346" s="7">
        <v>1</v>
      </c>
      <c r="O1346" s="8">
        <v>93.73</v>
      </c>
      <c r="P1346" s="9">
        <v>0.05</v>
      </c>
      <c r="Q1346" s="8">
        <v>44.51</v>
      </c>
      <c r="R1346" s="8">
        <v>89.043499999999995</v>
      </c>
      <c r="S1346" s="8">
        <v>44.51</v>
      </c>
      <c r="T1346" s="8">
        <v>44.533499999999997</v>
      </c>
      <c r="U1346" s="10">
        <v>0.50013195797559618</v>
      </c>
    </row>
    <row r="1347" spans="2:21" ht="15.75">
      <c r="B1347" s="4">
        <v>3210</v>
      </c>
      <c r="C1347" s="5">
        <v>46215</v>
      </c>
      <c r="D1347" s="6">
        <f>YEAR(SalesDataTable[[#This Row],[Order Date]])</f>
        <v>2026</v>
      </c>
      <c r="E1347" s="6" t="str">
        <f>"Q"&amp;ROUNDUP(MONTH(SalesDataTable[[#This Row],[Order Date]])/3,0)</f>
        <v>Q3</v>
      </c>
      <c r="F1347" s="6">
        <f>MONTH(SalesDataTable[[#This Row],[Order Date]])</f>
        <v>7</v>
      </c>
      <c r="G1347" s="6" t="str">
        <f>TEXT(SalesDataTable[[#This Row],[Order Date]],"MMM")</f>
        <v>Jul</v>
      </c>
      <c r="H1347" s="6" t="s">
        <v>18</v>
      </c>
      <c r="I1347" s="6" t="s">
        <v>19</v>
      </c>
      <c r="J1347" s="6" t="s">
        <v>20</v>
      </c>
      <c r="K1347" s="6" t="s">
        <v>21</v>
      </c>
      <c r="L1347" s="6" t="s">
        <v>32</v>
      </c>
      <c r="M1347" s="6" t="s">
        <v>33</v>
      </c>
      <c r="N1347" s="7">
        <v>1</v>
      </c>
      <c r="O1347" s="8">
        <v>37.090000000000003</v>
      </c>
      <c r="P1347" s="9">
        <v>0</v>
      </c>
      <c r="Q1347" s="8">
        <v>13.43</v>
      </c>
      <c r="R1347" s="8">
        <v>37.090000000000003</v>
      </c>
      <c r="S1347" s="8">
        <v>13.43</v>
      </c>
      <c r="T1347" s="8">
        <v>23.660000000000004</v>
      </c>
      <c r="U1347" s="10">
        <v>0.63790779185764357</v>
      </c>
    </row>
    <row r="1348" spans="2:21" ht="15.75">
      <c r="B1348" s="4">
        <v>3670</v>
      </c>
      <c r="C1348" s="5">
        <v>46215</v>
      </c>
      <c r="D1348" s="6">
        <f>YEAR(SalesDataTable[[#This Row],[Order Date]])</f>
        <v>2026</v>
      </c>
      <c r="E1348" s="6" t="str">
        <f>"Q"&amp;ROUNDUP(MONTH(SalesDataTable[[#This Row],[Order Date]])/3,0)</f>
        <v>Q3</v>
      </c>
      <c r="F1348" s="6">
        <f>MONTH(SalesDataTable[[#This Row],[Order Date]])</f>
        <v>7</v>
      </c>
      <c r="G1348" s="6" t="str">
        <f>TEXT(SalesDataTable[[#This Row],[Order Date]],"MMM")</f>
        <v>Jul</v>
      </c>
      <c r="H1348" s="6" t="s">
        <v>18</v>
      </c>
      <c r="I1348" s="6" t="s">
        <v>19</v>
      </c>
      <c r="J1348" s="6" t="s">
        <v>37</v>
      </c>
      <c r="K1348" s="6" t="s">
        <v>31</v>
      </c>
      <c r="L1348" s="6" t="s">
        <v>32</v>
      </c>
      <c r="M1348" s="6" t="s">
        <v>50</v>
      </c>
      <c r="N1348" s="7">
        <v>1</v>
      </c>
      <c r="O1348" s="8">
        <v>45.43</v>
      </c>
      <c r="P1348" s="9">
        <v>0</v>
      </c>
      <c r="Q1348" s="8">
        <v>18.66</v>
      </c>
      <c r="R1348" s="8">
        <v>45.43</v>
      </c>
      <c r="S1348" s="8">
        <v>18.66</v>
      </c>
      <c r="T1348" s="8">
        <v>26.77</v>
      </c>
      <c r="U1348" s="10">
        <v>0.58925819942769098</v>
      </c>
    </row>
    <row r="1349" spans="2:21" ht="15.75">
      <c r="B1349" s="4">
        <v>4017</v>
      </c>
      <c r="C1349" s="5">
        <v>46215</v>
      </c>
      <c r="D1349" s="6">
        <f>YEAR(SalesDataTable[[#This Row],[Order Date]])</f>
        <v>2026</v>
      </c>
      <c r="E1349" s="6" t="str">
        <f>"Q"&amp;ROUNDUP(MONTH(SalesDataTable[[#This Row],[Order Date]])/3,0)</f>
        <v>Q3</v>
      </c>
      <c r="F1349" s="6">
        <f>MONTH(SalesDataTable[[#This Row],[Order Date]])</f>
        <v>7</v>
      </c>
      <c r="G1349" s="6" t="str">
        <f>TEXT(SalesDataTable[[#This Row],[Order Date]],"MMM")</f>
        <v>Jul</v>
      </c>
      <c r="H1349" s="6" t="s">
        <v>38</v>
      </c>
      <c r="I1349" s="6" t="s">
        <v>51</v>
      </c>
      <c r="J1349" s="6" t="s">
        <v>46</v>
      </c>
      <c r="K1349" s="6" t="s">
        <v>31</v>
      </c>
      <c r="L1349" s="6" t="s">
        <v>52</v>
      </c>
      <c r="M1349" s="6" t="s">
        <v>53</v>
      </c>
      <c r="N1349" s="7">
        <v>1</v>
      </c>
      <c r="O1349" s="8">
        <v>39.5</v>
      </c>
      <c r="P1349" s="9">
        <v>0.1</v>
      </c>
      <c r="Q1349" s="8">
        <v>14.86</v>
      </c>
      <c r="R1349" s="8">
        <v>35.550000000000004</v>
      </c>
      <c r="S1349" s="8">
        <v>14.86</v>
      </c>
      <c r="T1349" s="8">
        <v>20.690000000000005</v>
      </c>
      <c r="U1349" s="10">
        <v>0.58199718706047832</v>
      </c>
    </row>
    <row r="1350" spans="2:21" ht="15.75">
      <c r="B1350" s="4">
        <v>5012</v>
      </c>
      <c r="C1350" s="5">
        <v>46215</v>
      </c>
      <c r="D1350" s="6">
        <f>YEAR(SalesDataTable[[#This Row],[Order Date]])</f>
        <v>2026</v>
      </c>
      <c r="E1350" s="6" t="str">
        <f>"Q"&amp;ROUNDUP(MONTH(SalesDataTable[[#This Row],[Order Date]])/3,0)</f>
        <v>Q3</v>
      </c>
      <c r="F1350" s="6">
        <f>MONTH(SalesDataTable[[#This Row],[Order Date]])</f>
        <v>7</v>
      </c>
      <c r="G1350" s="6" t="str">
        <f>TEXT(SalesDataTable[[#This Row],[Order Date]],"MMM")</f>
        <v>Jul</v>
      </c>
      <c r="H1350" s="6" t="s">
        <v>29</v>
      </c>
      <c r="I1350" s="6" t="s">
        <v>70</v>
      </c>
      <c r="J1350" s="6" t="s">
        <v>37</v>
      </c>
      <c r="K1350" s="6" t="s">
        <v>21</v>
      </c>
      <c r="L1350" s="6" t="s">
        <v>52</v>
      </c>
      <c r="M1350" s="6" t="s">
        <v>56</v>
      </c>
      <c r="N1350" s="7">
        <v>2</v>
      </c>
      <c r="O1350" s="8">
        <v>123.58</v>
      </c>
      <c r="P1350" s="9">
        <v>0.1</v>
      </c>
      <c r="Q1350" s="8">
        <v>68.739999999999995</v>
      </c>
      <c r="R1350" s="8">
        <v>222.44399999999999</v>
      </c>
      <c r="S1350" s="8">
        <v>137.47999999999999</v>
      </c>
      <c r="T1350" s="8">
        <v>84.963999999999999</v>
      </c>
      <c r="U1350" s="10">
        <v>0.3819568071065077</v>
      </c>
    </row>
    <row r="1351" spans="2:21" ht="15.75">
      <c r="B1351" s="4">
        <v>884</v>
      </c>
      <c r="C1351" s="5">
        <v>46216</v>
      </c>
      <c r="D1351" s="6">
        <f>YEAR(SalesDataTable[[#This Row],[Order Date]])</f>
        <v>2026</v>
      </c>
      <c r="E1351" s="6" t="str">
        <f>"Q"&amp;ROUNDUP(MONTH(SalesDataTable[[#This Row],[Order Date]])/3,0)</f>
        <v>Q3</v>
      </c>
      <c r="F1351" s="6">
        <f>MONTH(SalesDataTable[[#This Row],[Order Date]])</f>
        <v>7</v>
      </c>
      <c r="G1351" s="6" t="str">
        <f>TEXT(SalesDataTable[[#This Row],[Order Date]],"MMM")</f>
        <v>Jul</v>
      </c>
      <c r="H1351" s="6" t="s">
        <v>38</v>
      </c>
      <c r="I1351" s="6" t="s">
        <v>65</v>
      </c>
      <c r="J1351" s="6" t="s">
        <v>37</v>
      </c>
      <c r="K1351" s="6" t="s">
        <v>21</v>
      </c>
      <c r="L1351" s="6" t="s">
        <v>22</v>
      </c>
      <c r="M1351" s="6" t="s">
        <v>48</v>
      </c>
      <c r="N1351" s="7">
        <v>1</v>
      </c>
      <c r="O1351" s="8">
        <v>103.61</v>
      </c>
      <c r="P1351" s="9">
        <v>0</v>
      </c>
      <c r="Q1351" s="8">
        <v>51.84</v>
      </c>
      <c r="R1351" s="8">
        <v>103.61</v>
      </c>
      <c r="S1351" s="8">
        <v>51.84</v>
      </c>
      <c r="T1351" s="8">
        <v>51.769999999999996</v>
      </c>
      <c r="U1351" s="10">
        <v>0.49966219476884466</v>
      </c>
    </row>
    <row r="1352" spans="2:21" ht="15.75">
      <c r="B1352" s="4">
        <v>1025</v>
      </c>
      <c r="C1352" s="5">
        <v>46216</v>
      </c>
      <c r="D1352" s="6">
        <f>YEAR(SalesDataTable[[#This Row],[Order Date]])</f>
        <v>2026</v>
      </c>
      <c r="E1352" s="6" t="str">
        <f>"Q"&amp;ROUNDUP(MONTH(SalesDataTable[[#This Row],[Order Date]])/3,0)</f>
        <v>Q3</v>
      </c>
      <c r="F1352" s="6">
        <f>MONTH(SalesDataTable[[#This Row],[Order Date]])</f>
        <v>7</v>
      </c>
      <c r="G1352" s="6" t="str">
        <f>TEXT(SalesDataTable[[#This Row],[Order Date]],"MMM")</f>
        <v>Jul</v>
      </c>
      <c r="H1352" s="6" t="s">
        <v>29</v>
      </c>
      <c r="I1352" s="6" t="s">
        <v>30</v>
      </c>
      <c r="J1352" s="6" t="s">
        <v>37</v>
      </c>
      <c r="K1352" s="6" t="s">
        <v>21</v>
      </c>
      <c r="L1352" s="6" t="s">
        <v>27</v>
      </c>
      <c r="M1352" s="6" t="s">
        <v>35</v>
      </c>
      <c r="N1352" s="7">
        <v>2</v>
      </c>
      <c r="O1352" s="8">
        <v>145.75</v>
      </c>
      <c r="P1352" s="9">
        <v>0.05</v>
      </c>
      <c r="Q1352" s="8">
        <v>79.319999999999993</v>
      </c>
      <c r="R1352" s="8">
        <v>276.92500000000001</v>
      </c>
      <c r="S1352" s="8">
        <v>158.63999999999999</v>
      </c>
      <c r="T1352" s="8">
        <v>118.28500000000003</v>
      </c>
      <c r="U1352" s="10">
        <v>0.42713731154644768</v>
      </c>
    </row>
    <row r="1353" spans="2:21" ht="15.75">
      <c r="B1353" s="4">
        <v>1279</v>
      </c>
      <c r="C1353" s="5">
        <v>46216</v>
      </c>
      <c r="D1353" s="6">
        <f>YEAR(SalesDataTable[[#This Row],[Order Date]])</f>
        <v>2026</v>
      </c>
      <c r="E1353" s="6" t="str">
        <f>"Q"&amp;ROUNDUP(MONTH(SalesDataTable[[#This Row],[Order Date]])/3,0)</f>
        <v>Q3</v>
      </c>
      <c r="F1353" s="6">
        <f>MONTH(SalesDataTable[[#This Row],[Order Date]])</f>
        <v>7</v>
      </c>
      <c r="G1353" s="6" t="str">
        <f>TEXT(SalesDataTable[[#This Row],[Order Date]],"MMM")</f>
        <v>Jul</v>
      </c>
      <c r="H1353" s="6" t="s">
        <v>38</v>
      </c>
      <c r="I1353" s="6" t="s">
        <v>51</v>
      </c>
      <c r="J1353" s="6" t="s">
        <v>46</v>
      </c>
      <c r="K1353" s="6" t="s">
        <v>31</v>
      </c>
      <c r="L1353" s="6" t="s">
        <v>41</v>
      </c>
      <c r="M1353" s="6" t="s">
        <v>47</v>
      </c>
      <c r="N1353" s="7">
        <v>2</v>
      </c>
      <c r="O1353" s="8">
        <v>193.76</v>
      </c>
      <c r="P1353" s="9">
        <v>0.1</v>
      </c>
      <c r="Q1353" s="8">
        <v>104.66</v>
      </c>
      <c r="R1353" s="8">
        <v>348.76799999999997</v>
      </c>
      <c r="S1353" s="8">
        <v>209.32</v>
      </c>
      <c r="T1353" s="8">
        <v>139.44799999999998</v>
      </c>
      <c r="U1353" s="10">
        <v>0.39983025965684921</v>
      </c>
    </row>
    <row r="1354" spans="2:21" ht="15.75">
      <c r="B1354" s="4">
        <v>1534</v>
      </c>
      <c r="C1354" s="5">
        <v>46216</v>
      </c>
      <c r="D1354" s="6">
        <f>YEAR(SalesDataTable[[#This Row],[Order Date]])</f>
        <v>2026</v>
      </c>
      <c r="E1354" s="6" t="str">
        <f>"Q"&amp;ROUNDUP(MONTH(SalesDataTable[[#This Row],[Order Date]])/3,0)</f>
        <v>Q3</v>
      </c>
      <c r="F1354" s="6">
        <f>MONTH(SalesDataTable[[#This Row],[Order Date]])</f>
        <v>7</v>
      </c>
      <c r="G1354" s="6" t="str">
        <f>TEXT(SalesDataTable[[#This Row],[Order Date]],"MMM")</f>
        <v>Jul</v>
      </c>
      <c r="H1354" s="6" t="s">
        <v>29</v>
      </c>
      <c r="I1354" s="6" t="s">
        <v>70</v>
      </c>
      <c r="J1354" s="6" t="s">
        <v>20</v>
      </c>
      <c r="K1354" s="6" t="s">
        <v>21</v>
      </c>
      <c r="L1354" s="6" t="s">
        <v>27</v>
      </c>
      <c r="M1354" s="6" t="s">
        <v>35</v>
      </c>
      <c r="N1354" s="7">
        <v>2</v>
      </c>
      <c r="O1354" s="8">
        <v>146.09</v>
      </c>
      <c r="P1354" s="9">
        <v>0.1</v>
      </c>
      <c r="Q1354" s="8">
        <v>79.36</v>
      </c>
      <c r="R1354" s="8">
        <v>262.96199999999999</v>
      </c>
      <c r="S1354" s="8">
        <v>158.72</v>
      </c>
      <c r="T1354" s="8">
        <v>104.24199999999999</v>
      </c>
      <c r="U1354" s="10">
        <v>0.39641469109605187</v>
      </c>
    </row>
    <row r="1355" spans="2:21" ht="15.75">
      <c r="B1355" s="4">
        <v>2147</v>
      </c>
      <c r="C1355" s="5">
        <v>46216</v>
      </c>
      <c r="D1355" s="6">
        <f>YEAR(SalesDataTable[[#This Row],[Order Date]])</f>
        <v>2026</v>
      </c>
      <c r="E1355" s="6" t="str">
        <f>"Q"&amp;ROUNDUP(MONTH(SalesDataTable[[#This Row],[Order Date]])/3,0)</f>
        <v>Q3</v>
      </c>
      <c r="F1355" s="6">
        <f>MONTH(SalesDataTable[[#This Row],[Order Date]])</f>
        <v>7</v>
      </c>
      <c r="G1355" s="6" t="str">
        <f>TEXT(SalesDataTable[[#This Row],[Order Date]],"MMM")</f>
        <v>Jul</v>
      </c>
      <c r="H1355" s="6" t="s">
        <v>24</v>
      </c>
      <c r="I1355" s="6" t="s">
        <v>67</v>
      </c>
      <c r="J1355" s="6" t="s">
        <v>37</v>
      </c>
      <c r="K1355" s="6" t="s">
        <v>31</v>
      </c>
      <c r="L1355" s="6" t="s">
        <v>32</v>
      </c>
      <c r="M1355" s="6" t="s">
        <v>62</v>
      </c>
      <c r="N1355" s="7">
        <v>1</v>
      </c>
      <c r="O1355" s="8">
        <v>131.91999999999999</v>
      </c>
      <c r="P1355" s="9">
        <v>0</v>
      </c>
      <c r="Q1355" s="8">
        <v>66.19</v>
      </c>
      <c r="R1355" s="8">
        <v>131.91999999999999</v>
      </c>
      <c r="S1355" s="8">
        <v>66.19</v>
      </c>
      <c r="T1355" s="8">
        <v>65.72999999999999</v>
      </c>
      <c r="U1355" s="10">
        <v>0.49825651910248631</v>
      </c>
    </row>
    <row r="1356" spans="2:21" ht="15.75">
      <c r="B1356" s="4">
        <v>2385</v>
      </c>
      <c r="C1356" s="5">
        <v>46216</v>
      </c>
      <c r="D1356" s="6">
        <f>YEAR(SalesDataTable[[#This Row],[Order Date]])</f>
        <v>2026</v>
      </c>
      <c r="E1356" s="6" t="str">
        <f>"Q"&amp;ROUNDUP(MONTH(SalesDataTable[[#This Row],[Order Date]])/3,0)</f>
        <v>Q3</v>
      </c>
      <c r="F1356" s="6">
        <f>MONTH(SalesDataTable[[#This Row],[Order Date]])</f>
        <v>7</v>
      </c>
      <c r="G1356" s="6" t="str">
        <f>TEXT(SalesDataTable[[#This Row],[Order Date]],"MMM")</f>
        <v>Jul</v>
      </c>
      <c r="H1356" s="6" t="s">
        <v>24</v>
      </c>
      <c r="I1356" s="6" t="s">
        <v>59</v>
      </c>
      <c r="J1356" s="6" t="s">
        <v>26</v>
      </c>
      <c r="K1356" s="6" t="s">
        <v>34</v>
      </c>
      <c r="L1356" s="6" t="s">
        <v>41</v>
      </c>
      <c r="M1356" s="6" t="s">
        <v>58</v>
      </c>
      <c r="N1356" s="7">
        <v>6</v>
      </c>
      <c r="O1356" s="8">
        <v>83.28</v>
      </c>
      <c r="P1356" s="9">
        <v>0.15</v>
      </c>
      <c r="Q1356" s="8">
        <v>38.76</v>
      </c>
      <c r="R1356" s="8">
        <v>424.72800000000001</v>
      </c>
      <c r="S1356" s="8">
        <v>232.56</v>
      </c>
      <c r="T1356" s="8">
        <v>192.16800000000001</v>
      </c>
      <c r="U1356" s="10">
        <v>0.45244956772334294</v>
      </c>
    </row>
    <row r="1357" spans="2:21" ht="15.75">
      <c r="B1357" s="4">
        <v>2517</v>
      </c>
      <c r="C1357" s="5">
        <v>46216</v>
      </c>
      <c r="D1357" s="6">
        <f>YEAR(SalesDataTable[[#This Row],[Order Date]])</f>
        <v>2026</v>
      </c>
      <c r="E1357" s="6" t="str">
        <f>"Q"&amp;ROUNDUP(MONTH(SalesDataTable[[#This Row],[Order Date]])/3,0)</f>
        <v>Q3</v>
      </c>
      <c r="F1357" s="6">
        <f>MONTH(SalesDataTable[[#This Row],[Order Date]])</f>
        <v>7</v>
      </c>
      <c r="G1357" s="6" t="str">
        <f>TEXT(SalesDataTable[[#This Row],[Order Date]],"MMM")</f>
        <v>Jul</v>
      </c>
      <c r="H1357" s="6" t="s">
        <v>24</v>
      </c>
      <c r="I1357" s="6" t="s">
        <v>45</v>
      </c>
      <c r="J1357" s="6" t="s">
        <v>20</v>
      </c>
      <c r="K1357" s="6" t="s">
        <v>31</v>
      </c>
      <c r="L1357" s="6" t="s">
        <v>32</v>
      </c>
      <c r="M1357" s="6" t="s">
        <v>33</v>
      </c>
      <c r="N1357" s="7">
        <v>1</v>
      </c>
      <c r="O1357" s="8">
        <v>36.479999999999997</v>
      </c>
      <c r="P1357" s="9">
        <v>0.05</v>
      </c>
      <c r="Q1357" s="8">
        <v>13.22</v>
      </c>
      <c r="R1357" s="8">
        <v>34.655999999999999</v>
      </c>
      <c r="S1357" s="8">
        <v>13.22</v>
      </c>
      <c r="T1357" s="8">
        <v>21.436</v>
      </c>
      <c r="U1357" s="10">
        <v>0.61853647276084955</v>
      </c>
    </row>
    <row r="1358" spans="2:21" ht="15.75">
      <c r="B1358" s="4">
        <v>2746</v>
      </c>
      <c r="C1358" s="5">
        <v>46216</v>
      </c>
      <c r="D1358" s="6">
        <f>YEAR(SalesDataTable[[#This Row],[Order Date]])</f>
        <v>2026</v>
      </c>
      <c r="E1358" s="6" t="str">
        <f>"Q"&amp;ROUNDUP(MONTH(SalesDataTable[[#This Row],[Order Date]])/3,0)</f>
        <v>Q3</v>
      </c>
      <c r="F1358" s="6">
        <f>MONTH(SalesDataTable[[#This Row],[Order Date]])</f>
        <v>7</v>
      </c>
      <c r="G1358" s="6" t="str">
        <f>TEXT(SalesDataTable[[#This Row],[Order Date]],"MMM")</f>
        <v>Jul</v>
      </c>
      <c r="H1358" s="6" t="s">
        <v>18</v>
      </c>
      <c r="I1358" s="6" t="s">
        <v>19</v>
      </c>
      <c r="J1358" s="6" t="s">
        <v>37</v>
      </c>
      <c r="K1358" s="6" t="s">
        <v>31</v>
      </c>
      <c r="L1358" s="6" t="s">
        <v>27</v>
      </c>
      <c r="M1358" s="6" t="s">
        <v>55</v>
      </c>
      <c r="N1358" s="7">
        <v>3</v>
      </c>
      <c r="O1358" s="8">
        <v>155.44</v>
      </c>
      <c r="P1358" s="9">
        <v>0.05</v>
      </c>
      <c r="Q1358" s="8">
        <v>79.95</v>
      </c>
      <c r="R1358" s="8">
        <v>443.00399999999996</v>
      </c>
      <c r="S1358" s="8">
        <v>239.85000000000002</v>
      </c>
      <c r="T1358" s="8">
        <v>203.15399999999994</v>
      </c>
      <c r="U1358" s="10">
        <v>0.45858276674702703</v>
      </c>
    </row>
    <row r="1359" spans="2:21" ht="15.75">
      <c r="B1359" s="4">
        <v>3297</v>
      </c>
      <c r="C1359" s="5">
        <v>46216</v>
      </c>
      <c r="D1359" s="6">
        <f>YEAR(SalesDataTable[[#This Row],[Order Date]])</f>
        <v>2026</v>
      </c>
      <c r="E1359" s="6" t="str">
        <f>"Q"&amp;ROUNDUP(MONTH(SalesDataTable[[#This Row],[Order Date]])/3,0)</f>
        <v>Q3</v>
      </c>
      <c r="F1359" s="6">
        <f>MONTH(SalesDataTable[[#This Row],[Order Date]])</f>
        <v>7</v>
      </c>
      <c r="G1359" s="6" t="str">
        <f>TEXT(SalesDataTable[[#This Row],[Order Date]],"MMM")</f>
        <v>Jul</v>
      </c>
      <c r="H1359" s="6" t="s">
        <v>18</v>
      </c>
      <c r="I1359" s="6" t="s">
        <v>68</v>
      </c>
      <c r="J1359" s="6" t="s">
        <v>26</v>
      </c>
      <c r="K1359" s="6" t="s">
        <v>21</v>
      </c>
      <c r="L1359" s="6" t="s">
        <v>52</v>
      </c>
      <c r="M1359" s="6" t="s">
        <v>53</v>
      </c>
      <c r="N1359" s="7">
        <v>6</v>
      </c>
      <c r="O1359" s="8">
        <v>40.58</v>
      </c>
      <c r="P1359" s="9">
        <v>0.15</v>
      </c>
      <c r="Q1359" s="8">
        <v>15.06</v>
      </c>
      <c r="R1359" s="8">
        <v>206.958</v>
      </c>
      <c r="S1359" s="8">
        <v>90.36</v>
      </c>
      <c r="T1359" s="8">
        <v>116.598</v>
      </c>
      <c r="U1359" s="10">
        <v>0.5633896732670397</v>
      </c>
    </row>
    <row r="1360" spans="2:21" ht="15.75">
      <c r="B1360" s="4">
        <v>772</v>
      </c>
      <c r="C1360" s="5">
        <v>46217</v>
      </c>
      <c r="D1360" s="6">
        <f>YEAR(SalesDataTable[[#This Row],[Order Date]])</f>
        <v>2026</v>
      </c>
      <c r="E1360" s="6" t="str">
        <f>"Q"&amp;ROUNDUP(MONTH(SalesDataTable[[#This Row],[Order Date]])/3,0)</f>
        <v>Q3</v>
      </c>
      <c r="F1360" s="6">
        <f>MONTH(SalesDataTable[[#This Row],[Order Date]])</f>
        <v>7</v>
      </c>
      <c r="G1360" s="6" t="str">
        <f>TEXT(SalesDataTable[[#This Row],[Order Date]],"MMM")</f>
        <v>Jul</v>
      </c>
      <c r="H1360" s="6" t="s">
        <v>38</v>
      </c>
      <c r="I1360" s="6" t="s">
        <v>65</v>
      </c>
      <c r="J1360" s="6" t="s">
        <v>20</v>
      </c>
      <c r="K1360" s="6" t="s">
        <v>21</v>
      </c>
      <c r="L1360" s="6" t="s">
        <v>22</v>
      </c>
      <c r="M1360" s="6" t="s">
        <v>48</v>
      </c>
      <c r="N1360" s="7">
        <v>2</v>
      </c>
      <c r="O1360" s="8">
        <v>101.03</v>
      </c>
      <c r="P1360" s="9">
        <v>0.1</v>
      </c>
      <c r="Q1360" s="8">
        <v>50.98</v>
      </c>
      <c r="R1360" s="8">
        <v>181.85400000000001</v>
      </c>
      <c r="S1360" s="8">
        <v>101.96</v>
      </c>
      <c r="T1360" s="8">
        <v>79.89400000000002</v>
      </c>
      <c r="U1360" s="10">
        <v>0.43933045190097558</v>
      </c>
    </row>
    <row r="1361" spans="2:21" ht="15.75">
      <c r="B1361" s="4">
        <v>838</v>
      </c>
      <c r="C1361" s="5">
        <v>46217</v>
      </c>
      <c r="D1361" s="6">
        <f>YEAR(SalesDataTable[[#This Row],[Order Date]])</f>
        <v>2026</v>
      </c>
      <c r="E1361" s="6" t="str">
        <f>"Q"&amp;ROUNDUP(MONTH(SalesDataTable[[#This Row],[Order Date]])/3,0)</f>
        <v>Q3</v>
      </c>
      <c r="F1361" s="6">
        <f>MONTH(SalesDataTable[[#This Row],[Order Date]])</f>
        <v>7</v>
      </c>
      <c r="G1361" s="6" t="str">
        <f>TEXT(SalesDataTable[[#This Row],[Order Date]],"MMM")</f>
        <v>Jul</v>
      </c>
      <c r="H1361" s="6" t="s">
        <v>18</v>
      </c>
      <c r="I1361" s="6" t="s">
        <v>54</v>
      </c>
      <c r="J1361" s="6" t="s">
        <v>37</v>
      </c>
      <c r="K1361" s="6" t="s">
        <v>21</v>
      </c>
      <c r="L1361" s="6" t="s">
        <v>41</v>
      </c>
      <c r="M1361" s="6" t="s">
        <v>58</v>
      </c>
      <c r="N1361" s="7">
        <v>1</v>
      </c>
      <c r="O1361" s="8">
        <v>80.150000000000006</v>
      </c>
      <c r="P1361" s="9">
        <v>0.05</v>
      </c>
      <c r="Q1361" s="8">
        <v>38.89</v>
      </c>
      <c r="R1361" s="8">
        <v>76.142499999999998</v>
      </c>
      <c r="S1361" s="8">
        <v>38.89</v>
      </c>
      <c r="T1361" s="8">
        <v>37.252499999999998</v>
      </c>
      <c r="U1361" s="10">
        <v>0.48924713530551267</v>
      </c>
    </row>
    <row r="1362" spans="2:21" ht="15.75">
      <c r="B1362" s="4">
        <v>1144</v>
      </c>
      <c r="C1362" s="5">
        <v>46217</v>
      </c>
      <c r="D1362" s="6">
        <f>YEAR(SalesDataTable[[#This Row],[Order Date]])</f>
        <v>2026</v>
      </c>
      <c r="E1362" s="6" t="str">
        <f>"Q"&amp;ROUNDUP(MONTH(SalesDataTable[[#This Row],[Order Date]])/3,0)</f>
        <v>Q3</v>
      </c>
      <c r="F1362" s="6">
        <f>MONTH(SalesDataTable[[#This Row],[Order Date]])</f>
        <v>7</v>
      </c>
      <c r="G1362" s="6" t="str">
        <f>TEXT(SalesDataTable[[#This Row],[Order Date]],"MMM")</f>
        <v>Jul</v>
      </c>
      <c r="H1362" s="6" t="s">
        <v>29</v>
      </c>
      <c r="I1362" s="6" t="s">
        <v>30</v>
      </c>
      <c r="J1362" s="6" t="s">
        <v>37</v>
      </c>
      <c r="K1362" s="6" t="s">
        <v>31</v>
      </c>
      <c r="L1362" s="6" t="s">
        <v>41</v>
      </c>
      <c r="M1362" s="6" t="s">
        <v>58</v>
      </c>
      <c r="N1362" s="7">
        <v>1</v>
      </c>
      <c r="O1362" s="8">
        <v>83.74</v>
      </c>
      <c r="P1362" s="9">
        <v>0</v>
      </c>
      <c r="Q1362" s="8">
        <v>38.96</v>
      </c>
      <c r="R1362" s="8">
        <v>83.74</v>
      </c>
      <c r="S1362" s="8">
        <v>38.96</v>
      </c>
      <c r="T1362" s="8">
        <v>44.779999999999994</v>
      </c>
      <c r="U1362" s="10">
        <v>0.53475041796035339</v>
      </c>
    </row>
    <row r="1363" spans="2:21" ht="15.75">
      <c r="B1363" s="4">
        <v>1686</v>
      </c>
      <c r="C1363" s="5">
        <v>46217</v>
      </c>
      <c r="D1363" s="6">
        <f>YEAR(SalesDataTable[[#This Row],[Order Date]])</f>
        <v>2026</v>
      </c>
      <c r="E1363" s="6" t="str">
        <f>"Q"&amp;ROUNDUP(MONTH(SalesDataTable[[#This Row],[Order Date]])/3,0)</f>
        <v>Q3</v>
      </c>
      <c r="F1363" s="6">
        <f>MONTH(SalesDataTable[[#This Row],[Order Date]])</f>
        <v>7</v>
      </c>
      <c r="G1363" s="6" t="str">
        <f>TEXT(SalesDataTable[[#This Row],[Order Date]],"MMM")</f>
        <v>Jul</v>
      </c>
      <c r="H1363" s="6" t="s">
        <v>29</v>
      </c>
      <c r="I1363" s="6" t="s">
        <v>43</v>
      </c>
      <c r="J1363" s="6" t="s">
        <v>26</v>
      </c>
      <c r="K1363" s="6" t="s">
        <v>21</v>
      </c>
      <c r="L1363" s="6" t="s">
        <v>32</v>
      </c>
      <c r="M1363" s="6" t="s">
        <v>33</v>
      </c>
      <c r="N1363" s="7">
        <v>8</v>
      </c>
      <c r="O1363" s="8">
        <v>35.75</v>
      </c>
      <c r="P1363" s="9">
        <v>0.15</v>
      </c>
      <c r="Q1363" s="8">
        <v>13.56</v>
      </c>
      <c r="R1363" s="8">
        <v>243.1</v>
      </c>
      <c r="S1363" s="8">
        <v>108.48</v>
      </c>
      <c r="T1363" s="8">
        <v>134.62</v>
      </c>
      <c r="U1363" s="10">
        <v>0.55376388317564795</v>
      </c>
    </row>
    <row r="1364" spans="2:21" ht="15.75">
      <c r="B1364" s="4">
        <v>2823</v>
      </c>
      <c r="C1364" s="5">
        <v>46217</v>
      </c>
      <c r="D1364" s="6">
        <f>YEAR(SalesDataTable[[#This Row],[Order Date]])</f>
        <v>2026</v>
      </c>
      <c r="E1364" s="6" t="str">
        <f>"Q"&amp;ROUNDUP(MONTH(SalesDataTable[[#This Row],[Order Date]])/3,0)</f>
        <v>Q3</v>
      </c>
      <c r="F1364" s="6">
        <f>MONTH(SalesDataTable[[#This Row],[Order Date]])</f>
        <v>7</v>
      </c>
      <c r="G1364" s="6" t="str">
        <f>TEXT(SalesDataTable[[#This Row],[Order Date]],"MMM")</f>
        <v>Jul</v>
      </c>
      <c r="H1364" s="6" t="s">
        <v>18</v>
      </c>
      <c r="I1364" s="6" t="s">
        <v>68</v>
      </c>
      <c r="J1364" s="6" t="s">
        <v>20</v>
      </c>
      <c r="K1364" s="6" t="s">
        <v>31</v>
      </c>
      <c r="L1364" s="6" t="s">
        <v>22</v>
      </c>
      <c r="M1364" s="6" t="s">
        <v>23</v>
      </c>
      <c r="N1364" s="7">
        <v>3</v>
      </c>
      <c r="O1364" s="8">
        <v>81.39</v>
      </c>
      <c r="P1364" s="9">
        <v>0</v>
      </c>
      <c r="Q1364" s="8">
        <v>43.54</v>
      </c>
      <c r="R1364" s="8">
        <v>244.17000000000002</v>
      </c>
      <c r="S1364" s="8">
        <v>130.62</v>
      </c>
      <c r="T1364" s="8">
        <v>113.55000000000001</v>
      </c>
      <c r="U1364" s="10">
        <v>0.46504484580415284</v>
      </c>
    </row>
    <row r="1365" spans="2:21" ht="15.75">
      <c r="B1365" s="4">
        <v>2883</v>
      </c>
      <c r="C1365" s="5">
        <v>46217</v>
      </c>
      <c r="D1365" s="6">
        <f>YEAR(SalesDataTable[[#This Row],[Order Date]])</f>
        <v>2026</v>
      </c>
      <c r="E1365" s="6" t="str">
        <f>"Q"&amp;ROUNDUP(MONTH(SalesDataTable[[#This Row],[Order Date]])/3,0)</f>
        <v>Q3</v>
      </c>
      <c r="F1365" s="6">
        <f>MONTH(SalesDataTable[[#This Row],[Order Date]])</f>
        <v>7</v>
      </c>
      <c r="G1365" s="6" t="str">
        <f>TEXT(SalesDataTable[[#This Row],[Order Date]],"MMM")</f>
        <v>Jul</v>
      </c>
      <c r="H1365" s="6" t="s">
        <v>29</v>
      </c>
      <c r="I1365" s="6" t="s">
        <v>57</v>
      </c>
      <c r="J1365" s="6" t="s">
        <v>46</v>
      </c>
      <c r="K1365" s="6" t="s">
        <v>31</v>
      </c>
      <c r="L1365" s="6" t="s">
        <v>32</v>
      </c>
      <c r="M1365" s="6" t="s">
        <v>33</v>
      </c>
      <c r="N1365" s="7">
        <v>1</v>
      </c>
      <c r="O1365" s="8">
        <v>36.799999999999997</v>
      </c>
      <c r="P1365" s="9">
        <v>0</v>
      </c>
      <c r="Q1365" s="8">
        <v>13.91</v>
      </c>
      <c r="R1365" s="8">
        <v>36.799999999999997</v>
      </c>
      <c r="S1365" s="8">
        <v>13.91</v>
      </c>
      <c r="T1365" s="8">
        <v>22.889999999999997</v>
      </c>
      <c r="U1365" s="10">
        <v>0.62201086956521734</v>
      </c>
    </row>
    <row r="1366" spans="2:21" ht="15.75">
      <c r="B1366" s="4">
        <v>3259</v>
      </c>
      <c r="C1366" s="5">
        <v>46217</v>
      </c>
      <c r="D1366" s="6">
        <f>YEAR(SalesDataTable[[#This Row],[Order Date]])</f>
        <v>2026</v>
      </c>
      <c r="E1366" s="6" t="str">
        <f>"Q"&amp;ROUNDUP(MONTH(SalesDataTable[[#This Row],[Order Date]])/3,0)</f>
        <v>Q3</v>
      </c>
      <c r="F1366" s="6">
        <f>MONTH(SalesDataTable[[#This Row],[Order Date]])</f>
        <v>7</v>
      </c>
      <c r="G1366" s="6" t="str">
        <f>TEXT(SalesDataTable[[#This Row],[Order Date]],"MMM")</f>
        <v>Jul</v>
      </c>
      <c r="H1366" s="6" t="s">
        <v>29</v>
      </c>
      <c r="I1366" s="6" t="s">
        <v>70</v>
      </c>
      <c r="J1366" s="6" t="s">
        <v>26</v>
      </c>
      <c r="K1366" s="6" t="s">
        <v>21</v>
      </c>
      <c r="L1366" s="6" t="s">
        <v>41</v>
      </c>
      <c r="M1366" s="6" t="s">
        <v>47</v>
      </c>
      <c r="N1366" s="7">
        <v>6</v>
      </c>
      <c r="O1366" s="8">
        <v>194.15</v>
      </c>
      <c r="P1366" s="9">
        <v>0.1</v>
      </c>
      <c r="Q1366" s="8">
        <v>105.12</v>
      </c>
      <c r="R1366" s="8">
        <v>1048.4100000000001</v>
      </c>
      <c r="S1366" s="8">
        <v>630.72</v>
      </c>
      <c r="T1366" s="8">
        <v>417.69000000000005</v>
      </c>
      <c r="U1366" s="10">
        <v>0.3984032964202936</v>
      </c>
    </row>
    <row r="1367" spans="2:21" ht="15.75">
      <c r="B1367" s="4">
        <v>3709</v>
      </c>
      <c r="C1367" s="5">
        <v>46217</v>
      </c>
      <c r="D1367" s="6">
        <f>YEAR(SalesDataTable[[#This Row],[Order Date]])</f>
        <v>2026</v>
      </c>
      <c r="E1367" s="6" t="str">
        <f>"Q"&amp;ROUNDUP(MONTH(SalesDataTable[[#This Row],[Order Date]])/3,0)</f>
        <v>Q3</v>
      </c>
      <c r="F1367" s="6">
        <f>MONTH(SalesDataTable[[#This Row],[Order Date]])</f>
        <v>7</v>
      </c>
      <c r="G1367" s="6" t="str">
        <f>TEXT(SalesDataTable[[#This Row],[Order Date]],"MMM")</f>
        <v>Jul</v>
      </c>
      <c r="H1367" s="6" t="s">
        <v>18</v>
      </c>
      <c r="I1367" s="6" t="s">
        <v>54</v>
      </c>
      <c r="J1367" s="6" t="s">
        <v>20</v>
      </c>
      <c r="K1367" s="6" t="s">
        <v>31</v>
      </c>
      <c r="L1367" s="6" t="s">
        <v>52</v>
      </c>
      <c r="M1367" s="6" t="s">
        <v>63</v>
      </c>
      <c r="N1367" s="7">
        <v>1</v>
      </c>
      <c r="O1367" s="8">
        <v>50.94</v>
      </c>
      <c r="P1367" s="9">
        <v>0</v>
      </c>
      <c r="Q1367" s="8">
        <v>22.28</v>
      </c>
      <c r="R1367" s="8">
        <v>50.94</v>
      </c>
      <c r="S1367" s="8">
        <v>22.28</v>
      </c>
      <c r="T1367" s="8">
        <v>28.659999999999997</v>
      </c>
      <c r="U1367" s="10">
        <v>0.5626226933647428</v>
      </c>
    </row>
    <row r="1368" spans="2:21" ht="15.75">
      <c r="B1368" s="4">
        <v>61</v>
      </c>
      <c r="C1368" s="5">
        <v>46218</v>
      </c>
      <c r="D1368" s="6">
        <f>YEAR(SalesDataTable[[#This Row],[Order Date]])</f>
        <v>2026</v>
      </c>
      <c r="E1368" s="6" t="str">
        <f>"Q"&amp;ROUNDUP(MONTH(SalesDataTable[[#This Row],[Order Date]])/3,0)</f>
        <v>Q3</v>
      </c>
      <c r="F1368" s="6">
        <f>MONTH(SalesDataTable[[#This Row],[Order Date]])</f>
        <v>7</v>
      </c>
      <c r="G1368" s="6" t="str">
        <f>TEXT(SalesDataTable[[#This Row],[Order Date]],"MMM")</f>
        <v>Jul</v>
      </c>
      <c r="H1368" s="6" t="s">
        <v>38</v>
      </c>
      <c r="I1368" s="6" t="s">
        <v>51</v>
      </c>
      <c r="J1368" s="6" t="s">
        <v>20</v>
      </c>
      <c r="K1368" s="6" t="s">
        <v>21</v>
      </c>
      <c r="L1368" s="6" t="s">
        <v>52</v>
      </c>
      <c r="M1368" s="6" t="s">
        <v>56</v>
      </c>
      <c r="N1368" s="7">
        <v>2</v>
      </c>
      <c r="O1368" s="8">
        <v>125.89</v>
      </c>
      <c r="P1368" s="9">
        <v>0</v>
      </c>
      <c r="Q1368" s="8">
        <v>70.8</v>
      </c>
      <c r="R1368" s="8">
        <v>251.78</v>
      </c>
      <c r="S1368" s="8">
        <v>141.6</v>
      </c>
      <c r="T1368" s="8">
        <v>110.18</v>
      </c>
      <c r="U1368" s="10">
        <v>0.43760425768528083</v>
      </c>
    </row>
    <row r="1369" spans="2:21" ht="15.75">
      <c r="B1369" s="4">
        <v>357</v>
      </c>
      <c r="C1369" s="5">
        <v>46218</v>
      </c>
      <c r="D1369" s="6">
        <f>YEAR(SalesDataTable[[#This Row],[Order Date]])</f>
        <v>2026</v>
      </c>
      <c r="E1369" s="6" t="str">
        <f>"Q"&amp;ROUNDUP(MONTH(SalesDataTable[[#This Row],[Order Date]])/3,0)</f>
        <v>Q3</v>
      </c>
      <c r="F1369" s="6">
        <f>MONTH(SalesDataTable[[#This Row],[Order Date]])</f>
        <v>7</v>
      </c>
      <c r="G1369" s="6" t="str">
        <f>TEXT(SalesDataTable[[#This Row],[Order Date]],"MMM")</f>
        <v>Jul</v>
      </c>
      <c r="H1369" s="6" t="s">
        <v>18</v>
      </c>
      <c r="I1369" s="6" t="s">
        <v>54</v>
      </c>
      <c r="J1369" s="6" t="s">
        <v>20</v>
      </c>
      <c r="K1369" s="6" t="s">
        <v>31</v>
      </c>
      <c r="L1369" s="6" t="s">
        <v>52</v>
      </c>
      <c r="M1369" s="6" t="s">
        <v>63</v>
      </c>
      <c r="N1369" s="7">
        <v>2</v>
      </c>
      <c r="O1369" s="8">
        <v>51.9</v>
      </c>
      <c r="P1369" s="9">
        <v>0</v>
      </c>
      <c r="Q1369" s="8">
        <v>21.82</v>
      </c>
      <c r="R1369" s="8">
        <v>103.8</v>
      </c>
      <c r="S1369" s="8">
        <v>43.64</v>
      </c>
      <c r="T1369" s="8">
        <v>60.16</v>
      </c>
      <c r="U1369" s="10">
        <v>0.57957610789980729</v>
      </c>
    </row>
    <row r="1370" spans="2:21" ht="15.75">
      <c r="B1370" s="4">
        <v>1607</v>
      </c>
      <c r="C1370" s="5">
        <v>46218</v>
      </c>
      <c r="D1370" s="6">
        <f>YEAR(SalesDataTable[[#This Row],[Order Date]])</f>
        <v>2026</v>
      </c>
      <c r="E1370" s="6" t="str">
        <f>"Q"&amp;ROUNDUP(MONTH(SalesDataTable[[#This Row],[Order Date]])/3,0)</f>
        <v>Q3</v>
      </c>
      <c r="F1370" s="6">
        <f>MONTH(SalesDataTable[[#This Row],[Order Date]])</f>
        <v>7</v>
      </c>
      <c r="G1370" s="6" t="str">
        <f>TEXT(SalesDataTable[[#This Row],[Order Date]],"MMM")</f>
        <v>Jul</v>
      </c>
      <c r="H1370" s="6" t="s">
        <v>18</v>
      </c>
      <c r="I1370" s="6" t="s">
        <v>19</v>
      </c>
      <c r="J1370" s="6" t="s">
        <v>37</v>
      </c>
      <c r="K1370" s="6" t="s">
        <v>31</v>
      </c>
      <c r="L1370" s="6" t="s">
        <v>52</v>
      </c>
      <c r="M1370" s="6" t="s">
        <v>53</v>
      </c>
      <c r="N1370" s="7">
        <v>2</v>
      </c>
      <c r="O1370" s="8">
        <v>39.75</v>
      </c>
      <c r="P1370" s="9">
        <v>0</v>
      </c>
      <c r="Q1370" s="8">
        <v>14.78</v>
      </c>
      <c r="R1370" s="8">
        <v>79.5</v>
      </c>
      <c r="S1370" s="8">
        <v>29.56</v>
      </c>
      <c r="T1370" s="8">
        <v>49.94</v>
      </c>
      <c r="U1370" s="10">
        <v>0.62817610062893081</v>
      </c>
    </row>
    <row r="1371" spans="2:21" ht="15.75">
      <c r="B1371" s="4">
        <v>3295</v>
      </c>
      <c r="C1371" s="5">
        <v>46218</v>
      </c>
      <c r="D1371" s="6">
        <f>YEAR(SalesDataTable[[#This Row],[Order Date]])</f>
        <v>2026</v>
      </c>
      <c r="E1371" s="6" t="str">
        <f>"Q"&amp;ROUNDUP(MONTH(SalesDataTable[[#This Row],[Order Date]])/3,0)</f>
        <v>Q3</v>
      </c>
      <c r="F1371" s="6">
        <f>MONTH(SalesDataTable[[#This Row],[Order Date]])</f>
        <v>7</v>
      </c>
      <c r="G1371" s="6" t="str">
        <f>TEXT(SalesDataTable[[#This Row],[Order Date]],"MMM")</f>
        <v>Jul</v>
      </c>
      <c r="H1371" s="6" t="s">
        <v>24</v>
      </c>
      <c r="I1371" s="6" t="s">
        <v>61</v>
      </c>
      <c r="J1371" s="6" t="s">
        <v>46</v>
      </c>
      <c r="K1371" s="6" t="s">
        <v>21</v>
      </c>
      <c r="L1371" s="6" t="s">
        <v>27</v>
      </c>
      <c r="M1371" s="6" t="s">
        <v>28</v>
      </c>
      <c r="N1371" s="7">
        <v>1</v>
      </c>
      <c r="O1371" s="8">
        <v>93.46</v>
      </c>
      <c r="P1371" s="9">
        <v>0.15</v>
      </c>
      <c r="Q1371" s="8">
        <v>46.65</v>
      </c>
      <c r="R1371" s="8">
        <v>79.440999999999988</v>
      </c>
      <c r="S1371" s="8">
        <v>46.65</v>
      </c>
      <c r="T1371" s="8">
        <v>32.79099999999999</v>
      </c>
      <c r="U1371" s="10">
        <v>0.41277174255107557</v>
      </c>
    </row>
    <row r="1372" spans="2:21" ht="15.75">
      <c r="B1372" s="4">
        <v>4048</v>
      </c>
      <c r="C1372" s="5">
        <v>46218</v>
      </c>
      <c r="D1372" s="6">
        <f>YEAR(SalesDataTable[[#This Row],[Order Date]])</f>
        <v>2026</v>
      </c>
      <c r="E1372" s="6" t="str">
        <f>"Q"&amp;ROUNDUP(MONTH(SalesDataTable[[#This Row],[Order Date]])/3,0)</f>
        <v>Q3</v>
      </c>
      <c r="F1372" s="6">
        <f>MONTH(SalesDataTable[[#This Row],[Order Date]])</f>
        <v>7</v>
      </c>
      <c r="G1372" s="6" t="str">
        <f>TEXT(SalesDataTable[[#This Row],[Order Date]],"MMM")</f>
        <v>Jul</v>
      </c>
      <c r="H1372" s="6" t="s">
        <v>38</v>
      </c>
      <c r="I1372" s="6" t="s">
        <v>65</v>
      </c>
      <c r="J1372" s="6" t="s">
        <v>26</v>
      </c>
      <c r="K1372" s="6" t="s">
        <v>34</v>
      </c>
      <c r="L1372" s="6" t="s">
        <v>22</v>
      </c>
      <c r="M1372" s="6" t="s">
        <v>23</v>
      </c>
      <c r="N1372" s="7">
        <v>3</v>
      </c>
      <c r="O1372" s="8">
        <v>82.79</v>
      </c>
      <c r="P1372" s="9">
        <v>0.1</v>
      </c>
      <c r="Q1372" s="8">
        <v>43.07</v>
      </c>
      <c r="R1372" s="8">
        <v>223.53300000000002</v>
      </c>
      <c r="S1372" s="8">
        <v>129.21</v>
      </c>
      <c r="T1372" s="8">
        <v>94.323000000000008</v>
      </c>
      <c r="U1372" s="10">
        <v>0.42196454214813922</v>
      </c>
    </row>
    <row r="1373" spans="2:21" ht="15.75">
      <c r="B1373" s="4">
        <v>4424</v>
      </c>
      <c r="C1373" s="5">
        <v>46218</v>
      </c>
      <c r="D1373" s="6">
        <f>YEAR(SalesDataTable[[#This Row],[Order Date]])</f>
        <v>2026</v>
      </c>
      <c r="E1373" s="6" t="str">
        <f>"Q"&amp;ROUNDUP(MONTH(SalesDataTable[[#This Row],[Order Date]])/3,0)</f>
        <v>Q3</v>
      </c>
      <c r="F1373" s="6">
        <f>MONTH(SalesDataTable[[#This Row],[Order Date]])</f>
        <v>7</v>
      </c>
      <c r="G1373" s="6" t="str">
        <f>TEXT(SalesDataTable[[#This Row],[Order Date]],"MMM")</f>
        <v>Jul</v>
      </c>
      <c r="H1373" s="6" t="s">
        <v>29</v>
      </c>
      <c r="I1373" s="6" t="s">
        <v>30</v>
      </c>
      <c r="J1373" s="6" t="s">
        <v>37</v>
      </c>
      <c r="K1373" s="6" t="s">
        <v>34</v>
      </c>
      <c r="L1373" s="6" t="s">
        <v>27</v>
      </c>
      <c r="M1373" s="6" t="s">
        <v>28</v>
      </c>
      <c r="N1373" s="7">
        <v>1</v>
      </c>
      <c r="O1373" s="8">
        <v>92.54</v>
      </c>
      <c r="P1373" s="9">
        <v>0</v>
      </c>
      <c r="Q1373" s="8">
        <v>44.48</v>
      </c>
      <c r="R1373" s="8">
        <v>92.54</v>
      </c>
      <c r="S1373" s="8">
        <v>44.48</v>
      </c>
      <c r="T1373" s="8">
        <v>48.060000000000009</v>
      </c>
      <c r="U1373" s="10">
        <v>0.51934298681651181</v>
      </c>
    </row>
    <row r="1374" spans="2:21" ht="15.75">
      <c r="B1374" s="4">
        <v>4732</v>
      </c>
      <c r="C1374" s="5">
        <v>46218</v>
      </c>
      <c r="D1374" s="6">
        <f>YEAR(SalesDataTable[[#This Row],[Order Date]])</f>
        <v>2026</v>
      </c>
      <c r="E1374" s="6" t="str">
        <f>"Q"&amp;ROUNDUP(MONTH(SalesDataTable[[#This Row],[Order Date]])/3,0)</f>
        <v>Q3</v>
      </c>
      <c r="F1374" s="6">
        <f>MONTH(SalesDataTable[[#This Row],[Order Date]])</f>
        <v>7</v>
      </c>
      <c r="G1374" s="6" t="str">
        <f>TEXT(SalesDataTable[[#This Row],[Order Date]],"MMM")</f>
        <v>Jul</v>
      </c>
      <c r="H1374" s="6" t="s">
        <v>24</v>
      </c>
      <c r="I1374" s="6" t="s">
        <v>67</v>
      </c>
      <c r="J1374" s="6" t="s">
        <v>37</v>
      </c>
      <c r="K1374" s="6" t="s">
        <v>31</v>
      </c>
      <c r="L1374" s="6" t="s">
        <v>32</v>
      </c>
      <c r="M1374" s="6" t="s">
        <v>50</v>
      </c>
      <c r="N1374" s="7">
        <v>1</v>
      </c>
      <c r="O1374" s="8">
        <v>46.53</v>
      </c>
      <c r="P1374" s="9">
        <v>0</v>
      </c>
      <c r="Q1374" s="8">
        <v>18.829999999999998</v>
      </c>
      <c r="R1374" s="8">
        <v>46.53</v>
      </c>
      <c r="S1374" s="8">
        <v>18.829999999999998</v>
      </c>
      <c r="T1374" s="8">
        <v>27.700000000000003</v>
      </c>
      <c r="U1374" s="10">
        <v>0.59531485063399958</v>
      </c>
    </row>
    <row r="1375" spans="2:21" ht="15.75">
      <c r="B1375" s="4">
        <v>194</v>
      </c>
      <c r="C1375" s="5">
        <v>46219</v>
      </c>
      <c r="D1375" s="6">
        <f>YEAR(SalesDataTable[[#This Row],[Order Date]])</f>
        <v>2026</v>
      </c>
      <c r="E1375" s="6" t="str">
        <f>"Q"&amp;ROUNDUP(MONTH(SalesDataTable[[#This Row],[Order Date]])/3,0)</f>
        <v>Q3</v>
      </c>
      <c r="F1375" s="6">
        <f>MONTH(SalesDataTable[[#This Row],[Order Date]])</f>
        <v>7</v>
      </c>
      <c r="G1375" s="6" t="str">
        <f>TEXT(SalesDataTable[[#This Row],[Order Date]],"MMM")</f>
        <v>Jul</v>
      </c>
      <c r="H1375" s="6" t="s">
        <v>24</v>
      </c>
      <c r="I1375" s="6" t="s">
        <v>61</v>
      </c>
      <c r="J1375" s="6" t="s">
        <v>20</v>
      </c>
      <c r="K1375" s="6" t="s">
        <v>21</v>
      </c>
      <c r="L1375" s="6" t="s">
        <v>22</v>
      </c>
      <c r="M1375" s="6" t="s">
        <v>40</v>
      </c>
      <c r="N1375" s="7">
        <v>2</v>
      </c>
      <c r="O1375" s="8">
        <v>49.69</v>
      </c>
      <c r="P1375" s="9">
        <v>0</v>
      </c>
      <c r="Q1375" s="8">
        <v>21.97</v>
      </c>
      <c r="R1375" s="8">
        <v>99.38</v>
      </c>
      <c r="S1375" s="8">
        <v>43.94</v>
      </c>
      <c r="T1375" s="8">
        <v>55.44</v>
      </c>
      <c r="U1375" s="10">
        <v>0.557858724089354</v>
      </c>
    </row>
    <row r="1376" spans="2:21" ht="15.75">
      <c r="B1376" s="4">
        <v>258</v>
      </c>
      <c r="C1376" s="5">
        <v>46219</v>
      </c>
      <c r="D1376" s="6">
        <f>YEAR(SalesDataTable[[#This Row],[Order Date]])</f>
        <v>2026</v>
      </c>
      <c r="E1376" s="6" t="str">
        <f>"Q"&amp;ROUNDUP(MONTH(SalesDataTable[[#This Row],[Order Date]])/3,0)</f>
        <v>Q3</v>
      </c>
      <c r="F1376" s="6">
        <f>MONTH(SalesDataTable[[#This Row],[Order Date]])</f>
        <v>7</v>
      </c>
      <c r="G1376" s="6" t="str">
        <f>TEXT(SalesDataTable[[#This Row],[Order Date]],"MMM")</f>
        <v>Jul</v>
      </c>
      <c r="H1376" s="6" t="s">
        <v>38</v>
      </c>
      <c r="I1376" s="6" t="s">
        <v>51</v>
      </c>
      <c r="J1376" s="6" t="s">
        <v>46</v>
      </c>
      <c r="K1376" s="6" t="s">
        <v>31</v>
      </c>
      <c r="L1376" s="6" t="s">
        <v>27</v>
      </c>
      <c r="M1376" s="6" t="s">
        <v>64</v>
      </c>
      <c r="N1376" s="7">
        <v>3</v>
      </c>
      <c r="O1376" s="8">
        <v>71.34</v>
      </c>
      <c r="P1376" s="9">
        <v>0.1</v>
      </c>
      <c r="Q1376" s="8">
        <v>31.71</v>
      </c>
      <c r="R1376" s="8">
        <v>192.61800000000002</v>
      </c>
      <c r="S1376" s="8">
        <v>95.13</v>
      </c>
      <c r="T1376" s="8">
        <v>97.488000000000028</v>
      </c>
      <c r="U1376" s="10">
        <v>0.50612092327819835</v>
      </c>
    </row>
    <row r="1377" spans="2:21" ht="15.75">
      <c r="B1377" s="4">
        <v>543</v>
      </c>
      <c r="C1377" s="5">
        <v>46219</v>
      </c>
      <c r="D1377" s="6">
        <f>YEAR(SalesDataTable[[#This Row],[Order Date]])</f>
        <v>2026</v>
      </c>
      <c r="E1377" s="6" t="str">
        <f>"Q"&amp;ROUNDUP(MONTH(SalesDataTable[[#This Row],[Order Date]])/3,0)</f>
        <v>Q3</v>
      </c>
      <c r="F1377" s="6">
        <f>MONTH(SalesDataTable[[#This Row],[Order Date]])</f>
        <v>7</v>
      </c>
      <c r="G1377" s="6" t="str">
        <f>TEXT(SalesDataTable[[#This Row],[Order Date]],"MMM")</f>
        <v>Jul</v>
      </c>
      <c r="H1377" s="6" t="s">
        <v>24</v>
      </c>
      <c r="I1377" s="6" t="s">
        <v>67</v>
      </c>
      <c r="J1377" s="6" t="s">
        <v>46</v>
      </c>
      <c r="K1377" s="6" t="s">
        <v>21</v>
      </c>
      <c r="L1377" s="6" t="s">
        <v>22</v>
      </c>
      <c r="M1377" s="6" t="s">
        <v>23</v>
      </c>
      <c r="N1377" s="7">
        <v>1</v>
      </c>
      <c r="O1377" s="8">
        <v>83.03</v>
      </c>
      <c r="P1377" s="9">
        <v>0</v>
      </c>
      <c r="Q1377" s="8">
        <v>42.41</v>
      </c>
      <c r="R1377" s="8">
        <v>83.03</v>
      </c>
      <c r="S1377" s="8">
        <v>42.41</v>
      </c>
      <c r="T1377" s="8">
        <v>40.620000000000005</v>
      </c>
      <c r="U1377" s="10">
        <v>0.48922076357942917</v>
      </c>
    </row>
    <row r="1378" spans="2:21" ht="15.75">
      <c r="B1378" s="4">
        <v>972</v>
      </c>
      <c r="C1378" s="5">
        <v>46219</v>
      </c>
      <c r="D1378" s="6">
        <f>YEAR(SalesDataTable[[#This Row],[Order Date]])</f>
        <v>2026</v>
      </c>
      <c r="E1378" s="6" t="str">
        <f>"Q"&amp;ROUNDUP(MONTH(SalesDataTable[[#This Row],[Order Date]])/3,0)</f>
        <v>Q3</v>
      </c>
      <c r="F1378" s="6">
        <f>MONTH(SalesDataTable[[#This Row],[Order Date]])</f>
        <v>7</v>
      </c>
      <c r="G1378" s="6" t="str">
        <f>TEXT(SalesDataTable[[#This Row],[Order Date]],"MMM")</f>
        <v>Jul</v>
      </c>
      <c r="H1378" s="6" t="s">
        <v>38</v>
      </c>
      <c r="I1378" s="6" t="s">
        <v>39</v>
      </c>
      <c r="J1378" s="6" t="s">
        <v>20</v>
      </c>
      <c r="K1378" s="6" t="s">
        <v>21</v>
      </c>
      <c r="L1378" s="6" t="s">
        <v>52</v>
      </c>
      <c r="M1378" s="6" t="s">
        <v>53</v>
      </c>
      <c r="N1378" s="7">
        <v>1</v>
      </c>
      <c r="O1378" s="8">
        <v>40.799999999999997</v>
      </c>
      <c r="P1378" s="9">
        <v>0</v>
      </c>
      <c r="Q1378" s="8">
        <v>14.42</v>
      </c>
      <c r="R1378" s="8">
        <v>40.799999999999997</v>
      </c>
      <c r="S1378" s="8">
        <v>14.42</v>
      </c>
      <c r="T1378" s="8">
        <v>26.379999999999995</v>
      </c>
      <c r="U1378" s="10">
        <v>0.64656862745098032</v>
      </c>
    </row>
    <row r="1379" spans="2:21" ht="15.75">
      <c r="B1379" s="4">
        <v>1146</v>
      </c>
      <c r="C1379" s="5">
        <v>46219</v>
      </c>
      <c r="D1379" s="6">
        <f>YEAR(SalesDataTable[[#This Row],[Order Date]])</f>
        <v>2026</v>
      </c>
      <c r="E1379" s="6" t="str">
        <f>"Q"&amp;ROUNDUP(MONTH(SalesDataTable[[#This Row],[Order Date]])/3,0)</f>
        <v>Q3</v>
      </c>
      <c r="F1379" s="6">
        <f>MONTH(SalesDataTable[[#This Row],[Order Date]])</f>
        <v>7</v>
      </c>
      <c r="G1379" s="6" t="str">
        <f>TEXT(SalesDataTable[[#This Row],[Order Date]],"MMM")</f>
        <v>Jul</v>
      </c>
      <c r="H1379" s="6" t="s">
        <v>24</v>
      </c>
      <c r="I1379" s="6" t="s">
        <v>45</v>
      </c>
      <c r="J1379" s="6" t="s">
        <v>46</v>
      </c>
      <c r="K1379" s="6" t="s">
        <v>21</v>
      </c>
      <c r="L1379" s="6" t="s">
        <v>41</v>
      </c>
      <c r="M1379" s="6" t="s">
        <v>69</v>
      </c>
      <c r="N1379" s="7">
        <v>2</v>
      </c>
      <c r="O1379" s="8">
        <v>125.34</v>
      </c>
      <c r="P1379" s="9">
        <v>0.15</v>
      </c>
      <c r="Q1379" s="8">
        <v>59.04</v>
      </c>
      <c r="R1379" s="8">
        <v>213.078</v>
      </c>
      <c r="S1379" s="8">
        <v>118.08</v>
      </c>
      <c r="T1379" s="8">
        <v>94.998000000000005</v>
      </c>
      <c r="U1379" s="10">
        <v>0.44583673584321237</v>
      </c>
    </row>
    <row r="1380" spans="2:21" ht="15.75">
      <c r="B1380" s="4">
        <v>1464</v>
      </c>
      <c r="C1380" s="5">
        <v>46219</v>
      </c>
      <c r="D1380" s="6">
        <f>YEAR(SalesDataTable[[#This Row],[Order Date]])</f>
        <v>2026</v>
      </c>
      <c r="E1380" s="6" t="str">
        <f>"Q"&amp;ROUNDUP(MONTH(SalesDataTable[[#This Row],[Order Date]])/3,0)</f>
        <v>Q3</v>
      </c>
      <c r="F1380" s="6">
        <f>MONTH(SalesDataTable[[#This Row],[Order Date]])</f>
        <v>7</v>
      </c>
      <c r="G1380" s="6" t="str">
        <f>TEXT(SalesDataTable[[#This Row],[Order Date]],"MMM")</f>
        <v>Jul</v>
      </c>
      <c r="H1380" s="6" t="s">
        <v>18</v>
      </c>
      <c r="I1380" s="6" t="s">
        <v>54</v>
      </c>
      <c r="J1380" s="6" t="s">
        <v>20</v>
      </c>
      <c r="K1380" s="6" t="s">
        <v>21</v>
      </c>
      <c r="L1380" s="6" t="s">
        <v>52</v>
      </c>
      <c r="M1380" s="6" t="s">
        <v>56</v>
      </c>
      <c r="N1380" s="7">
        <v>1</v>
      </c>
      <c r="O1380" s="8">
        <v>122.73</v>
      </c>
      <c r="P1380" s="9">
        <v>0.1</v>
      </c>
      <c r="Q1380" s="8">
        <v>70.540000000000006</v>
      </c>
      <c r="R1380" s="8">
        <v>110.45700000000001</v>
      </c>
      <c r="S1380" s="8">
        <v>70.540000000000006</v>
      </c>
      <c r="T1380" s="8">
        <v>39.917000000000002</v>
      </c>
      <c r="U1380" s="10">
        <v>0.36138044668966202</v>
      </c>
    </row>
    <row r="1381" spans="2:21" ht="15.75">
      <c r="B1381" s="4">
        <v>1581</v>
      </c>
      <c r="C1381" s="5">
        <v>46219</v>
      </c>
      <c r="D1381" s="6">
        <f>YEAR(SalesDataTable[[#This Row],[Order Date]])</f>
        <v>2026</v>
      </c>
      <c r="E1381" s="6" t="str">
        <f>"Q"&amp;ROUNDUP(MONTH(SalesDataTable[[#This Row],[Order Date]])/3,0)</f>
        <v>Q3</v>
      </c>
      <c r="F1381" s="6">
        <f>MONTH(SalesDataTable[[#This Row],[Order Date]])</f>
        <v>7</v>
      </c>
      <c r="G1381" s="6" t="str">
        <f>TEXT(SalesDataTable[[#This Row],[Order Date]],"MMM")</f>
        <v>Jul</v>
      </c>
      <c r="H1381" s="6" t="s">
        <v>29</v>
      </c>
      <c r="I1381" s="6" t="s">
        <v>43</v>
      </c>
      <c r="J1381" s="6" t="s">
        <v>37</v>
      </c>
      <c r="K1381" s="6" t="s">
        <v>31</v>
      </c>
      <c r="L1381" s="6" t="s">
        <v>27</v>
      </c>
      <c r="M1381" s="6" t="s">
        <v>28</v>
      </c>
      <c r="N1381" s="7">
        <v>5</v>
      </c>
      <c r="O1381" s="8">
        <v>92.72</v>
      </c>
      <c r="P1381" s="9">
        <v>0.1</v>
      </c>
      <c r="Q1381" s="8">
        <v>46.2</v>
      </c>
      <c r="R1381" s="8">
        <v>417.24</v>
      </c>
      <c r="S1381" s="8">
        <v>231</v>
      </c>
      <c r="T1381" s="8">
        <v>186.24</v>
      </c>
      <c r="U1381" s="10">
        <v>0.44636180615473109</v>
      </c>
    </row>
    <row r="1382" spans="2:21" ht="15.75">
      <c r="B1382" s="4">
        <v>1894</v>
      </c>
      <c r="C1382" s="5">
        <v>46219</v>
      </c>
      <c r="D1382" s="6">
        <f>YEAR(SalesDataTable[[#This Row],[Order Date]])</f>
        <v>2026</v>
      </c>
      <c r="E1382" s="6" t="str">
        <f>"Q"&amp;ROUNDUP(MONTH(SalesDataTable[[#This Row],[Order Date]])/3,0)</f>
        <v>Q3</v>
      </c>
      <c r="F1382" s="6">
        <f>MONTH(SalesDataTable[[#This Row],[Order Date]])</f>
        <v>7</v>
      </c>
      <c r="G1382" s="6" t="str">
        <f>TEXT(SalesDataTable[[#This Row],[Order Date]],"MMM")</f>
        <v>Jul</v>
      </c>
      <c r="H1382" s="6" t="s">
        <v>38</v>
      </c>
      <c r="I1382" s="6" t="s">
        <v>49</v>
      </c>
      <c r="J1382" s="6" t="s">
        <v>26</v>
      </c>
      <c r="K1382" s="6" t="s">
        <v>34</v>
      </c>
      <c r="L1382" s="6" t="s">
        <v>52</v>
      </c>
      <c r="M1382" s="6" t="s">
        <v>60</v>
      </c>
      <c r="N1382" s="7">
        <v>5</v>
      </c>
      <c r="O1382" s="8">
        <v>36.29</v>
      </c>
      <c r="P1382" s="9">
        <v>0.05</v>
      </c>
      <c r="Q1382" s="8">
        <v>13.52</v>
      </c>
      <c r="R1382" s="8">
        <v>172.37749999999997</v>
      </c>
      <c r="S1382" s="8">
        <v>67.599999999999994</v>
      </c>
      <c r="T1382" s="8">
        <v>104.77749999999997</v>
      </c>
      <c r="U1382" s="10">
        <v>0.60783744978317933</v>
      </c>
    </row>
    <row r="1383" spans="2:21" ht="15.75">
      <c r="B1383" s="4">
        <v>2100</v>
      </c>
      <c r="C1383" s="5">
        <v>46219</v>
      </c>
      <c r="D1383" s="6">
        <f>YEAR(SalesDataTable[[#This Row],[Order Date]])</f>
        <v>2026</v>
      </c>
      <c r="E1383" s="6" t="str">
        <f>"Q"&amp;ROUNDUP(MONTH(SalesDataTable[[#This Row],[Order Date]])/3,0)</f>
        <v>Q3</v>
      </c>
      <c r="F1383" s="6">
        <f>MONTH(SalesDataTable[[#This Row],[Order Date]])</f>
        <v>7</v>
      </c>
      <c r="G1383" s="6" t="str">
        <f>TEXT(SalesDataTable[[#This Row],[Order Date]],"MMM")</f>
        <v>Jul</v>
      </c>
      <c r="H1383" s="6" t="s">
        <v>29</v>
      </c>
      <c r="I1383" s="6" t="s">
        <v>30</v>
      </c>
      <c r="J1383" s="6" t="s">
        <v>20</v>
      </c>
      <c r="K1383" s="6" t="s">
        <v>34</v>
      </c>
      <c r="L1383" s="6" t="s">
        <v>22</v>
      </c>
      <c r="M1383" s="6" t="s">
        <v>40</v>
      </c>
      <c r="N1383" s="7">
        <v>2</v>
      </c>
      <c r="O1383" s="8">
        <v>49.84</v>
      </c>
      <c r="P1383" s="9">
        <v>0.1</v>
      </c>
      <c r="Q1383" s="8">
        <v>23.06</v>
      </c>
      <c r="R1383" s="8">
        <v>89.712000000000003</v>
      </c>
      <c r="S1383" s="8">
        <v>46.12</v>
      </c>
      <c r="T1383" s="8">
        <v>43.592000000000006</v>
      </c>
      <c r="U1383" s="10">
        <v>0.48591046905653651</v>
      </c>
    </row>
    <row r="1384" spans="2:21" ht="15.75">
      <c r="B1384" s="4">
        <v>2902</v>
      </c>
      <c r="C1384" s="5">
        <v>46219</v>
      </c>
      <c r="D1384" s="6">
        <f>YEAR(SalesDataTable[[#This Row],[Order Date]])</f>
        <v>2026</v>
      </c>
      <c r="E1384" s="6" t="str">
        <f>"Q"&amp;ROUNDUP(MONTH(SalesDataTable[[#This Row],[Order Date]])/3,0)</f>
        <v>Q3</v>
      </c>
      <c r="F1384" s="6">
        <f>MONTH(SalesDataTable[[#This Row],[Order Date]])</f>
        <v>7</v>
      </c>
      <c r="G1384" s="6" t="str">
        <f>TEXT(SalesDataTable[[#This Row],[Order Date]],"MMM")</f>
        <v>Jul</v>
      </c>
      <c r="H1384" s="6" t="s">
        <v>24</v>
      </c>
      <c r="I1384" s="6" t="s">
        <v>61</v>
      </c>
      <c r="J1384" s="6" t="s">
        <v>46</v>
      </c>
      <c r="K1384" s="6" t="s">
        <v>34</v>
      </c>
      <c r="L1384" s="6" t="s">
        <v>52</v>
      </c>
      <c r="M1384" s="6" t="s">
        <v>60</v>
      </c>
      <c r="N1384" s="7">
        <v>1</v>
      </c>
      <c r="O1384" s="8">
        <v>35.799999999999997</v>
      </c>
      <c r="P1384" s="9">
        <v>0</v>
      </c>
      <c r="Q1384" s="8">
        <v>14.05</v>
      </c>
      <c r="R1384" s="8">
        <v>35.799999999999997</v>
      </c>
      <c r="S1384" s="8">
        <v>14.05</v>
      </c>
      <c r="T1384" s="8">
        <v>21.749999999999996</v>
      </c>
      <c r="U1384" s="10">
        <v>0.60754189944134074</v>
      </c>
    </row>
    <row r="1385" spans="2:21" ht="15.75">
      <c r="B1385" s="4">
        <v>3115</v>
      </c>
      <c r="C1385" s="5">
        <v>46219</v>
      </c>
      <c r="D1385" s="6">
        <f>YEAR(SalesDataTable[[#This Row],[Order Date]])</f>
        <v>2026</v>
      </c>
      <c r="E1385" s="6" t="str">
        <f>"Q"&amp;ROUNDUP(MONTH(SalesDataTable[[#This Row],[Order Date]])/3,0)</f>
        <v>Q3</v>
      </c>
      <c r="F1385" s="6">
        <f>MONTH(SalesDataTable[[#This Row],[Order Date]])</f>
        <v>7</v>
      </c>
      <c r="G1385" s="6" t="str">
        <f>TEXT(SalesDataTable[[#This Row],[Order Date]],"MMM")</f>
        <v>Jul</v>
      </c>
      <c r="H1385" s="6" t="s">
        <v>38</v>
      </c>
      <c r="I1385" s="6" t="s">
        <v>65</v>
      </c>
      <c r="J1385" s="6" t="s">
        <v>20</v>
      </c>
      <c r="K1385" s="6" t="s">
        <v>31</v>
      </c>
      <c r="L1385" s="6" t="s">
        <v>41</v>
      </c>
      <c r="M1385" s="6" t="s">
        <v>47</v>
      </c>
      <c r="N1385" s="7">
        <v>1</v>
      </c>
      <c r="O1385" s="8">
        <v>195.12</v>
      </c>
      <c r="P1385" s="9">
        <v>0</v>
      </c>
      <c r="Q1385" s="8">
        <v>101.14</v>
      </c>
      <c r="R1385" s="8">
        <v>195.12</v>
      </c>
      <c r="S1385" s="8">
        <v>101.14</v>
      </c>
      <c r="T1385" s="8">
        <v>93.98</v>
      </c>
      <c r="U1385" s="10">
        <v>0.48165231652316526</v>
      </c>
    </row>
    <row r="1386" spans="2:21" ht="15.75">
      <c r="B1386" s="4">
        <v>3546</v>
      </c>
      <c r="C1386" s="5">
        <v>46219</v>
      </c>
      <c r="D1386" s="6">
        <f>YEAR(SalesDataTable[[#This Row],[Order Date]])</f>
        <v>2026</v>
      </c>
      <c r="E1386" s="6" t="str">
        <f>"Q"&amp;ROUNDUP(MONTH(SalesDataTable[[#This Row],[Order Date]])/3,0)</f>
        <v>Q3</v>
      </c>
      <c r="F1386" s="6">
        <f>MONTH(SalesDataTable[[#This Row],[Order Date]])</f>
        <v>7</v>
      </c>
      <c r="G1386" s="6" t="str">
        <f>TEXT(SalesDataTable[[#This Row],[Order Date]],"MMM")</f>
        <v>Jul</v>
      </c>
      <c r="H1386" s="6" t="s">
        <v>18</v>
      </c>
      <c r="I1386" s="6" t="s">
        <v>68</v>
      </c>
      <c r="J1386" s="6" t="s">
        <v>20</v>
      </c>
      <c r="K1386" s="6" t="s">
        <v>31</v>
      </c>
      <c r="L1386" s="6" t="s">
        <v>22</v>
      </c>
      <c r="M1386" s="6" t="s">
        <v>44</v>
      </c>
      <c r="N1386" s="7">
        <v>2</v>
      </c>
      <c r="O1386" s="8">
        <v>39.69</v>
      </c>
      <c r="P1386" s="9">
        <v>0.05</v>
      </c>
      <c r="Q1386" s="8">
        <v>16.88</v>
      </c>
      <c r="R1386" s="8">
        <v>75.410999999999987</v>
      </c>
      <c r="S1386" s="8">
        <v>33.76</v>
      </c>
      <c r="T1386" s="8">
        <v>41.650999999999989</v>
      </c>
      <c r="U1386" s="10">
        <v>0.55231995332245953</v>
      </c>
    </row>
    <row r="1387" spans="2:21" ht="15.75">
      <c r="B1387" s="4">
        <v>4224</v>
      </c>
      <c r="C1387" s="5">
        <v>46219</v>
      </c>
      <c r="D1387" s="6">
        <f>YEAR(SalesDataTable[[#This Row],[Order Date]])</f>
        <v>2026</v>
      </c>
      <c r="E1387" s="6" t="str">
        <f>"Q"&amp;ROUNDUP(MONTH(SalesDataTable[[#This Row],[Order Date]])/3,0)</f>
        <v>Q3</v>
      </c>
      <c r="F1387" s="6">
        <f>MONTH(SalesDataTable[[#This Row],[Order Date]])</f>
        <v>7</v>
      </c>
      <c r="G1387" s="6" t="str">
        <f>TEXT(SalesDataTable[[#This Row],[Order Date]],"MMM")</f>
        <v>Jul</v>
      </c>
      <c r="H1387" s="6" t="s">
        <v>29</v>
      </c>
      <c r="I1387" s="6" t="s">
        <v>36</v>
      </c>
      <c r="J1387" s="6" t="s">
        <v>37</v>
      </c>
      <c r="K1387" s="6" t="s">
        <v>21</v>
      </c>
      <c r="L1387" s="6" t="s">
        <v>41</v>
      </c>
      <c r="M1387" s="6" t="s">
        <v>42</v>
      </c>
      <c r="N1387" s="7">
        <v>1</v>
      </c>
      <c r="O1387" s="8">
        <v>348.73</v>
      </c>
      <c r="P1387" s="9">
        <v>0.15</v>
      </c>
      <c r="Q1387" s="8">
        <v>190.33</v>
      </c>
      <c r="R1387" s="8">
        <v>296.4205</v>
      </c>
      <c r="S1387" s="8">
        <v>190.33</v>
      </c>
      <c r="T1387" s="8">
        <v>106.09049999999999</v>
      </c>
      <c r="U1387" s="10">
        <v>0.35790540802677273</v>
      </c>
    </row>
    <row r="1388" spans="2:21" ht="15.75">
      <c r="B1388" s="4">
        <v>4858</v>
      </c>
      <c r="C1388" s="5">
        <v>46219</v>
      </c>
      <c r="D1388" s="6">
        <f>YEAR(SalesDataTable[[#This Row],[Order Date]])</f>
        <v>2026</v>
      </c>
      <c r="E1388" s="6" t="str">
        <f>"Q"&amp;ROUNDUP(MONTH(SalesDataTable[[#This Row],[Order Date]])/3,0)</f>
        <v>Q3</v>
      </c>
      <c r="F1388" s="6">
        <f>MONTH(SalesDataTable[[#This Row],[Order Date]])</f>
        <v>7</v>
      </c>
      <c r="G1388" s="6" t="str">
        <f>TEXT(SalesDataTable[[#This Row],[Order Date]],"MMM")</f>
        <v>Jul</v>
      </c>
      <c r="H1388" s="6" t="s">
        <v>24</v>
      </c>
      <c r="I1388" s="6" t="s">
        <v>61</v>
      </c>
      <c r="J1388" s="6" t="s">
        <v>37</v>
      </c>
      <c r="K1388" s="6" t="s">
        <v>21</v>
      </c>
      <c r="L1388" s="6" t="s">
        <v>32</v>
      </c>
      <c r="M1388" s="6" t="s">
        <v>33</v>
      </c>
      <c r="N1388" s="7">
        <v>1</v>
      </c>
      <c r="O1388" s="8">
        <v>35.5</v>
      </c>
      <c r="P1388" s="9">
        <v>0</v>
      </c>
      <c r="Q1388" s="8">
        <v>13.26</v>
      </c>
      <c r="R1388" s="8">
        <v>35.5</v>
      </c>
      <c r="S1388" s="8">
        <v>13.26</v>
      </c>
      <c r="T1388" s="8">
        <v>22.240000000000002</v>
      </c>
      <c r="U1388" s="10">
        <v>0.62647887323943663</v>
      </c>
    </row>
    <row r="1389" spans="2:21" ht="15.75">
      <c r="B1389" s="4">
        <v>768</v>
      </c>
      <c r="C1389" s="5">
        <v>46220</v>
      </c>
      <c r="D1389" s="6">
        <f>YEAR(SalesDataTable[[#This Row],[Order Date]])</f>
        <v>2026</v>
      </c>
      <c r="E1389" s="6" t="str">
        <f>"Q"&amp;ROUNDUP(MONTH(SalesDataTable[[#This Row],[Order Date]])/3,0)</f>
        <v>Q3</v>
      </c>
      <c r="F1389" s="6">
        <f>MONTH(SalesDataTable[[#This Row],[Order Date]])</f>
        <v>7</v>
      </c>
      <c r="G1389" s="6" t="str">
        <f>TEXT(SalesDataTable[[#This Row],[Order Date]],"MMM")</f>
        <v>Jul</v>
      </c>
      <c r="H1389" s="6" t="s">
        <v>18</v>
      </c>
      <c r="I1389" s="6" t="s">
        <v>54</v>
      </c>
      <c r="J1389" s="6" t="s">
        <v>20</v>
      </c>
      <c r="K1389" s="6" t="s">
        <v>34</v>
      </c>
      <c r="L1389" s="6" t="s">
        <v>32</v>
      </c>
      <c r="M1389" s="6" t="s">
        <v>50</v>
      </c>
      <c r="N1389" s="7">
        <v>1</v>
      </c>
      <c r="O1389" s="8">
        <v>46.44</v>
      </c>
      <c r="P1389" s="9">
        <v>0</v>
      </c>
      <c r="Q1389" s="8">
        <v>18.47</v>
      </c>
      <c r="R1389" s="8">
        <v>46.44</v>
      </c>
      <c r="S1389" s="8">
        <v>18.47</v>
      </c>
      <c r="T1389" s="8">
        <v>27.97</v>
      </c>
      <c r="U1389" s="10">
        <v>0.60228251507321273</v>
      </c>
    </row>
    <row r="1390" spans="2:21" ht="15.75">
      <c r="B1390" s="4">
        <v>1901</v>
      </c>
      <c r="C1390" s="5">
        <v>46220</v>
      </c>
      <c r="D1390" s="6">
        <f>YEAR(SalesDataTable[[#This Row],[Order Date]])</f>
        <v>2026</v>
      </c>
      <c r="E1390" s="6" t="str">
        <f>"Q"&amp;ROUNDUP(MONTH(SalesDataTable[[#This Row],[Order Date]])/3,0)</f>
        <v>Q3</v>
      </c>
      <c r="F1390" s="6">
        <f>MONTH(SalesDataTable[[#This Row],[Order Date]])</f>
        <v>7</v>
      </c>
      <c r="G1390" s="6" t="str">
        <f>TEXT(SalesDataTable[[#This Row],[Order Date]],"MMM")</f>
        <v>Jul</v>
      </c>
      <c r="H1390" s="6" t="s">
        <v>24</v>
      </c>
      <c r="I1390" s="6" t="s">
        <v>67</v>
      </c>
      <c r="J1390" s="6" t="s">
        <v>20</v>
      </c>
      <c r="K1390" s="6" t="s">
        <v>31</v>
      </c>
      <c r="L1390" s="6" t="s">
        <v>27</v>
      </c>
      <c r="M1390" s="6" t="s">
        <v>64</v>
      </c>
      <c r="N1390" s="7">
        <v>1</v>
      </c>
      <c r="O1390" s="8">
        <v>70.44</v>
      </c>
      <c r="P1390" s="9">
        <v>0.05</v>
      </c>
      <c r="Q1390" s="8">
        <v>32.229999999999997</v>
      </c>
      <c r="R1390" s="8">
        <v>66.917999999999992</v>
      </c>
      <c r="S1390" s="8">
        <v>32.229999999999997</v>
      </c>
      <c r="T1390" s="8">
        <v>34.687999999999995</v>
      </c>
      <c r="U1390" s="10">
        <v>0.51836576108072563</v>
      </c>
    </row>
    <row r="1391" spans="2:21" ht="15.75">
      <c r="B1391" s="4">
        <v>2226</v>
      </c>
      <c r="C1391" s="5">
        <v>46220</v>
      </c>
      <c r="D1391" s="6">
        <f>YEAR(SalesDataTable[[#This Row],[Order Date]])</f>
        <v>2026</v>
      </c>
      <c r="E1391" s="6" t="str">
        <f>"Q"&amp;ROUNDUP(MONTH(SalesDataTable[[#This Row],[Order Date]])/3,0)</f>
        <v>Q3</v>
      </c>
      <c r="F1391" s="6">
        <f>MONTH(SalesDataTable[[#This Row],[Order Date]])</f>
        <v>7</v>
      </c>
      <c r="G1391" s="6" t="str">
        <f>TEXT(SalesDataTable[[#This Row],[Order Date]],"MMM")</f>
        <v>Jul</v>
      </c>
      <c r="H1391" s="6" t="s">
        <v>18</v>
      </c>
      <c r="I1391" s="6" t="s">
        <v>68</v>
      </c>
      <c r="J1391" s="6" t="s">
        <v>37</v>
      </c>
      <c r="K1391" s="6" t="s">
        <v>31</v>
      </c>
      <c r="L1391" s="6" t="s">
        <v>27</v>
      </c>
      <c r="M1391" s="6" t="s">
        <v>64</v>
      </c>
      <c r="N1391" s="7">
        <v>1</v>
      </c>
      <c r="O1391" s="8">
        <v>69.78</v>
      </c>
      <c r="P1391" s="9">
        <v>0.05</v>
      </c>
      <c r="Q1391" s="8">
        <v>32.83</v>
      </c>
      <c r="R1391" s="8">
        <v>66.290999999999997</v>
      </c>
      <c r="S1391" s="8">
        <v>32.83</v>
      </c>
      <c r="T1391" s="8">
        <v>33.460999999999999</v>
      </c>
      <c r="U1391" s="10">
        <v>0.50475931876121949</v>
      </c>
    </row>
    <row r="1392" spans="2:21" ht="15.75">
      <c r="B1392" s="4">
        <v>2660</v>
      </c>
      <c r="C1392" s="5">
        <v>46220</v>
      </c>
      <c r="D1392" s="6">
        <f>YEAR(SalesDataTable[[#This Row],[Order Date]])</f>
        <v>2026</v>
      </c>
      <c r="E1392" s="6" t="str">
        <f>"Q"&amp;ROUNDUP(MONTH(SalesDataTable[[#This Row],[Order Date]])/3,0)</f>
        <v>Q3</v>
      </c>
      <c r="F1392" s="6">
        <f>MONTH(SalesDataTable[[#This Row],[Order Date]])</f>
        <v>7</v>
      </c>
      <c r="G1392" s="6" t="str">
        <f>TEXT(SalesDataTable[[#This Row],[Order Date]],"MMM")</f>
        <v>Jul</v>
      </c>
      <c r="H1392" s="6" t="s">
        <v>29</v>
      </c>
      <c r="I1392" s="6" t="s">
        <v>43</v>
      </c>
      <c r="J1392" s="6" t="s">
        <v>37</v>
      </c>
      <c r="K1392" s="6" t="s">
        <v>31</v>
      </c>
      <c r="L1392" s="6" t="s">
        <v>32</v>
      </c>
      <c r="M1392" s="6" t="s">
        <v>33</v>
      </c>
      <c r="N1392" s="7">
        <v>4</v>
      </c>
      <c r="O1392" s="8">
        <v>35.450000000000003</v>
      </c>
      <c r="P1392" s="9">
        <v>0.1</v>
      </c>
      <c r="Q1392" s="8">
        <v>13.83</v>
      </c>
      <c r="R1392" s="8">
        <v>127.62000000000002</v>
      </c>
      <c r="S1392" s="8">
        <v>55.32</v>
      </c>
      <c r="T1392" s="8">
        <v>72.300000000000011</v>
      </c>
      <c r="U1392" s="10">
        <v>0.56652562294311237</v>
      </c>
    </row>
    <row r="1393" spans="2:21" ht="15.75">
      <c r="B1393" s="4">
        <v>3004</v>
      </c>
      <c r="C1393" s="5">
        <v>46220</v>
      </c>
      <c r="D1393" s="6">
        <f>YEAR(SalesDataTable[[#This Row],[Order Date]])</f>
        <v>2026</v>
      </c>
      <c r="E1393" s="6" t="str">
        <f>"Q"&amp;ROUNDUP(MONTH(SalesDataTable[[#This Row],[Order Date]])/3,0)</f>
        <v>Q3</v>
      </c>
      <c r="F1393" s="6">
        <f>MONTH(SalesDataTable[[#This Row],[Order Date]])</f>
        <v>7</v>
      </c>
      <c r="G1393" s="6" t="str">
        <f>TEXT(SalesDataTable[[#This Row],[Order Date]],"MMM")</f>
        <v>Jul</v>
      </c>
      <c r="H1393" s="6" t="s">
        <v>38</v>
      </c>
      <c r="I1393" s="6" t="s">
        <v>51</v>
      </c>
      <c r="J1393" s="6" t="s">
        <v>20</v>
      </c>
      <c r="K1393" s="6" t="s">
        <v>21</v>
      </c>
      <c r="L1393" s="6" t="s">
        <v>22</v>
      </c>
      <c r="M1393" s="6" t="s">
        <v>40</v>
      </c>
      <c r="N1393" s="7">
        <v>1</v>
      </c>
      <c r="O1393" s="8">
        <v>50.82</v>
      </c>
      <c r="P1393" s="9">
        <v>0.05</v>
      </c>
      <c r="Q1393" s="8">
        <v>22.36</v>
      </c>
      <c r="R1393" s="8">
        <v>48.278999999999996</v>
      </c>
      <c r="S1393" s="8">
        <v>22.36</v>
      </c>
      <c r="T1393" s="8">
        <v>25.918999999999997</v>
      </c>
      <c r="U1393" s="10">
        <v>0.5368586756146565</v>
      </c>
    </row>
    <row r="1394" spans="2:21" ht="15.75">
      <c r="B1394" s="4">
        <v>4020</v>
      </c>
      <c r="C1394" s="5">
        <v>46220</v>
      </c>
      <c r="D1394" s="6">
        <f>YEAR(SalesDataTable[[#This Row],[Order Date]])</f>
        <v>2026</v>
      </c>
      <c r="E1394" s="6" t="str">
        <f>"Q"&amp;ROUNDUP(MONTH(SalesDataTable[[#This Row],[Order Date]])/3,0)</f>
        <v>Q3</v>
      </c>
      <c r="F1394" s="6">
        <f>MONTH(SalesDataTable[[#This Row],[Order Date]])</f>
        <v>7</v>
      </c>
      <c r="G1394" s="6" t="str">
        <f>TEXT(SalesDataTable[[#This Row],[Order Date]],"MMM")</f>
        <v>Jul</v>
      </c>
      <c r="H1394" s="6" t="s">
        <v>29</v>
      </c>
      <c r="I1394" s="6" t="s">
        <v>30</v>
      </c>
      <c r="J1394" s="6" t="s">
        <v>20</v>
      </c>
      <c r="K1394" s="6" t="s">
        <v>21</v>
      </c>
      <c r="L1394" s="6" t="s">
        <v>41</v>
      </c>
      <c r="M1394" s="6" t="s">
        <v>69</v>
      </c>
      <c r="N1394" s="7">
        <v>1</v>
      </c>
      <c r="O1394" s="8">
        <v>126.13</v>
      </c>
      <c r="P1394" s="9">
        <v>0.15</v>
      </c>
      <c r="Q1394" s="8">
        <v>60.43</v>
      </c>
      <c r="R1394" s="8">
        <v>107.2105</v>
      </c>
      <c r="S1394" s="8">
        <v>60.43</v>
      </c>
      <c r="T1394" s="8">
        <v>46.780499999999996</v>
      </c>
      <c r="U1394" s="10">
        <v>0.43634252242084498</v>
      </c>
    </row>
    <row r="1395" spans="2:21" ht="15.75">
      <c r="B1395" s="4">
        <v>4154</v>
      </c>
      <c r="C1395" s="5">
        <v>46220</v>
      </c>
      <c r="D1395" s="6">
        <f>YEAR(SalesDataTable[[#This Row],[Order Date]])</f>
        <v>2026</v>
      </c>
      <c r="E1395" s="6" t="str">
        <f>"Q"&amp;ROUNDUP(MONTH(SalesDataTable[[#This Row],[Order Date]])/3,0)</f>
        <v>Q3</v>
      </c>
      <c r="F1395" s="6">
        <f>MONTH(SalesDataTable[[#This Row],[Order Date]])</f>
        <v>7</v>
      </c>
      <c r="G1395" s="6" t="str">
        <f>TEXT(SalesDataTable[[#This Row],[Order Date]],"MMM")</f>
        <v>Jul</v>
      </c>
      <c r="H1395" s="6" t="s">
        <v>29</v>
      </c>
      <c r="I1395" s="6" t="s">
        <v>57</v>
      </c>
      <c r="J1395" s="6" t="s">
        <v>20</v>
      </c>
      <c r="K1395" s="6" t="s">
        <v>21</v>
      </c>
      <c r="L1395" s="6" t="s">
        <v>27</v>
      </c>
      <c r="M1395" s="6" t="s">
        <v>64</v>
      </c>
      <c r="N1395" s="7">
        <v>3</v>
      </c>
      <c r="O1395" s="8">
        <v>72.150000000000006</v>
      </c>
      <c r="P1395" s="9">
        <v>0</v>
      </c>
      <c r="Q1395" s="8">
        <v>33.01</v>
      </c>
      <c r="R1395" s="8">
        <v>216.45000000000002</v>
      </c>
      <c r="S1395" s="8">
        <v>99.03</v>
      </c>
      <c r="T1395" s="8">
        <v>117.42000000000002</v>
      </c>
      <c r="U1395" s="10">
        <v>0.54248094248094247</v>
      </c>
    </row>
    <row r="1396" spans="2:21" ht="15.75">
      <c r="B1396" s="4">
        <v>4957</v>
      </c>
      <c r="C1396" s="5">
        <v>46220</v>
      </c>
      <c r="D1396" s="6">
        <f>YEAR(SalesDataTable[[#This Row],[Order Date]])</f>
        <v>2026</v>
      </c>
      <c r="E1396" s="6" t="str">
        <f>"Q"&amp;ROUNDUP(MONTH(SalesDataTable[[#This Row],[Order Date]])/3,0)</f>
        <v>Q3</v>
      </c>
      <c r="F1396" s="6">
        <f>MONTH(SalesDataTable[[#This Row],[Order Date]])</f>
        <v>7</v>
      </c>
      <c r="G1396" s="6" t="str">
        <f>TEXT(SalesDataTable[[#This Row],[Order Date]],"MMM")</f>
        <v>Jul</v>
      </c>
      <c r="H1396" s="6" t="s">
        <v>24</v>
      </c>
      <c r="I1396" s="6" t="s">
        <v>25</v>
      </c>
      <c r="J1396" s="6" t="s">
        <v>20</v>
      </c>
      <c r="K1396" s="6" t="s">
        <v>21</v>
      </c>
      <c r="L1396" s="6" t="s">
        <v>52</v>
      </c>
      <c r="M1396" s="6" t="s">
        <v>60</v>
      </c>
      <c r="N1396" s="7">
        <v>1</v>
      </c>
      <c r="O1396" s="8">
        <v>35.58</v>
      </c>
      <c r="P1396" s="9">
        <v>0</v>
      </c>
      <c r="Q1396" s="8">
        <v>13.68</v>
      </c>
      <c r="R1396" s="8">
        <v>35.58</v>
      </c>
      <c r="S1396" s="8">
        <v>13.68</v>
      </c>
      <c r="T1396" s="8">
        <v>21.9</v>
      </c>
      <c r="U1396" s="10">
        <v>0.61551433389544685</v>
      </c>
    </row>
    <row r="1397" spans="2:21" ht="15.75">
      <c r="B1397" s="4">
        <v>945</v>
      </c>
      <c r="C1397" s="5">
        <v>46221</v>
      </c>
      <c r="D1397" s="6">
        <f>YEAR(SalesDataTable[[#This Row],[Order Date]])</f>
        <v>2026</v>
      </c>
      <c r="E1397" s="6" t="str">
        <f>"Q"&amp;ROUNDUP(MONTH(SalesDataTable[[#This Row],[Order Date]])/3,0)</f>
        <v>Q3</v>
      </c>
      <c r="F1397" s="6">
        <f>MONTH(SalesDataTable[[#This Row],[Order Date]])</f>
        <v>7</v>
      </c>
      <c r="G1397" s="6" t="str">
        <f>TEXT(SalesDataTable[[#This Row],[Order Date]],"MMM")</f>
        <v>Jul</v>
      </c>
      <c r="H1397" s="6" t="s">
        <v>29</v>
      </c>
      <c r="I1397" s="6" t="s">
        <v>36</v>
      </c>
      <c r="J1397" s="6" t="s">
        <v>20</v>
      </c>
      <c r="K1397" s="6" t="s">
        <v>31</v>
      </c>
      <c r="L1397" s="6" t="s">
        <v>27</v>
      </c>
      <c r="M1397" s="6" t="s">
        <v>55</v>
      </c>
      <c r="N1397" s="7">
        <v>1</v>
      </c>
      <c r="O1397" s="8">
        <v>154.9</v>
      </c>
      <c r="P1397" s="9">
        <v>0.05</v>
      </c>
      <c r="Q1397" s="8">
        <v>77.819999999999993</v>
      </c>
      <c r="R1397" s="8">
        <v>147.155</v>
      </c>
      <c r="S1397" s="8">
        <v>77.819999999999993</v>
      </c>
      <c r="T1397" s="8">
        <v>69.335000000000008</v>
      </c>
      <c r="U1397" s="10">
        <v>0.47116985491488572</v>
      </c>
    </row>
    <row r="1398" spans="2:21" ht="15.75">
      <c r="B1398" s="4">
        <v>1726</v>
      </c>
      <c r="C1398" s="5">
        <v>46221</v>
      </c>
      <c r="D1398" s="6">
        <f>YEAR(SalesDataTable[[#This Row],[Order Date]])</f>
        <v>2026</v>
      </c>
      <c r="E1398" s="6" t="str">
        <f>"Q"&amp;ROUNDUP(MONTH(SalesDataTable[[#This Row],[Order Date]])/3,0)</f>
        <v>Q3</v>
      </c>
      <c r="F1398" s="6">
        <f>MONTH(SalesDataTable[[#This Row],[Order Date]])</f>
        <v>7</v>
      </c>
      <c r="G1398" s="6" t="str">
        <f>TEXT(SalesDataTable[[#This Row],[Order Date]],"MMM")</f>
        <v>Jul</v>
      </c>
      <c r="H1398" s="6" t="s">
        <v>24</v>
      </c>
      <c r="I1398" s="6" t="s">
        <v>67</v>
      </c>
      <c r="J1398" s="6" t="s">
        <v>37</v>
      </c>
      <c r="K1398" s="6" t="s">
        <v>34</v>
      </c>
      <c r="L1398" s="6" t="s">
        <v>41</v>
      </c>
      <c r="M1398" s="6" t="s">
        <v>58</v>
      </c>
      <c r="N1398" s="7">
        <v>2</v>
      </c>
      <c r="O1398" s="8">
        <v>80.98</v>
      </c>
      <c r="P1398" s="9">
        <v>0.05</v>
      </c>
      <c r="Q1398" s="8">
        <v>39.85</v>
      </c>
      <c r="R1398" s="8">
        <v>153.86199999999999</v>
      </c>
      <c r="S1398" s="8">
        <v>79.7</v>
      </c>
      <c r="T1398" s="8">
        <v>74.161999999999992</v>
      </c>
      <c r="U1398" s="10">
        <v>0.48200335365457353</v>
      </c>
    </row>
    <row r="1399" spans="2:21" ht="15.75">
      <c r="B1399" s="4">
        <v>1790</v>
      </c>
      <c r="C1399" s="5">
        <v>46221</v>
      </c>
      <c r="D1399" s="6">
        <f>YEAR(SalesDataTable[[#This Row],[Order Date]])</f>
        <v>2026</v>
      </c>
      <c r="E1399" s="6" t="str">
        <f>"Q"&amp;ROUNDUP(MONTH(SalesDataTable[[#This Row],[Order Date]])/3,0)</f>
        <v>Q3</v>
      </c>
      <c r="F1399" s="6">
        <f>MONTH(SalesDataTable[[#This Row],[Order Date]])</f>
        <v>7</v>
      </c>
      <c r="G1399" s="6" t="str">
        <f>TEXT(SalesDataTable[[#This Row],[Order Date]],"MMM")</f>
        <v>Jul</v>
      </c>
      <c r="H1399" s="6" t="s">
        <v>24</v>
      </c>
      <c r="I1399" s="6" t="s">
        <v>61</v>
      </c>
      <c r="J1399" s="6" t="s">
        <v>20</v>
      </c>
      <c r="K1399" s="6" t="s">
        <v>31</v>
      </c>
      <c r="L1399" s="6" t="s">
        <v>27</v>
      </c>
      <c r="M1399" s="6" t="s">
        <v>28</v>
      </c>
      <c r="N1399" s="7">
        <v>1</v>
      </c>
      <c r="O1399" s="8">
        <v>91.36</v>
      </c>
      <c r="P1399" s="9">
        <v>0</v>
      </c>
      <c r="Q1399" s="8">
        <v>44.86</v>
      </c>
      <c r="R1399" s="8">
        <v>91.36</v>
      </c>
      <c r="S1399" s="8">
        <v>44.86</v>
      </c>
      <c r="T1399" s="8">
        <v>46.5</v>
      </c>
      <c r="U1399" s="10">
        <v>0.50897548161120842</v>
      </c>
    </row>
    <row r="1400" spans="2:21" ht="15.75">
      <c r="B1400" s="4">
        <v>2193</v>
      </c>
      <c r="C1400" s="5">
        <v>46221</v>
      </c>
      <c r="D1400" s="6">
        <f>YEAR(SalesDataTable[[#This Row],[Order Date]])</f>
        <v>2026</v>
      </c>
      <c r="E1400" s="6" t="str">
        <f>"Q"&amp;ROUNDUP(MONTH(SalesDataTable[[#This Row],[Order Date]])/3,0)</f>
        <v>Q3</v>
      </c>
      <c r="F1400" s="6">
        <f>MONTH(SalesDataTable[[#This Row],[Order Date]])</f>
        <v>7</v>
      </c>
      <c r="G1400" s="6" t="str">
        <f>TEXT(SalesDataTable[[#This Row],[Order Date]],"MMM")</f>
        <v>Jul</v>
      </c>
      <c r="H1400" s="6" t="s">
        <v>29</v>
      </c>
      <c r="I1400" s="6" t="s">
        <v>30</v>
      </c>
      <c r="J1400" s="6" t="s">
        <v>20</v>
      </c>
      <c r="K1400" s="6" t="s">
        <v>21</v>
      </c>
      <c r="L1400" s="6" t="s">
        <v>22</v>
      </c>
      <c r="M1400" s="6" t="s">
        <v>44</v>
      </c>
      <c r="N1400" s="7">
        <v>2</v>
      </c>
      <c r="O1400" s="8">
        <v>39.409999999999997</v>
      </c>
      <c r="P1400" s="9">
        <v>0</v>
      </c>
      <c r="Q1400" s="8">
        <v>16.8</v>
      </c>
      <c r="R1400" s="8">
        <v>78.819999999999993</v>
      </c>
      <c r="S1400" s="8">
        <v>33.6</v>
      </c>
      <c r="T1400" s="8">
        <v>45.219999999999992</v>
      </c>
      <c r="U1400" s="10">
        <v>0.57371225577264651</v>
      </c>
    </row>
    <row r="1401" spans="2:21" ht="15.75">
      <c r="B1401" s="4">
        <v>2781</v>
      </c>
      <c r="C1401" s="5">
        <v>46221</v>
      </c>
      <c r="D1401" s="6">
        <f>YEAR(SalesDataTable[[#This Row],[Order Date]])</f>
        <v>2026</v>
      </c>
      <c r="E1401" s="6" t="str">
        <f>"Q"&amp;ROUNDUP(MONTH(SalesDataTable[[#This Row],[Order Date]])/3,0)</f>
        <v>Q3</v>
      </c>
      <c r="F1401" s="6">
        <f>MONTH(SalesDataTable[[#This Row],[Order Date]])</f>
        <v>7</v>
      </c>
      <c r="G1401" s="6" t="str">
        <f>TEXT(SalesDataTable[[#This Row],[Order Date]],"MMM")</f>
        <v>Jul</v>
      </c>
      <c r="H1401" s="6" t="s">
        <v>18</v>
      </c>
      <c r="I1401" s="6" t="s">
        <v>19</v>
      </c>
      <c r="J1401" s="6" t="s">
        <v>20</v>
      </c>
      <c r="K1401" s="6" t="s">
        <v>21</v>
      </c>
      <c r="L1401" s="6" t="s">
        <v>32</v>
      </c>
      <c r="M1401" s="6" t="s">
        <v>62</v>
      </c>
      <c r="N1401" s="7">
        <v>2</v>
      </c>
      <c r="O1401" s="8">
        <v>134.99</v>
      </c>
      <c r="P1401" s="9">
        <v>0</v>
      </c>
      <c r="Q1401" s="8">
        <v>68.77</v>
      </c>
      <c r="R1401" s="8">
        <v>269.98</v>
      </c>
      <c r="S1401" s="8">
        <v>137.54</v>
      </c>
      <c r="T1401" s="8">
        <v>132.44000000000003</v>
      </c>
      <c r="U1401" s="10">
        <v>0.49055485591525305</v>
      </c>
    </row>
    <row r="1402" spans="2:21" ht="15.75">
      <c r="B1402" s="4">
        <v>3043</v>
      </c>
      <c r="C1402" s="5">
        <v>46221</v>
      </c>
      <c r="D1402" s="6">
        <f>YEAR(SalesDataTable[[#This Row],[Order Date]])</f>
        <v>2026</v>
      </c>
      <c r="E1402" s="6" t="str">
        <f>"Q"&amp;ROUNDUP(MONTH(SalesDataTable[[#This Row],[Order Date]])/3,0)</f>
        <v>Q3</v>
      </c>
      <c r="F1402" s="6">
        <f>MONTH(SalesDataTable[[#This Row],[Order Date]])</f>
        <v>7</v>
      </c>
      <c r="G1402" s="6" t="str">
        <f>TEXT(SalesDataTable[[#This Row],[Order Date]],"MMM")</f>
        <v>Jul</v>
      </c>
      <c r="H1402" s="6" t="s">
        <v>24</v>
      </c>
      <c r="I1402" s="6" t="s">
        <v>61</v>
      </c>
      <c r="J1402" s="6" t="s">
        <v>46</v>
      </c>
      <c r="K1402" s="6" t="s">
        <v>31</v>
      </c>
      <c r="L1402" s="6" t="s">
        <v>22</v>
      </c>
      <c r="M1402" s="6" t="s">
        <v>44</v>
      </c>
      <c r="N1402" s="7">
        <v>2</v>
      </c>
      <c r="O1402" s="8">
        <v>40.93</v>
      </c>
      <c r="P1402" s="9">
        <v>0.05</v>
      </c>
      <c r="Q1402" s="8">
        <v>16.89</v>
      </c>
      <c r="R1402" s="8">
        <v>77.766999999999996</v>
      </c>
      <c r="S1402" s="8">
        <v>33.78</v>
      </c>
      <c r="T1402" s="8">
        <v>43.986999999999995</v>
      </c>
      <c r="U1402" s="10">
        <v>0.56562552239381736</v>
      </c>
    </row>
    <row r="1403" spans="2:21" ht="15.75">
      <c r="B1403" s="4">
        <v>3102</v>
      </c>
      <c r="C1403" s="5">
        <v>46221</v>
      </c>
      <c r="D1403" s="6">
        <f>YEAR(SalesDataTable[[#This Row],[Order Date]])</f>
        <v>2026</v>
      </c>
      <c r="E1403" s="6" t="str">
        <f>"Q"&amp;ROUNDUP(MONTH(SalesDataTable[[#This Row],[Order Date]])/3,0)</f>
        <v>Q3</v>
      </c>
      <c r="F1403" s="6">
        <f>MONTH(SalesDataTable[[#This Row],[Order Date]])</f>
        <v>7</v>
      </c>
      <c r="G1403" s="6" t="str">
        <f>TEXT(SalesDataTable[[#This Row],[Order Date]],"MMM")</f>
        <v>Jul</v>
      </c>
      <c r="H1403" s="6" t="s">
        <v>38</v>
      </c>
      <c r="I1403" s="6" t="s">
        <v>65</v>
      </c>
      <c r="J1403" s="6" t="s">
        <v>46</v>
      </c>
      <c r="K1403" s="6" t="s">
        <v>21</v>
      </c>
      <c r="L1403" s="6" t="s">
        <v>27</v>
      </c>
      <c r="M1403" s="6" t="s">
        <v>28</v>
      </c>
      <c r="N1403" s="7">
        <v>1</v>
      </c>
      <c r="O1403" s="8">
        <v>90.02</v>
      </c>
      <c r="P1403" s="9">
        <v>0.05</v>
      </c>
      <c r="Q1403" s="8">
        <v>45.83</v>
      </c>
      <c r="R1403" s="8">
        <v>85.518999999999991</v>
      </c>
      <c r="S1403" s="8">
        <v>45.83</v>
      </c>
      <c r="T1403" s="8">
        <v>39.688999999999993</v>
      </c>
      <c r="U1403" s="10">
        <v>0.46409569803201622</v>
      </c>
    </row>
    <row r="1404" spans="2:21" ht="15.75">
      <c r="B1404" s="4">
        <v>3156</v>
      </c>
      <c r="C1404" s="5">
        <v>46221</v>
      </c>
      <c r="D1404" s="6">
        <f>YEAR(SalesDataTable[[#This Row],[Order Date]])</f>
        <v>2026</v>
      </c>
      <c r="E1404" s="6" t="str">
        <f>"Q"&amp;ROUNDUP(MONTH(SalesDataTable[[#This Row],[Order Date]])/3,0)</f>
        <v>Q3</v>
      </c>
      <c r="F1404" s="6">
        <f>MONTH(SalesDataTable[[#This Row],[Order Date]])</f>
        <v>7</v>
      </c>
      <c r="G1404" s="6" t="str">
        <f>TEXT(SalesDataTable[[#This Row],[Order Date]],"MMM")</f>
        <v>Jul</v>
      </c>
      <c r="H1404" s="6" t="s">
        <v>18</v>
      </c>
      <c r="I1404" s="6" t="s">
        <v>19</v>
      </c>
      <c r="J1404" s="6" t="s">
        <v>37</v>
      </c>
      <c r="K1404" s="6" t="s">
        <v>21</v>
      </c>
      <c r="L1404" s="6" t="s">
        <v>52</v>
      </c>
      <c r="M1404" s="6" t="s">
        <v>63</v>
      </c>
      <c r="N1404" s="7">
        <v>2</v>
      </c>
      <c r="O1404" s="8">
        <v>50.73</v>
      </c>
      <c r="P1404" s="9">
        <v>0</v>
      </c>
      <c r="Q1404" s="8">
        <v>21.87</v>
      </c>
      <c r="R1404" s="8">
        <v>101.46</v>
      </c>
      <c r="S1404" s="8">
        <v>43.74</v>
      </c>
      <c r="T1404" s="8">
        <v>57.719999999999992</v>
      </c>
      <c r="U1404" s="10">
        <v>0.56889414547604966</v>
      </c>
    </row>
    <row r="1405" spans="2:21" ht="15.75">
      <c r="B1405" s="4">
        <v>3308</v>
      </c>
      <c r="C1405" s="5">
        <v>46221</v>
      </c>
      <c r="D1405" s="6">
        <f>YEAR(SalesDataTable[[#This Row],[Order Date]])</f>
        <v>2026</v>
      </c>
      <c r="E1405" s="6" t="str">
        <f>"Q"&amp;ROUNDUP(MONTH(SalesDataTable[[#This Row],[Order Date]])/3,0)</f>
        <v>Q3</v>
      </c>
      <c r="F1405" s="6">
        <f>MONTH(SalesDataTable[[#This Row],[Order Date]])</f>
        <v>7</v>
      </c>
      <c r="G1405" s="6" t="str">
        <f>TEXT(SalesDataTable[[#This Row],[Order Date]],"MMM")</f>
        <v>Jul</v>
      </c>
      <c r="H1405" s="6" t="s">
        <v>38</v>
      </c>
      <c r="I1405" s="6" t="s">
        <v>65</v>
      </c>
      <c r="J1405" s="6" t="s">
        <v>37</v>
      </c>
      <c r="K1405" s="6" t="s">
        <v>31</v>
      </c>
      <c r="L1405" s="6" t="s">
        <v>52</v>
      </c>
      <c r="M1405" s="6" t="s">
        <v>56</v>
      </c>
      <c r="N1405" s="7">
        <v>3</v>
      </c>
      <c r="O1405" s="8">
        <v>121.05</v>
      </c>
      <c r="P1405" s="9">
        <v>0.05</v>
      </c>
      <c r="Q1405" s="8">
        <v>68.56</v>
      </c>
      <c r="R1405" s="8">
        <v>344.99249999999995</v>
      </c>
      <c r="S1405" s="8">
        <v>205.68</v>
      </c>
      <c r="T1405" s="8">
        <v>139.31249999999994</v>
      </c>
      <c r="U1405" s="10">
        <v>0.40381312637231231</v>
      </c>
    </row>
    <row r="1406" spans="2:21" ht="15.75">
      <c r="B1406" s="4">
        <v>3329</v>
      </c>
      <c r="C1406" s="5">
        <v>46221</v>
      </c>
      <c r="D1406" s="6">
        <f>YEAR(SalesDataTable[[#This Row],[Order Date]])</f>
        <v>2026</v>
      </c>
      <c r="E1406" s="6" t="str">
        <f>"Q"&amp;ROUNDUP(MONTH(SalesDataTable[[#This Row],[Order Date]])/3,0)</f>
        <v>Q3</v>
      </c>
      <c r="F1406" s="6">
        <f>MONTH(SalesDataTable[[#This Row],[Order Date]])</f>
        <v>7</v>
      </c>
      <c r="G1406" s="6" t="str">
        <f>TEXT(SalesDataTable[[#This Row],[Order Date]],"MMM")</f>
        <v>Jul</v>
      </c>
      <c r="H1406" s="6" t="s">
        <v>24</v>
      </c>
      <c r="I1406" s="6" t="s">
        <v>59</v>
      </c>
      <c r="J1406" s="6" t="s">
        <v>20</v>
      </c>
      <c r="K1406" s="6" t="s">
        <v>31</v>
      </c>
      <c r="L1406" s="6" t="s">
        <v>22</v>
      </c>
      <c r="M1406" s="6" t="s">
        <v>23</v>
      </c>
      <c r="N1406" s="7">
        <v>2</v>
      </c>
      <c r="O1406" s="8">
        <v>81.739999999999995</v>
      </c>
      <c r="P1406" s="9">
        <v>0</v>
      </c>
      <c r="Q1406" s="8">
        <v>42.75</v>
      </c>
      <c r="R1406" s="8">
        <v>163.47999999999999</v>
      </c>
      <c r="S1406" s="8">
        <v>85.5</v>
      </c>
      <c r="T1406" s="8">
        <v>77.97999999999999</v>
      </c>
      <c r="U1406" s="10">
        <v>0.47700024467824809</v>
      </c>
    </row>
    <row r="1407" spans="2:21" ht="15.75">
      <c r="B1407" s="4">
        <v>4102</v>
      </c>
      <c r="C1407" s="5">
        <v>46221</v>
      </c>
      <c r="D1407" s="6">
        <f>YEAR(SalesDataTable[[#This Row],[Order Date]])</f>
        <v>2026</v>
      </c>
      <c r="E1407" s="6" t="str">
        <f>"Q"&amp;ROUNDUP(MONTH(SalesDataTable[[#This Row],[Order Date]])/3,0)</f>
        <v>Q3</v>
      </c>
      <c r="F1407" s="6">
        <f>MONTH(SalesDataTable[[#This Row],[Order Date]])</f>
        <v>7</v>
      </c>
      <c r="G1407" s="6" t="str">
        <f>TEXT(SalesDataTable[[#This Row],[Order Date]],"MMM")</f>
        <v>Jul</v>
      </c>
      <c r="H1407" s="6" t="s">
        <v>24</v>
      </c>
      <c r="I1407" s="6" t="s">
        <v>61</v>
      </c>
      <c r="J1407" s="6" t="s">
        <v>20</v>
      </c>
      <c r="K1407" s="6" t="s">
        <v>21</v>
      </c>
      <c r="L1407" s="6" t="s">
        <v>27</v>
      </c>
      <c r="M1407" s="6" t="s">
        <v>55</v>
      </c>
      <c r="N1407" s="7">
        <v>3</v>
      </c>
      <c r="O1407" s="8">
        <v>154.01</v>
      </c>
      <c r="P1407" s="9">
        <v>0.1</v>
      </c>
      <c r="Q1407" s="8">
        <v>78.78</v>
      </c>
      <c r="R1407" s="8">
        <v>415.827</v>
      </c>
      <c r="S1407" s="8">
        <v>236.34</v>
      </c>
      <c r="T1407" s="8">
        <v>179.48699999999999</v>
      </c>
      <c r="U1407" s="10">
        <v>0.43163863818366771</v>
      </c>
    </row>
    <row r="1408" spans="2:21" ht="15.75">
      <c r="B1408" s="4">
        <v>4109</v>
      </c>
      <c r="C1408" s="5">
        <v>46221</v>
      </c>
      <c r="D1408" s="6">
        <f>YEAR(SalesDataTable[[#This Row],[Order Date]])</f>
        <v>2026</v>
      </c>
      <c r="E1408" s="6" t="str">
        <f>"Q"&amp;ROUNDUP(MONTH(SalesDataTable[[#This Row],[Order Date]])/3,0)</f>
        <v>Q3</v>
      </c>
      <c r="F1408" s="6">
        <f>MONTH(SalesDataTable[[#This Row],[Order Date]])</f>
        <v>7</v>
      </c>
      <c r="G1408" s="6" t="str">
        <f>TEXT(SalesDataTable[[#This Row],[Order Date]],"MMM")</f>
        <v>Jul</v>
      </c>
      <c r="H1408" s="6" t="s">
        <v>24</v>
      </c>
      <c r="I1408" s="6" t="s">
        <v>61</v>
      </c>
      <c r="J1408" s="6" t="s">
        <v>46</v>
      </c>
      <c r="K1408" s="6" t="s">
        <v>31</v>
      </c>
      <c r="L1408" s="6" t="s">
        <v>22</v>
      </c>
      <c r="M1408" s="6" t="s">
        <v>48</v>
      </c>
      <c r="N1408" s="7">
        <v>4</v>
      </c>
      <c r="O1408" s="8">
        <v>101.61</v>
      </c>
      <c r="P1408" s="9">
        <v>0</v>
      </c>
      <c r="Q1408" s="8">
        <v>51.68</v>
      </c>
      <c r="R1408" s="8">
        <v>406.44</v>
      </c>
      <c r="S1408" s="8">
        <v>206.72</v>
      </c>
      <c r="T1408" s="8">
        <v>199.72</v>
      </c>
      <c r="U1408" s="10">
        <v>0.49138864285011319</v>
      </c>
    </row>
    <row r="1409" spans="2:21" ht="15.75">
      <c r="B1409" s="4">
        <v>4813</v>
      </c>
      <c r="C1409" s="5">
        <v>46221</v>
      </c>
      <c r="D1409" s="6">
        <f>YEAR(SalesDataTable[[#This Row],[Order Date]])</f>
        <v>2026</v>
      </c>
      <c r="E1409" s="6" t="str">
        <f>"Q"&amp;ROUNDUP(MONTH(SalesDataTable[[#This Row],[Order Date]])/3,0)</f>
        <v>Q3</v>
      </c>
      <c r="F1409" s="6">
        <f>MONTH(SalesDataTable[[#This Row],[Order Date]])</f>
        <v>7</v>
      </c>
      <c r="G1409" s="6" t="str">
        <f>TEXT(SalesDataTable[[#This Row],[Order Date]],"MMM")</f>
        <v>Jul</v>
      </c>
      <c r="H1409" s="6" t="s">
        <v>29</v>
      </c>
      <c r="I1409" s="6" t="s">
        <v>57</v>
      </c>
      <c r="J1409" s="6" t="s">
        <v>37</v>
      </c>
      <c r="K1409" s="6" t="s">
        <v>21</v>
      </c>
      <c r="L1409" s="6" t="s">
        <v>52</v>
      </c>
      <c r="M1409" s="6" t="s">
        <v>60</v>
      </c>
      <c r="N1409" s="7">
        <v>2</v>
      </c>
      <c r="O1409" s="8">
        <v>36.869999999999997</v>
      </c>
      <c r="P1409" s="9">
        <v>0.15</v>
      </c>
      <c r="Q1409" s="8">
        <v>13.94</v>
      </c>
      <c r="R1409" s="8">
        <v>62.678999999999995</v>
      </c>
      <c r="S1409" s="8">
        <v>27.88</v>
      </c>
      <c r="T1409" s="8">
        <v>34.798999999999992</v>
      </c>
      <c r="U1409" s="10">
        <v>0.55519392459994565</v>
      </c>
    </row>
    <row r="1410" spans="2:21" ht="15.75">
      <c r="B1410" s="4">
        <v>5054</v>
      </c>
      <c r="C1410" s="5">
        <v>46221</v>
      </c>
      <c r="D1410" s="6">
        <f>YEAR(SalesDataTable[[#This Row],[Order Date]])</f>
        <v>2026</v>
      </c>
      <c r="E1410" s="6" t="str">
        <f>"Q"&amp;ROUNDUP(MONTH(SalesDataTable[[#This Row],[Order Date]])/3,0)</f>
        <v>Q3</v>
      </c>
      <c r="F1410" s="6">
        <f>MONTH(SalesDataTable[[#This Row],[Order Date]])</f>
        <v>7</v>
      </c>
      <c r="G1410" s="6" t="str">
        <f>TEXT(SalesDataTable[[#This Row],[Order Date]],"MMM")</f>
        <v>Jul</v>
      </c>
      <c r="H1410" s="6" t="s">
        <v>38</v>
      </c>
      <c r="I1410" s="6" t="s">
        <v>51</v>
      </c>
      <c r="J1410" s="6" t="s">
        <v>20</v>
      </c>
      <c r="K1410" s="6" t="s">
        <v>31</v>
      </c>
      <c r="L1410" s="6" t="s">
        <v>41</v>
      </c>
      <c r="M1410" s="6" t="s">
        <v>69</v>
      </c>
      <c r="N1410" s="7">
        <v>2</v>
      </c>
      <c r="O1410" s="8">
        <v>121.06</v>
      </c>
      <c r="P1410" s="9">
        <v>0</v>
      </c>
      <c r="Q1410" s="8">
        <v>59.62</v>
      </c>
      <c r="R1410" s="8">
        <v>242.12</v>
      </c>
      <c r="S1410" s="8">
        <v>119.24</v>
      </c>
      <c r="T1410" s="8">
        <v>122.88000000000001</v>
      </c>
      <c r="U1410" s="10">
        <v>0.50751693375185858</v>
      </c>
    </row>
    <row r="1411" spans="2:21" ht="15.75">
      <c r="B1411" s="4">
        <v>138</v>
      </c>
      <c r="C1411" s="5">
        <v>46222</v>
      </c>
      <c r="D1411" s="6">
        <f>YEAR(SalesDataTable[[#This Row],[Order Date]])</f>
        <v>2026</v>
      </c>
      <c r="E1411" s="6" t="str">
        <f>"Q"&amp;ROUNDUP(MONTH(SalesDataTable[[#This Row],[Order Date]])/3,0)</f>
        <v>Q3</v>
      </c>
      <c r="F1411" s="6">
        <f>MONTH(SalesDataTable[[#This Row],[Order Date]])</f>
        <v>7</v>
      </c>
      <c r="G1411" s="6" t="str">
        <f>TEXT(SalesDataTable[[#This Row],[Order Date]],"MMM")</f>
        <v>Jul</v>
      </c>
      <c r="H1411" s="6" t="s">
        <v>24</v>
      </c>
      <c r="I1411" s="6" t="s">
        <v>61</v>
      </c>
      <c r="J1411" s="6" t="s">
        <v>20</v>
      </c>
      <c r="K1411" s="6" t="s">
        <v>31</v>
      </c>
      <c r="L1411" s="6" t="s">
        <v>27</v>
      </c>
      <c r="M1411" s="6" t="s">
        <v>64</v>
      </c>
      <c r="N1411" s="7">
        <v>2</v>
      </c>
      <c r="O1411" s="8">
        <v>71.81</v>
      </c>
      <c r="P1411" s="9">
        <v>0</v>
      </c>
      <c r="Q1411" s="8">
        <v>32.35</v>
      </c>
      <c r="R1411" s="8">
        <v>143.62</v>
      </c>
      <c r="S1411" s="8">
        <v>64.7</v>
      </c>
      <c r="T1411" s="8">
        <v>78.92</v>
      </c>
      <c r="U1411" s="10">
        <v>0.54950563988302459</v>
      </c>
    </row>
    <row r="1412" spans="2:21" ht="15.75">
      <c r="B1412" s="4">
        <v>433</v>
      </c>
      <c r="C1412" s="5">
        <v>46222</v>
      </c>
      <c r="D1412" s="6">
        <f>YEAR(SalesDataTable[[#This Row],[Order Date]])</f>
        <v>2026</v>
      </c>
      <c r="E1412" s="6" t="str">
        <f>"Q"&amp;ROUNDUP(MONTH(SalesDataTable[[#This Row],[Order Date]])/3,0)</f>
        <v>Q3</v>
      </c>
      <c r="F1412" s="6">
        <f>MONTH(SalesDataTable[[#This Row],[Order Date]])</f>
        <v>7</v>
      </c>
      <c r="G1412" s="6" t="str">
        <f>TEXT(SalesDataTable[[#This Row],[Order Date]],"MMM")</f>
        <v>Jul</v>
      </c>
      <c r="H1412" s="6" t="s">
        <v>24</v>
      </c>
      <c r="I1412" s="6" t="s">
        <v>61</v>
      </c>
      <c r="J1412" s="6" t="s">
        <v>20</v>
      </c>
      <c r="K1412" s="6" t="s">
        <v>31</v>
      </c>
      <c r="L1412" s="6" t="s">
        <v>27</v>
      </c>
      <c r="M1412" s="6" t="s">
        <v>35</v>
      </c>
      <c r="N1412" s="7">
        <v>4</v>
      </c>
      <c r="O1412" s="8">
        <v>145.18</v>
      </c>
      <c r="P1412" s="9">
        <v>0</v>
      </c>
      <c r="Q1412" s="8">
        <v>79.540000000000006</v>
      </c>
      <c r="R1412" s="8">
        <v>580.72</v>
      </c>
      <c r="S1412" s="8">
        <v>318.16000000000003</v>
      </c>
      <c r="T1412" s="8">
        <v>262.56</v>
      </c>
      <c r="U1412" s="10">
        <v>0.45212839234054275</v>
      </c>
    </row>
    <row r="1413" spans="2:21" ht="15.75">
      <c r="B1413" s="4">
        <v>484</v>
      </c>
      <c r="C1413" s="5">
        <v>46222</v>
      </c>
      <c r="D1413" s="6">
        <f>YEAR(SalesDataTable[[#This Row],[Order Date]])</f>
        <v>2026</v>
      </c>
      <c r="E1413" s="6" t="str">
        <f>"Q"&amp;ROUNDUP(MONTH(SalesDataTable[[#This Row],[Order Date]])/3,0)</f>
        <v>Q3</v>
      </c>
      <c r="F1413" s="6">
        <f>MONTH(SalesDataTable[[#This Row],[Order Date]])</f>
        <v>7</v>
      </c>
      <c r="G1413" s="6" t="str">
        <f>TEXT(SalesDataTable[[#This Row],[Order Date]],"MMM")</f>
        <v>Jul</v>
      </c>
      <c r="H1413" s="6" t="s">
        <v>24</v>
      </c>
      <c r="I1413" s="6" t="s">
        <v>61</v>
      </c>
      <c r="J1413" s="6" t="s">
        <v>20</v>
      </c>
      <c r="K1413" s="6" t="s">
        <v>31</v>
      </c>
      <c r="L1413" s="6" t="s">
        <v>52</v>
      </c>
      <c r="M1413" s="6" t="s">
        <v>60</v>
      </c>
      <c r="N1413" s="7">
        <v>2</v>
      </c>
      <c r="O1413" s="8">
        <v>36.07</v>
      </c>
      <c r="P1413" s="9">
        <v>0</v>
      </c>
      <c r="Q1413" s="8">
        <v>13.6</v>
      </c>
      <c r="R1413" s="8">
        <v>72.14</v>
      </c>
      <c r="S1413" s="8">
        <v>27.2</v>
      </c>
      <c r="T1413" s="8">
        <v>44.94</v>
      </c>
      <c r="U1413" s="10">
        <v>0.62295536456889378</v>
      </c>
    </row>
    <row r="1414" spans="2:21" ht="15.75">
      <c r="B1414" s="4">
        <v>492</v>
      </c>
      <c r="C1414" s="5">
        <v>46222</v>
      </c>
      <c r="D1414" s="6">
        <f>YEAR(SalesDataTable[[#This Row],[Order Date]])</f>
        <v>2026</v>
      </c>
      <c r="E1414" s="6" t="str">
        <f>"Q"&amp;ROUNDUP(MONTH(SalesDataTable[[#This Row],[Order Date]])/3,0)</f>
        <v>Q3</v>
      </c>
      <c r="F1414" s="6">
        <f>MONTH(SalesDataTable[[#This Row],[Order Date]])</f>
        <v>7</v>
      </c>
      <c r="G1414" s="6" t="str">
        <f>TEXT(SalesDataTable[[#This Row],[Order Date]],"MMM")</f>
        <v>Jul</v>
      </c>
      <c r="H1414" s="6" t="s">
        <v>24</v>
      </c>
      <c r="I1414" s="6" t="s">
        <v>67</v>
      </c>
      <c r="J1414" s="6" t="s">
        <v>37</v>
      </c>
      <c r="K1414" s="6" t="s">
        <v>31</v>
      </c>
      <c r="L1414" s="6" t="s">
        <v>27</v>
      </c>
      <c r="M1414" s="6" t="s">
        <v>64</v>
      </c>
      <c r="N1414" s="7">
        <v>3</v>
      </c>
      <c r="O1414" s="8">
        <v>72.23</v>
      </c>
      <c r="P1414" s="9">
        <v>0.1</v>
      </c>
      <c r="Q1414" s="8">
        <v>31.67</v>
      </c>
      <c r="R1414" s="8">
        <v>195.02100000000002</v>
      </c>
      <c r="S1414" s="8">
        <v>95.01</v>
      </c>
      <c r="T1414" s="8">
        <v>100.01100000000001</v>
      </c>
      <c r="U1414" s="10">
        <v>0.5128216961250327</v>
      </c>
    </row>
    <row r="1415" spans="2:21" ht="15.75">
      <c r="B1415" s="4">
        <v>626</v>
      </c>
      <c r="C1415" s="5">
        <v>46222</v>
      </c>
      <c r="D1415" s="6">
        <f>YEAR(SalesDataTable[[#This Row],[Order Date]])</f>
        <v>2026</v>
      </c>
      <c r="E1415" s="6" t="str">
        <f>"Q"&amp;ROUNDUP(MONTH(SalesDataTable[[#This Row],[Order Date]])/3,0)</f>
        <v>Q3</v>
      </c>
      <c r="F1415" s="6">
        <f>MONTH(SalesDataTable[[#This Row],[Order Date]])</f>
        <v>7</v>
      </c>
      <c r="G1415" s="6" t="str">
        <f>TEXT(SalesDataTable[[#This Row],[Order Date]],"MMM")</f>
        <v>Jul</v>
      </c>
      <c r="H1415" s="6" t="s">
        <v>24</v>
      </c>
      <c r="I1415" s="6" t="s">
        <v>67</v>
      </c>
      <c r="J1415" s="6" t="s">
        <v>37</v>
      </c>
      <c r="K1415" s="6" t="s">
        <v>21</v>
      </c>
      <c r="L1415" s="6" t="s">
        <v>32</v>
      </c>
      <c r="M1415" s="6" t="s">
        <v>33</v>
      </c>
      <c r="N1415" s="7">
        <v>1</v>
      </c>
      <c r="O1415" s="8">
        <v>36.549999999999997</v>
      </c>
      <c r="P1415" s="9">
        <v>0.1</v>
      </c>
      <c r="Q1415" s="8">
        <v>13.2</v>
      </c>
      <c r="R1415" s="8">
        <v>32.894999999999996</v>
      </c>
      <c r="S1415" s="8">
        <v>13.2</v>
      </c>
      <c r="T1415" s="8">
        <v>19.694999999999997</v>
      </c>
      <c r="U1415" s="10">
        <v>0.59872321021431829</v>
      </c>
    </row>
    <row r="1416" spans="2:21" ht="15.75">
      <c r="B1416" s="4">
        <v>1409</v>
      </c>
      <c r="C1416" s="5">
        <v>46222</v>
      </c>
      <c r="D1416" s="6">
        <f>YEAR(SalesDataTable[[#This Row],[Order Date]])</f>
        <v>2026</v>
      </c>
      <c r="E1416" s="6" t="str">
        <f>"Q"&amp;ROUNDUP(MONTH(SalesDataTable[[#This Row],[Order Date]])/3,0)</f>
        <v>Q3</v>
      </c>
      <c r="F1416" s="6">
        <f>MONTH(SalesDataTable[[#This Row],[Order Date]])</f>
        <v>7</v>
      </c>
      <c r="G1416" s="6" t="str">
        <f>TEXT(SalesDataTable[[#This Row],[Order Date]],"MMM")</f>
        <v>Jul</v>
      </c>
      <c r="H1416" s="6" t="s">
        <v>24</v>
      </c>
      <c r="I1416" s="6" t="s">
        <v>67</v>
      </c>
      <c r="J1416" s="6" t="s">
        <v>20</v>
      </c>
      <c r="K1416" s="6" t="s">
        <v>31</v>
      </c>
      <c r="L1416" s="6" t="s">
        <v>41</v>
      </c>
      <c r="M1416" s="6" t="s">
        <v>69</v>
      </c>
      <c r="N1416" s="7">
        <v>5</v>
      </c>
      <c r="O1416" s="8">
        <v>124.68</v>
      </c>
      <c r="P1416" s="9">
        <v>0.05</v>
      </c>
      <c r="Q1416" s="8">
        <v>60.61</v>
      </c>
      <c r="R1416" s="8">
        <v>592.23</v>
      </c>
      <c r="S1416" s="8">
        <v>303.05</v>
      </c>
      <c r="T1416" s="8">
        <v>289.18</v>
      </c>
      <c r="U1416" s="10">
        <v>0.48829002245749115</v>
      </c>
    </row>
    <row r="1417" spans="2:21" ht="15.75">
      <c r="B1417" s="4">
        <v>1486</v>
      </c>
      <c r="C1417" s="5">
        <v>46222</v>
      </c>
      <c r="D1417" s="6">
        <f>YEAR(SalesDataTable[[#This Row],[Order Date]])</f>
        <v>2026</v>
      </c>
      <c r="E1417" s="6" t="str">
        <f>"Q"&amp;ROUNDUP(MONTH(SalesDataTable[[#This Row],[Order Date]])/3,0)</f>
        <v>Q3</v>
      </c>
      <c r="F1417" s="6">
        <f>MONTH(SalesDataTable[[#This Row],[Order Date]])</f>
        <v>7</v>
      </c>
      <c r="G1417" s="6" t="str">
        <f>TEXT(SalesDataTable[[#This Row],[Order Date]],"MMM")</f>
        <v>Jul</v>
      </c>
      <c r="H1417" s="6" t="s">
        <v>38</v>
      </c>
      <c r="I1417" s="6" t="s">
        <v>51</v>
      </c>
      <c r="J1417" s="6" t="s">
        <v>20</v>
      </c>
      <c r="K1417" s="6" t="s">
        <v>21</v>
      </c>
      <c r="L1417" s="6" t="s">
        <v>22</v>
      </c>
      <c r="M1417" s="6" t="s">
        <v>48</v>
      </c>
      <c r="N1417" s="7">
        <v>1</v>
      </c>
      <c r="O1417" s="8">
        <v>101.7</v>
      </c>
      <c r="P1417" s="9">
        <v>0.05</v>
      </c>
      <c r="Q1417" s="8">
        <v>49.92</v>
      </c>
      <c r="R1417" s="8">
        <v>96.614999999999995</v>
      </c>
      <c r="S1417" s="8">
        <v>49.92</v>
      </c>
      <c r="T1417" s="8">
        <v>46.694999999999993</v>
      </c>
      <c r="U1417" s="10">
        <v>0.48331004502406455</v>
      </c>
    </row>
    <row r="1418" spans="2:21" ht="15.75">
      <c r="B1418" s="4">
        <v>1940</v>
      </c>
      <c r="C1418" s="5">
        <v>46222</v>
      </c>
      <c r="D1418" s="6">
        <f>YEAR(SalesDataTable[[#This Row],[Order Date]])</f>
        <v>2026</v>
      </c>
      <c r="E1418" s="6" t="str">
        <f>"Q"&amp;ROUNDUP(MONTH(SalesDataTable[[#This Row],[Order Date]])/3,0)</f>
        <v>Q3</v>
      </c>
      <c r="F1418" s="6">
        <f>MONTH(SalesDataTable[[#This Row],[Order Date]])</f>
        <v>7</v>
      </c>
      <c r="G1418" s="6" t="str">
        <f>TEXT(SalesDataTable[[#This Row],[Order Date]],"MMM")</f>
        <v>Jul</v>
      </c>
      <c r="H1418" s="6" t="s">
        <v>29</v>
      </c>
      <c r="I1418" s="6" t="s">
        <v>70</v>
      </c>
      <c r="J1418" s="6" t="s">
        <v>20</v>
      </c>
      <c r="K1418" s="6" t="s">
        <v>31</v>
      </c>
      <c r="L1418" s="6" t="s">
        <v>52</v>
      </c>
      <c r="M1418" s="6" t="s">
        <v>63</v>
      </c>
      <c r="N1418" s="7">
        <v>2</v>
      </c>
      <c r="O1418" s="8">
        <v>50.24</v>
      </c>
      <c r="P1418" s="9">
        <v>0.05</v>
      </c>
      <c r="Q1418" s="8">
        <v>21.88</v>
      </c>
      <c r="R1418" s="8">
        <v>95.456000000000003</v>
      </c>
      <c r="S1418" s="8">
        <v>43.76</v>
      </c>
      <c r="T1418" s="8">
        <v>51.696000000000005</v>
      </c>
      <c r="U1418" s="10">
        <v>0.54156889037881328</v>
      </c>
    </row>
    <row r="1419" spans="2:21" ht="15.75">
      <c r="B1419" s="4">
        <v>2215</v>
      </c>
      <c r="C1419" s="5">
        <v>46222</v>
      </c>
      <c r="D1419" s="6">
        <f>YEAR(SalesDataTable[[#This Row],[Order Date]])</f>
        <v>2026</v>
      </c>
      <c r="E1419" s="6" t="str">
        <f>"Q"&amp;ROUNDUP(MONTH(SalesDataTable[[#This Row],[Order Date]])/3,0)</f>
        <v>Q3</v>
      </c>
      <c r="F1419" s="6">
        <f>MONTH(SalesDataTable[[#This Row],[Order Date]])</f>
        <v>7</v>
      </c>
      <c r="G1419" s="6" t="str">
        <f>TEXT(SalesDataTable[[#This Row],[Order Date]],"MMM")</f>
        <v>Jul</v>
      </c>
      <c r="H1419" s="6" t="s">
        <v>38</v>
      </c>
      <c r="I1419" s="6" t="s">
        <v>65</v>
      </c>
      <c r="J1419" s="6" t="s">
        <v>37</v>
      </c>
      <c r="K1419" s="6" t="s">
        <v>21</v>
      </c>
      <c r="L1419" s="6" t="s">
        <v>52</v>
      </c>
      <c r="M1419" s="6" t="s">
        <v>60</v>
      </c>
      <c r="N1419" s="7">
        <v>3</v>
      </c>
      <c r="O1419" s="8">
        <v>35.53</v>
      </c>
      <c r="P1419" s="9">
        <v>0</v>
      </c>
      <c r="Q1419" s="8">
        <v>14</v>
      </c>
      <c r="R1419" s="8">
        <v>106.59</v>
      </c>
      <c r="S1419" s="8">
        <v>42</v>
      </c>
      <c r="T1419" s="8">
        <v>64.59</v>
      </c>
      <c r="U1419" s="10">
        <v>0.60596678862932729</v>
      </c>
    </row>
    <row r="1420" spans="2:21" ht="15.75">
      <c r="B1420" s="4">
        <v>2555</v>
      </c>
      <c r="C1420" s="5">
        <v>46222</v>
      </c>
      <c r="D1420" s="6">
        <f>YEAR(SalesDataTable[[#This Row],[Order Date]])</f>
        <v>2026</v>
      </c>
      <c r="E1420" s="6" t="str">
        <f>"Q"&amp;ROUNDUP(MONTH(SalesDataTable[[#This Row],[Order Date]])/3,0)</f>
        <v>Q3</v>
      </c>
      <c r="F1420" s="6">
        <f>MONTH(SalesDataTable[[#This Row],[Order Date]])</f>
        <v>7</v>
      </c>
      <c r="G1420" s="6" t="str">
        <f>TEXT(SalesDataTable[[#This Row],[Order Date]],"MMM")</f>
        <v>Jul</v>
      </c>
      <c r="H1420" s="6" t="s">
        <v>29</v>
      </c>
      <c r="I1420" s="6" t="s">
        <v>30</v>
      </c>
      <c r="J1420" s="6" t="s">
        <v>46</v>
      </c>
      <c r="K1420" s="6" t="s">
        <v>31</v>
      </c>
      <c r="L1420" s="6" t="s">
        <v>32</v>
      </c>
      <c r="M1420" s="6" t="s">
        <v>50</v>
      </c>
      <c r="N1420" s="7">
        <v>2</v>
      </c>
      <c r="O1420" s="8">
        <v>46.89</v>
      </c>
      <c r="P1420" s="9">
        <v>0.1</v>
      </c>
      <c r="Q1420" s="8">
        <v>18.53</v>
      </c>
      <c r="R1420" s="8">
        <v>84.402000000000001</v>
      </c>
      <c r="S1420" s="8">
        <v>37.06</v>
      </c>
      <c r="T1420" s="8">
        <v>47.341999999999999</v>
      </c>
      <c r="U1420" s="10">
        <v>0.56091087888912583</v>
      </c>
    </row>
    <row r="1421" spans="2:21" ht="15.75">
      <c r="B1421" s="4">
        <v>4710</v>
      </c>
      <c r="C1421" s="5">
        <v>46222</v>
      </c>
      <c r="D1421" s="6">
        <f>YEAR(SalesDataTable[[#This Row],[Order Date]])</f>
        <v>2026</v>
      </c>
      <c r="E1421" s="6" t="str">
        <f>"Q"&amp;ROUNDUP(MONTH(SalesDataTable[[#This Row],[Order Date]])/3,0)</f>
        <v>Q3</v>
      </c>
      <c r="F1421" s="6">
        <f>MONTH(SalesDataTable[[#This Row],[Order Date]])</f>
        <v>7</v>
      </c>
      <c r="G1421" s="6" t="str">
        <f>TEXT(SalesDataTable[[#This Row],[Order Date]],"MMM")</f>
        <v>Jul</v>
      </c>
      <c r="H1421" s="6" t="s">
        <v>18</v>
      </c>
      <c r="I1421" s="6" t="s">
        <v>19</v>
      </c>
      <c r="J1421" s="6" t="s">
        <v>37</v>
      </c>
      <c r="K1421" s="6" t="s">
        <v>21</v>
      </c>
      <c r="L1421" s="6" t="s">
        <v>41</v>
      </c>
      <c r="M1421" s="6" t="s">
        <v>47</v>
      </c>
      <c r="N1421" s="7">
        <v>1</v>
      </c>
      <c r="O1421" s="8">
        <v>197.29</v>
      </c>
      <c r="P1421" s="9">
        <v>0.1</v>
      </c>
      <c r="Q1421" s="8">
        <v>104.7</v>
      </c>
      <c r="R1421" s="8">
        <v>177.56100000000001</v>
      </c>
      <c r="S1421" s="8">
        <v>104.7</v>
      </c>
      <c r="T1421" s="8">
        <v>72.861000000000004</v>
      </c>
      <c r="U1421" s="10">
        <v>0.4103434875901803</v>
      </c>
    </row>
    <row r="1422" spans="2:21" ht="15.75">
      <c r="B1422" s="4">
        <v>4974</v>
      </c>
      <c r="C1422" s="5">
        <v>46222</v>
      </c>
      <c r="D1422" s="6">
        <f>YEAR(SalesDataTable[[#This Row],[Order Date]])</f>
        <v>2026</v>
      </c>
      <c r="E1422" s="6" t="str">
        <f>"Q"&amp;ROUNDUP(MONTH(SalesDataTable[[#This Row],[Order Date]])/3,0)</f>
        <v>Q3</v>
      </c>
      <c r="F1422" s="6">
        <f>MONTH(SalesDataTable[[#This Row],[Order Date]])</f>
        <v>7</v>
      </c>
      <c r="G1422" s="6" t="str">
        <f>TEXT(SalesDataTable[[#This Row],[Order Date]],"MMM")</f>
        <v>Jul</v>
      </c>
      <c r="H1422" s="6" t="s">
        <v>18</v>
      </c>
      <c r="I1422" s="6" t="s">
        <v>54</v>
      </c>
      <c r="J1422" s="6" t="s">
        <v>37</v>
      </c>
      <c r="K1422" s="6" t="s">
        <v>34</v>
      </c>
      <c r="L1422" s="6" t="s">
        <v>27</v>
      </c>
      <c r="M1422" s="6" t="s">
        <v>64</v>
      </c>
      <c r="N1422" s="7">
        <v>1</v>
      </c>
      <c r="O1422" s="8">
        <v>70.52</v>
      </c>
      <c r="P1422" s="9">
        <v>0.1</v>
      </c>
      <c r="Q1422" s="8">
        <v>33.28</v>
      </c>
      <c r="R1422" s="8">
        <v>63.467999999999996</v>
      </c>
      <c r="S1422" s="8">
        <v>33.28</v>
      </c>
      <c r="T1422" s="8">
        <v>30.187999999999995</v>
      </c>
      <c r="U1422" s="10">
        <v>0.47564126804058732</v>
      </c>
    </row>
    <row r="1423" spans="2:21" ht="15.75">
      <c r="B1423" s="4">
        <v>5048</v>
      </c>
      <c r="C1423" s="5">
        <v>46222</v>
      </c>
      <c r="D1423" s="6">
        <f>YEAR(SalesDataTable[[#This Row],[Order Date]])</f>
        <v>2026</v>
      </c>
      <c r="E1423" s="6" t="str">
        <f>"Q"&amp;ROUNDUP(MONTH(SalesDataTable[[#This Row],[Order Date]])/3,0)</f>
        <v>Q3</v>
      </c>
      <c r="F1423" s="6">
        <f>MONTH(SalesDataTable[[#This Row],[Order Date]])</f>
        <v>7</v>
      </c>
      <c r="G1423" s="6" t="str">
        <f>TEXT(SalesDataTable[[#This Row],[Order Date]],"MMM")</f>
        <v>Jul</v>
      </c>
      <c r="H1423" s="6" t="s">
        <v>24</v>
      </c>
      <c r="I1423" s="6" t="s">
        <v>61</v>
      </c>
      <c r="J1423" s="6" t="s">
        <v>46</v>
      </c>
      <c r="K1423" s="6" t="s">
        <v>31</v>
      </c>
      <c r="L1423" s="6" t="s">
        <v>52</v>
      </c>
      <c r="M1423" s="6" t="s">
        <v>63</v>
      </c>
      <c r="N1423" s="7">
        <v>3</v>
      </c>
      <c r="O1423" s="8">
        <v>49.9</v>
      </c>
      <c r="P1423" s="9">
        <v>0.05</v>
      </c>
      <c r="Q1423" s="8">
        <v>22.27</v>
      </c>
      <c r="R1423" s="8">
        <v>142.21499999999997</v>
      </c>
      <c r="S1423" s="8">
        <v>66.81</v>
      </c>
      <c r="T1423" s="8">
        <v>75.404999999999973</v>
      </c>
      <c r="U1423" s="10">
        <v>0.53021833139964125</v>
      </c>
    </row>
    <row r="1424" spans="2:21" ht="15.75">
      <c r="B1424" s="4">
        <v>1</v>
      </c>
      <c r="C1424" s="5">
        <v>46223</v>
      </c>
      <c r="D1424" s="6">
        <f>YEAR(SalesDataTable[[#This Row],[Order Date]])</f>
        <v>2026</v>
      </c>
      <c r="E1424" s="6" t="str">
        <f>"Q"&amp;ROUNDUP(MONTH(SalesDataTable[[#This Row],[Order Date]])/3,0)</f>
        <v>Q3</v>
      </c>
      <c r="F1424" s="6">
        <f>MONTH(SalesDataTable[[#This Row],[Order Date]])</f>
        <v>7</v>
      </c>
      <c r="G1424" s="6" t="str">
        <f>TEXT(SalesDataTable[[#This Row],[Order Date]],"MMM")</f>
        <v>Jul</v>
      </c>
      <c r="H1424" s="6" t="s">
        <v>38</v>
      </c>
      <c r="I1424" s="6" t="s">
        <v>49</v>
      </c>
      <c r="J1424" s="6" t="s">
        <v>37</v>
      </c>
      <c r="K1424" s="6" t="s">
        <v>31</v>
      </c>
      <c r="L1424" s="6" t="s">
        <v>27</v>
      </c>
      <c r="M1424" s="6" t="s">
        <v>55</v>
      </c>
      <c r="N1424" s="7">
        <v>3</v>
      </c>
      <c r="O1424" s="8">
        <v>156.25</v>
      </c>
      <c r="P1424" s="9">
        <v>0</v>
      </c>
      <c r="Q1424" s="8">
        <v>79.900000000000006</v>
      </c>
      <c r="R1424" s="8">
        <v>468.75</v>
      </c>
      <c r="S1424" s="8">
        <v>239.70000000000002</v>
      </c>
      <c r="T1424" s="8">
        <v>229.04999999999998</v>
      </c>
      <c r="U1424" s="10">
        <v>0.48863999999999996</v>
      </c>
    </row>
    <row r="1425" spans="2:21" ht="15.75">
      <c r="B1425" s="4">
        <v>270</v>
      </c>
      <c r="C1425" s="5">
        <v>46223</v>
      </c>
      <c r="D1425" s="6">
        <f>YEAR(SalesDataTable[[#This Row],[Order Date]])</f>
        <v>2026</v>
      </c>
      <c r="E1425" s="6" t="str">
        <f>"Q"&amp;ROUNDUP(MONTH(SalesDataTable[[#This Row],[Order Date]])/3,0)</f>
        <v>Q3</v>
      </c>
      <c r="F1425" s="6">
        <f>MONTH(SalesDataTable[[#This Row],[Order Date]])</f>
        <v>7</v>
      </c>
      <c r="G1425" s="6" t="str">
        <f>TEXT(SalesDataTable[[#This Row],[Order Date]],"MMM")</f>
        <v>Jul</v>
      </c>
      <c r="H1425" s="6" t="s">
        <v>29</v>
      </c>
      <c r="I1425" s="6" t="s">
        <v>30</v>
      </c>
      <c r="J1425" s="6" t="s">
        <v>46</v>
      </c>
      <c r="K1425" s="6" t="s">
        <v>21</v>
      </c>
      <c r="L1425" s="6" t="s">
        <v>41</v>
      </c>
      <c r="M1425" s="6" t="s">
        <v>69</v>
      </c>
      <c r="N1425" s="7">
        <v>3</v>
      </c>
      <c r="O1425" s="8">
        <v>120.14</v>
      </c>
      <c r="P1425" s="9">
        <v>0</v>
      </c>
      <c r="Q1425" s="8">
        <v>58.9</v>
      </c>
      <c r="R1425" s="8">
        <v>360.42</v>
      </c>
      <c r="S1425" s="8">
        <v>176.7</v>
      </c>
      <c r="T1425" s="8">
        <v>183.72000000000003</v>
      </c>
      <c r="U1425" s="10">
        <v>0.5097386382553688</v>
      </c>
    </row>
    <row r="1426" spans="2:21" ht="15.75">
      <c r="B1426" s="4">
        <v>2130</v>
      </c>
      <c r="C1426" s="5">
        <v>46223</v>
      </c>
      <c r="D1426" s="6">
        <f>YEAR(SalesDataTable[[#This Row],[Order Date]])</f>
        <v>2026</v>
      </c>
      <c r="E1426" s="6" t="str">
        <f>"Q"&amp;ROUNDUP(MONTH(SalesDataTable[[#This Row],[Order Date]])/3,0)</f>
        <v>Q3</v>
      </c>
      <c r="F1426" s="6">
        <f>MONTH(SalesDataTable[[#This Row],[Order Date]])</f>
        <v>7</v>
      </c>
      <c r="G1426" s="6" t="str">
        <f>TEXT(SalesDataTable[[#This Row],[Order Date]],"MMM")</f>
        <v>Jul</v>
      </c>
      <c r="H1426" s="6" t="s">
        <v>24</v>
      </c>
      <c r="I1426" s="6" t="s">
        <v>67</v>
      </c>
      <c r="J1426" s="6" t="s">
        <v>37</v>
      </c>
      <c r="K1426" s="6" t="s">
        <v>21</v>
      </c>
      <c r="L1426" s="6" t="s">
        <v>27</v>
      </c>
      <c r="M1426" s="6" t="s">
        <v>35</v>
      </c>
      <c r="N1426" s="7">
        <v>1</v>
      </c>
      <c r="O1426" s="8">
        <v>145.21</v>
      </c>
      <c r="P1426" s="9">
        <v>0</v>
      </c>
      <c r="Q1426" s="8">
        <v>80.52</v>
      </c>
      <c r="R1426" s="8">
        <v>145.21</v>
      </c>
      <c r="S1426" s="8">
        <v>80.52</v>
      </c>
      <c r="T1426" s="8">
        <v>64.690000000000012</v>
      </c>
      <c r="U1426" s="10">
        <v>0.44549273466014744</v>
      </c>
    </row>
    <row r="1427" spans="2:21" ht="15.75">
      <c r="B1427" s="4">
        <v>2474</v>
      </c>
      <c r="C1427" s="5">
        <v>46223</v>
      </c>
      <c r="D1427" s="6">
        <f>YEAR(SalesDataTable[[#This Row],[Order Date]])</f>
        <v>2026</v>
      </c>
      <c r="E1427" s="6" t="str">
        <f>"Q"&amp;ROUNDUP(MONTH(SalesDataTable[[#This Row],[Order Date]])/3,0)</f>
        <v>Q3</v>
      </c>
      <c r="F1427" s="6">
        <f>MONTH(SalesDataTable[[#This Row],[Order Date]])</f>
        <v>7</v>
      </c>
      <c r="G1427" s="6" t="str">
        <f>TEXT(SalesDataTable[[#This Row],[Order Date]],"MMM")</f>
        <v>Jul</v>
      </c>
      <c r="H1427" s="6" t="s">
        <v>29</v>
      </c>
      <c r="I1427" s="6" t="s">
        <v>30</v>
      </c>
      <c r="J1427" s="6" t="s">
        <v>37</v>
      </c>
      <c r="K1427" s="6" t="s">
        <v>21</v>
      </c>
      <c r="L1427" s="6" t="s">
        <v>22</v>
      </c>
      <c r="M1427" s="6" t="s">
        <v>44</v>
      </c>
      <c r="N1427" s="7">
        <v>2</v>
      </c>
      <c r="O1427" s="8">
        <v>39.78</v>
      </c>
      <c r="P1427" s="9">
        <v>0.1</v>
      </c>
      <c r="Q1427" s="8">
        <v>16.260000000000002</v>
      </c>
      <c r="R1427" s="8">
        <v>71.603999999999999</v>
      </c>
      <c r="S1427" s="8">
        <v>32.520000000000003</v>
      </c>
      <c r="T1427" s="8">
        <v>39.083999999999996</v>
      </c>
      <c r="U1427" s="10">
        <v>0.54583542818836928</v>
      </c>
    </row>
    <row r="1428" spans="2:21" ht="15.75">
      <c r="B1428" s="4">
        <v>2514</v>
      </c>
      <c r="C1428" s="5">
        <v>46223</v>
      </c>
      <c r="D1428" s="6">
        <f>YEAR(SalesDataTable[[#This Row],[Order Date]])</f>
        <v>2026</v>
      </c>
      <c r="E1428" s="6" t="str">
        <f>"Q"&amp;ROUNDUP(MONTH(SalesDataTable[[#This Row],[Order Date]])/3,0)</f>
        <v>Q3</v>
      </c>
      <c r="F1428" s="6">
        <f>MONTH(SalesDataTable[[#This Row],[Order Date]])</f>
        <v>7</v>
      </c>
      <c r="G1428" s="6" t="str">
        <f>TEXT(SalesDataTable[[#This Row],[Order Date]],"MMM")</f>
        <v>Jul</v>
      </c>
      <c r="H1428" s="6" t="s">
        <v>24</v>
      </c>
      <c r="I1428" s="6" t="s">
        <v>45</v>
      </c>
      <c r="J1428" s="6" t="s">
        <v>20</v>
      </c>
      <c r="K1428" s="6" t="s">
        <v>31</v>
      </c>
      <c r="L1428" s="6" t="s">
        <v>32</v>
      </c>
      <c r="M1428" s="6" t="s">
        <v>66</v>
      </c>
      <c r="N1428" s="7">
        <v>2</v>
      </c>
      <c r="O1428" s="8">
        <v>161.97</v>
      </c>
      <c r="P1428" s="9">
        <v>0.1</v>
      </c>
      <c r="Q1428" s="8">
        <v>88.57</v>
      </c>
      <c r="R1428" s="8">
        <v>291.54599999999999</v>
      </c>
      <c r="S1428" s="8">
        <v>177.14</v>
      </c>
      <c r="T1428" s="8">
        <v>114.40600000000001</v>
      </c>
      <c r="U1428" s="10">
        <v>0.39241148909606033</v>
      </c>
    </row>
    <row r="1429" spans="2:21" ht="15.75">
      <c r="B1429" s="4">
        <v>2616</v>
      </c>
      <c r="C1429" s="5">
        <v>46223</v>
      </c>
      <c r="D1429" s="6">
        <f>YEAR(SalesDataTable[[#This Row],[Order Date]])</f>
        <v>2026</v>
      </c>
      <c r="E1429" s="6" t="str">
        <f>"Q"&amp;ROUNDUP(MONTH(SalesDataTable[[#This Row],[Order Date]])/3,0)</f>
        <v>Q3</v>
      </c>
      <c r="F1429" s="6">
        <f>MONTH(SalesDataTable[[#This Row],[Order Date]])</f>
        <v>7</v>
      </c>
      <c r="G1429" s="6" t="str">
        <f>TEXT(SalesDataTable[[#This Row],[Order Date]],"MMM")</f>
        <v>Jul</v>
      </c>
      <c r="H1429" s="6" t="s">
        <v>29</v>
      </c>
      <c r="I1429" s="6" t="s">
        <v>36</v>
      </c>
      <c r="J1429" s="6" t="s">
        <v>37</v>
      </c>
      <c r="K1429" s="6" t="s">
        <v>31</v>
      </c>
      <c r="L1429" s="6" t="s">
        <v>52</v>
      </c>
      <c r="M1429" s="6" t="s">
        <v>56</v>
      </c>
      <c r="N1429" s="7">
        <v>2</v>
      </c>
      <c r="O1429" s="8">
        <v>125.37</v>
      </c>
      <c r="P1429" s="9">
        <v>0</v>
      </c>
      <c r="Q1429" s="8">
        <v>68.040000000000006</v>
      </c>
      <c r="R1429" s="8">
        <v>250.74</v>
      </c>
      <c r="S1429" s="8">
        <v>136.08000000000001</v>
      </c>
      <c r="T1429" s="8">
        <v>114.66</v>
      </c>
      <c r="U1429" s="10">
        <v>0.457286432160804</v>
      </c>
    </row>
    <row r="1430" spans="2:21" ht="15.75">
      <c r="B1430" s="4">
        <v>2632</v>
      </c>
      <c r="C1430" s="5">
        <v>46223</v>
      </c>
      <c r="D1430" s="6">
        <f>YEAR(SalesDataTable[[#This Row],[Order Date]])</f>
        <v>2026</v>
      </c>
      <c r="E1430" s="6" t="str">
        <f>"Q"&amp;ROUNDUP(MONTH(SalesDataTable[[#This Row],[Order Date]])/3,0)</f>
        <v>Q3</v>
      </c>
      <c r="F1430" s="6">
        <f>MONTH(SalesDataTable[[#This Row],[Order Date]])</f>
        <v>7</v>
      </c>
      <c r="G1430" s="6" t="str">
        <f>TEXT(SalesDataTable[[#This Row],[Order Date]],"MMM")</f>
        <v>Jul</v>
      </c>
      <c r="H1430" s="6" t="s">
        <v>18</v>
      </c>
      <c r="I1430" s="6" t="s">
        <v>68</v>
      </c>
      <c r="J1430" s="6" t="s">
        <v>20</v>
      </c>
      <c r="K1430" s="6" t="s">
        <v>31</v>
      </c>
      <c r="L1430" s="6" t="s">
        <v>41</v>
      </c>
      <c r="M1430" s="6" t="s">
        <v>47</v>
      </c>
      <c r="N1430" s="7">
        <v>1</v>
      </c>
      <c r="O1430" s="8">
        <v>196.57</v>
      </c>
      <c r="P1430" s="9">
        <v>0</v>
      </c>
      <c r="Q1430" s="8">
        <v>104.78</v>
      </c>
      <c r="R1430" s="8">
        <v>196.57</v>
      </c>
      <c r="S1430" s="8">
        <v>104.78</v>
      </c>
      <c r="T1430" s="8">
        <v>91.789999999999992</v>
      </c>
      <c r="U1430" s="10">
        <v>0.46695833545301924</v>
      </c>
    </row>
    <row r="1431" spans="2:21" ht="15.75">
      <c r="B1431" s="4">
        <v>3725</v>
      </c>
      <c r="C1431" s="5">
        <v>46223</v>
      </c>
      <c r="D1431" s="6">
        <f>YEAR(SalesDataTable[[#This Row],[Order Date]])</f>
        <v>2026</v>
      </c>
      <c r="E1431" s="6" t="str">
        <f>"Q"&amp;ROUNDUP(MONTH(SalesDataTable[[#This Row],[Order Date]])/3,0)</f>
        <v>Q3</v>
      </c>
      <c r="F1431" s="6">
        <f>MONTH(SalesDataTable[[#This Row],[Order Date]])</f>
        <v>7</v>
      </c>
      <c r="G1431" s="6" t="str">
        <f>TEXT(SalesDataTable[[#This Row],[Order Date]],"MMM")</f>
        <v>Jul</v>
      </c>
      <c r="H1431" s="6" t="s">
        <v>29</v>
      </c>
      <c r="I1431" s="6" t="s">
        <v>70</v>
      </c>
      <c r="J1431" s="6" t="s">
        <v>20</v>
      </c>
      <c r="K1431" s="6" t="s">
        <v>21</v>
      </c>
      <c r="L1431" s="6" t="s">
        <v>41</v>
      </c>
      <c r="M1431" s="6" t="s">
        <v>47</v>
      </c>
      <c r="N1431" s="7">
        <v>2</v>
      </c>
      <c r="O1431" s="8">
        <v>195.74</v>
      </c>
      <c r="P1431" s="9">
        <v>0.05</v>
      </c>
      <c r="Q1431" s="8">
        <v>107.17</v>
      </c>
      <c r="R1431" s="8">
        <v>371.90600000000001</v>
      </c>
      <c r="S1431" s="8">
        <v>214.34</v>
      </c>
      <c r="T1431" s="8">
        <v>157.566</v>
      </c>
      <c r="U1431" s="10">
        <v>0.4236715729243411</v>
      </c>
    </row>
    <row r="1432" spans="2:21" ht="15.75">
      <c r="B1432" s="4">
        <v>3834</v>
      </c>
      <c r="C1432" s="5">
        <v>46223</v>
      </c>
      <c r="D1432" s="6">
        <f>YEAR(SalesDataTable[[#This Row],[Order Date]])</f>
        <v>2026</v>
      </c>
      <c r="E1432" s="6" t="str">
        <f>"Q"&amp;ROUNDUP(MONTH(SalesDataTable[[#This Row],[Order Date]])/3,0)</f>
        <v>Q3</v>
      </c>
      <c r="F1432" s="6">
        <f>MONTH(SalesDataTable[[#This Row],[Order Date]])</f>
        <v>7</v>
      </c>
      <c r="G1432" s="6" t="str">
        <f>TEXT(SalesDataTable[[#This Row],[Order Date]],"MMM")</f>
        <v>Jul</v>
      </c>
      <c r="H1432" s="6" t="s">
        <v>24</v>
      </c>
      <c r="I1432" s="6" t="s">
        <v>67</v>
      </c>
      <c r="J1432" s="6" t="s">
        <v>37</v>
      </c>
      <c r="K1432" s="6" t="s">
        <v>31</v>
      </c>
      <c r="L1432" s="6" t="s">
        <v>41</v>
      </c>
      <c r="M1432" s="6" t="s">
        <v>47</v>
      </c>
      <c r="N1432" s="7">
        <v>3</v>
      </c>
      <c r="O1432" s="8">
        <v>192.28</v>
      </c>
      <c r="P1432" s="9">
        <v>0</v>
      </c>
      <c r="Q1432" s="8">
        <v>104.3</v>
      </c>
      <c r="R1432" s="8">
        <v>576.84</v>
      </c>
      <c r="S1432" s="8">
        <v>312.89999999999998</v>
      </c>
      <c r="T1432" s="8">
        <v>263.94000000000005</v>
      </c>
      <c r="U1432" s="10">
        <v>0.45756188891200339</v>
      </c>
    </row>
    <row r="1433" spans="2:21" ht="15.75">
      <c r="B1433" s="4">
        <v>159</v>
      </c>
      <c r="C1433" s="5">
        <v>46224</v>
      </c>
      <c r="D1433" s="6">
        <f>YEAR(SalesDataTable[[#This Row],[Order Date]])</f>
        <v>2026</v>
      </c>
      <c r="E1433" s="6" t="str">
        <f>"Q"&amp;ROUNDUP(MONTH(SalesDataTable[[#This Row],[Order Date]])/3,0)</f>
        <v>Q3</v>
      </c>
      <c r="F1433" s="6">
        <f>MONTH(SalesDataTable[[#This Row],[Order Date]])</f>
        <v>7</v>
      </c>
      <c r="G1433" s="6" t="str">
        <f>TEXT(SalesDataTable[[#This Row],[Order Date]],"MMM")</f>
        <v>Jul</v>
      </c>
      <c r="H1433" s="6" t="s">
        <v>24</v>
      </c>
      <c r="I1433" s="6" t="s">
        <v>25</v>
      </c>
      <c r="J1433" s="6" t="s">
        <v>20</v>
      </c>
      <c r="K1433" s="6" t="s">
        <v>21</v>
      </c>
      <c r="L1433" s="6" t="s">
        <v>27</v>
      </c>
      <c r="M1433" s="6" t="s">
        <v>64</v>
      </c>
      <c r="N1433" s="7">
        <v>2</v>
      </c>
      <c r="O1433" s="8">
        <v>70.150000000000006</v>
      </c>
      <c r="P1433" s="9">
        <v>0.05</v>
      </c>
      <c r="Q1433" s="8">
        <v>32.950000000000003</v>
      </c>
      <c r="R1433" s="8">
        <v>133.285</v>
      </c>
      <c r="S1433" s="8">
        <v>65.900000000000006</v>
      </c>
      <c r="T1433" s="8">
        <v>67.384999999999991</v>
      </c>
      <c r="U1433" s="10">
        <v>0.50557076940390888</v>
      </c>
    </row>
    <row r="1434" spans="2:21" ht="15.75">
      <c r="B1434" s="4">
        <v>435</v>
      </c>
      <c r="C1434" s="5">
        <v>46224</v>
      </c>
      <c r="D1434" s="6">
        <f>YEAR(SalesDataTable[[#This Row],[Order Date]])</f>
        <v>2026</v>
      </c>
      <c r="E1434" s="6" t="str">
        <f>"Q"&amp;ROUNDUP(MONTH(SalesDataTable[[#This Row],[Order Date]])/3,0)</f>
        <v>Q3</v>
      </c>
      <c r="F1434" s="6">
        <f>MONTH(SalesDataTable[[#This Row],[Order Date]])</f>
        <v>7</v>
      </c>
      <c r="G1434" s="6" t="str">
        <f>TEXT(SalesDataTable[[#This Row],[Order Date]],"MMM")</f>
        <v>Jul</v>
      </c>
      <c r="H1434" s="6" t="s">
        <v>29</v>
      </c>
      <c r="I1434" s="6" t="s">
        <v>30</v>
      </c>
      <c r="J1434" s="6" t="s">
        <v>20</v>
      </c>
      <c r="K1434" s="6" t="s">
        <v>21</v>
      </c>
      <c r="L1434" s="6" t="s">
        <v>41</v>
      </c>
      <c r="M1434" s="6" t="s">
        <v>42</v>
      </c>
      <c r="N1434" s="7">
        <v>2</v>
      </c>
      <c r="O1434" s="8">
        <v>342.38</v>
      </c>
      <c r="P1434" s="9">
        <v>0.05</v>
      </c>
      <c r="Q1434" s="8">
        <v>192.01</v>
      </c>
      <c r="R1434" s="8">
        <v>650.52199999999993</v>
      </c>
      <c r="S1434" s="8">
        <v>384.02</v>
      </c>
      <c r="T1434" s="8">
        <v>266.50199999999995</v>
      </c>
      <c r="U1434" s="10">
        <v>0.40967407712575438</v>
      </c>
    </row>
    <row r="1435" spans="2:21" ht="15.75">
      <c r="B1435" s="4">
        <v>1467</v>
      </c>
      <c r="C1435" s="5">
        <v>46224</v>
      </c>
      <c r="D1435" s="6">
        <f>YEAR(SalesDataTable[[#This Row],[Order Date]])</f>
        <v>2026</v>
      </c>
      <c r="E1435" s="6" t="str">
        <f>"Q"&amp;ROUNDUP(MONTH(SalesDataTable[[#This Row],[Order Date]])/3,0)</f>
        <v>Q3</v>
      </c>
      <c r="F1435" s="6">
        <f>MONTH(SalesDataTable[[#This Row],[Order Date]])</f>
        <v>7</v>
      </c>
      <c r="G1435" s="6" t="str">
        <f>TEXT(SalesDataTable[[#This Row],[Order Date]],"MMM")</f>
        <v>Jul</v>
      </c>
      <c r="H1435" s="6" t="s">
        <v>24</v>
      </c>
      <c r="I1435" s="6" t="s">
        <v>67</v>
      </c>
      <c r="J1435" s="6" t="s">
        <v>46</v>
      </c>
      <c r="K1435" s="6" t="s">
        <v>31</v>
      </c>
      <c r="L1435" s="6" t="s">
        <v>52</v>
      </c>
      <c r="M1435" s="6" t="s">
        <v>63</v>
      </c>
      <c r="N1435" s="7">
        <v>1</v>
      </c>
      <c r="O1435" s="8">
        <v>50.59</v>
      </c>
      <c r="P1435" s="9">
        <v>0.05</v>
      </c>
      <c r="Q1435" s="8">
        <v>22.04</v>
      </c>
      <c r="R1435" s="8">
        <v>48.060499999999998</v>
      </c>
      <c r="S1435" s="8">
        <v>22.04</v>
      </c>
      <c r="T1435" s="8">
        <v>26.020499999999998</v>
      </c>
      <c r="U1435" s="10">
        <v>0.54141134611583319</v>
      </c>
    </row>
    <row r="1436" spans="2:21" ht="15.75">
      <c r="B1436" s="4">
        <v>1552</v>
      </c>
      <c r="C1436" s="5">
        <v>46224</v>
      </c>
      <c r="D1436" s="6">
        <f>YEAR(SalesDataTable[[#This Row],[Order Date]])</f>
        <v>2026</v>
      </c>
      <c r="E1436" s="6" t="str">
        <f>"Q"&amp;ROUNDUP(MONTH(SalesDataTable[[#This Row],[Order Date]])/3,0)</f>
        <v>Q3</v>
      </c>
      <c r="F1436" s="6">
        <f>MONTH(SalesDataTable[[#This Row],[Order Date]])</f>
        <v>7</v>
      </c>
      <c r="G1436" s="6" t="str">
        <f>TEXT(SalesDataTable[[#This Row],[Order Date]],"MMM")</f>
        <v>Jul</v>
      </c>
      <c r="H1436" s="6" t="s">
        <v>38</v>
      </c>
      <c r="I1436" s="6" t="s">
        <v>39</v>
      </c>
      <c r="J1436" s="6" t="s">
        <v>37</v>
      </c>
      <c r="K1436" s="6" t="s">
        <v>31</v>
      </c>
      <c r="L1436" s="6" t="s">
        <v>32</v>
      </c>
      <c r="M1436" s="6" t="s">
        <v>50</v>
      </c>
      <c r="N1436" s="7">
        <v>2</v>
      </c>
      <c r="O1436" s="8">
        <v>46.34</v>
      </c>
      <c r="P1436" s="9">
        <v>0.1</v>
      </c>
      <c r="Q1436" s="8">
        <v>18.41</v>
      </c>
      <c r="R1436" s="8">
        <v>83.412000000000006</v>
      </c>
      <c r="S1436" s="8">
        <v>36.82</v>
      </c>
      <c r="T1436" s="8">
        <v>46.592000000000006</v>
      </c>
      <c r="U1436" s="10">
        <v>0.55857670359180933</v>
      </c>
    </row>
    <row r="1437" spans="2:21" ht="15.75">
      <c r="B1437" s="4">
        <v>1745</v>
      </c>
      <c r="C1437" s="5">
        <v>46224</v>
      </c>
      <c r="D1437" s="6">
        <f>YEAR(SalesDataTable[[#This Row],[Order Date]])</f>
        <v>2026</v>
      </c>
      <c r="E1437" s="6" t="str">
        <f>"Q"&amp;ROUNDUP(MONTH(SalesDataTable[[#This Row],[Order Date]])/3,0)</f>
        <v>Q3</v>
      </c>
      <c r="F1437" s="6">
        <f>MONTH(SalesDataTable[[#This Row],[Order Date]])</f>
        <v>7</v>
      </c>
      <c r="G1437" s="6" t="str">
        <f>TEXT(SalesDataTable[[#This Row],[Order Date]],"MMM")</f>
        <v>Jul</v>
      </c>
      <c r="H1437" s="6" t="s">
        <v>24</v>
      </c>
      <c r="I1437" s="6" t="s">
        <v>45</v>
      </c>
      <c r="J1437" s="6" t="s">
        <v>46</v>
      </c>
      <c r="K1437" s="6" t="s">
        <v>31</v>
      </c>
      <c r="L1437" s="6" t="s">
        <v>27</v>
      </c>
      <c r="M1437" s="6" t="s">
        <v>28</v>
      </c>
      <c r="N1437" s="7">
        <v>1</v>
      </c>
      <c r="O1437" s="8">
        <v>91.45</v>
      </c>
      <c r="P1437" s="9">
        <v>0</v>
      </c>
      <c r="Q1437" s="8">
        <v>44.16</v>
      </c>
      <c r="R1437" s="8">
        <v>91.45</v>
      </c>
      <c r="S1437" s="8">
        <v>44.16</v>
      </c>
      <c r="T1437" s="8">
        <v>47.290000000000006</v>
      </c>
      <c r="U1437" s="10">
        <v>0.51711317659923461</v>
      </c>
    </row>
    <row r="1438" spans="2:21" ht="15.75">
      <c r="B1438" s="4">
        <v>2174</v>
      </c>
      <c r="C1438" s="5">
        <v>46224</v>
      </c>
      <c r="D1438" s="6">
        <f>YEAR(SalesDataTable[[#This Row],[Order Date]])</f>
        <v>2026</v>
      </c>
      <c r="E1438" s="6" t="str">
        <f>"Q"&amp;ROUNDUP(MONTH(SalesDataTable[[#This Row],[Order Date]])/3,0)</f>
        <v>Q3</v>
      </c>
      <c r="F1438" s="6">
        <f>MONTH(SalesDataTable[[#This Row],[Order Date]])</f>
        <v>7</v>
      </c>
      <c r="G1438" s="6" t="str">
        <f>TEXT(SalesDataTable[[#This Row],[Order Date]],"MMM")</f>
        <v>Jul</v>
      </c>
      <c r="H1438" s="6" t="s">
        <v>38</v>
      </c>
      <c r="I1438" s="6" t="s">
        <v>51</v>
      </c>
      <c r="J1438" s="6" t="s">
        <v>46</v>
      </c>
      <c r="K1438" s="6" t="s">
        <v>21</v>
      </c>
      <c r="L1438" s="6" t="s">
        <v>22</v>
      </c>
      <c r="M1438" s="6" t="s">
        <v>44</v>
      </c>
      <c r="N1438" s="7">
        <v>3</v>
      </c>
      <c r="O1438" s="8">
        <v>40.28</v>
      </c>
      <c r="P1438" s="9">
        <v>0</v>
      </c>
      <c r="Q1438" s="8">
        <v>17.12</v>
      </c>
      <c r="R1438" s="8">
        <v>120.84</v>
      </c>
      <c r="S1438" s="8">
        <v>51.36</v>
      </c>
      <c r="T1438" s="8">
        <v>69.48</v>
      </c>
      <c r="U1438" s="10">
        <v>0.57497517378351537</v>
      </c>
    </row>
    <row r="1439" spans="2:21" ht="15.75">
      <c r="B1439" s="4">
        <v>3444</v>
      </c>
      <c r="C1439" s="5">
        <v>46224</v>
      </c>
      <c r="D1439" s="6">
        <f>YEAR(SalesDataTable[[#This Row],[Order Date]])</f>
        <v>2026</v>
      </c>
      <c r="E1439" s="6" t="str">
        <f>"Q"&amp;ROUNDUP(MONTH(SalesDataTable[[#This Row],[Order Date]])/3,0)</f>
        <v>Q3</v>
      </c>
      <c r="F1439" s="6">
        <f>MONTH(SalesDataTable[[#This Row],[Order Date]])</f>
        <v>7</v>
      </c>
      <c r="G1439" s="6" t="str">
        <f>TEXT(SalesDataTable[[#This Row],[Order Date]],"MMM")</f>
        <v>Jul</v>
      </c>
      <c r="H1439" s="6" t="s">
        <v>24</v>
      </c>
      <c r="I1439" s="6" t="s">
        <v>67</v>
      </c>
      <c r="J1439" s="6" t="s">
        <v>20</v>
      </c>
      <c r="K1439" s="6" t="s">
        <v>21</v>
      </c>
      <c r="L1439" s="6" t="s">
        <v>52</v>
      </c>
      <c r="M1439" s="6" t="s">
        <v>60</v>
      </c>
      <c r="N1439" s="7">
        <v>2</v>
      </c>
      <c r="O1439" s="8">
        <v>36.93</v>
      </c>
      <c r="P1439" s="9">
        <v>0</v>
      </c>
      <c r="Q1439" s="8">
        <v>13.63</v>
      </c>
      <c r="R1439" s="8">
        <v>73.86</v>
      </c>
      <c r="S1439" s="8">
        <v>27.26</v>
      </c>
      <c r="T1439" s="8">
        <v>46.599999999999994</v>
      </c>
      <c r="U1439" s="10">
        <v>0.63092336853506625</v>
      </c>
    </row>
    <row r="1440" spans="2:21" ht="15.75">
      <c r="B1440" s="4">
        <v>3646</v>
      </c>
      <c r="C1440" s="5">
        <v>46224</v>
      </c>
      <c r="D1440" s="6">
        <f>YEAR(SalesDataTable[[#This Row],[Order Date]])</f>
        <v>2026</v>
      </c>
      <c r="E1440" s="6" t="str">
        <f>"Q"&amp;ROUNDUP(MONTH(SalesDataTable[[#This Row],[Order Date]])/3,0)</f>
        <v>Q3</v>
      </c>
      <c r="F1440" s="6">
        <f>MONTH(SalesDataTable[[#This Row],[Order Date]])</f>
        <v>7</v>
      </c>
      <c r="G1440" s="6" t="str">
        <f>TEXT(SalesDataTable[[#This Row],[Order Date]],"MMM")</f>
        <v>Jul</v>
      </c>
      <c r="H1440" s="6" t="s">
        <v>29</v>
      </c>
      <c r="I1440" s="6" t="s">
        <v>30</v>
      </c>
      <c r="J1440" s="6" t="s">
        <v>46</v>
      </c>
      <c r="K1440" s="6" t="s">
        <v>21</v>
      </c>
      <c r="L1440" s="6" t="s">
        <v>27</v>
      </c>
      <c r="M1440" s="6" t="s">
        <v>35</v>
      </c>
      <c r="N1440" s="7">
        <v>1</v>
      </c>
      <c r="O1440" s="8">
        <v>143.69</v>
      </c>
      <c r="P1440" s="9">
        <v>0</v>
      </c>
      <c r="Q1440" s="8">
        <v>80.87</v>
      </c>
      <c r="R1440" s="8">
        <v>143.69</v>
      </c>
      <c r="S1440" s="8">
        <v>80.87</v>
      </c>
      <c r="T1440" s="8">
        <v>62.819999999999993</v>
      </c>
      <c r="U1440" s="10">
        <v>0.43719117544714309</v>
      </c>
    </row>
    <row r="1441" spans="2:21" ht="15.75">
      <c r="B1441" s="4">
        <v>4558</v>
      </c>
      <c r="C1441" s="5">
        <v>46224</v>
      </c>
      <c r="D1441" s="6">
        <f>YEAR(SalesDataTable[[#This Row],[Order Date]])</f>
        <v>2026</v>
      </c>
      <c r="E1441" s="6" t="str">
        <f>"Q"&amp;ROUNDUP(MONTH(SalesDataTable[[#This Row],[Order Date]])/3,0)</f>
        <v>Q3</v>
      </c>
      <c r="F1441" s="6">
        <f>MONTH(SalesDataTable[[#This Row],[Order Date]])</f>
        <v>7</v>
      </c>
      <c r="G1441" s="6" t="str">
        <f>TEXT(SalesDataTable[[#This Row],[Order Date]],"MMM")</f>
        <v>Jul</v>
      </c>
      <c r="H1441" s="6" t="s">
        <v>24</v>
      </c>
      <c r="I1441" s="6" t="s">
        <v>67</v>
      </c>
      <c r="J1441" s="6" t="s">
        <v>46</v>
      </c>
      <c r="K1441" s="6" t="s">
        <v>31</v>
      </c>
      <c r="L1441" s="6" t="s">
        <v>27</v>
      </c>
      <c r="M1441" s="6" t="s">
        <v>35</v>
      </c>
      <c r="N1441" s="7">
        <v>2</v>
      </c>
      <c r="O1441" s="8">
        <v>147.09</v>
      </c>
      <c r="P1441" s="9">
        <v>0</v>
      </c>
      <c r="Q1441" s="8">
        <v>81.58</v>
      </c>
      <c r="R1441" s="8">
        <v>294.18</v>
      </c>
      <c r="S1441" s="8">
        <v>163.16</v>
      </c>
      <c r="T1441" s="8">
        <v>131.02000000000001</v>
      </c>
      <c r="U1441" s="10">
        <v>0.44537358080087025</v>
      </c>
    </row>
    <row r="1442" spans="2:21" ht="15.75">
      <c r="B1442" s="4">
        <v>4564</v>
      </c>
      <c r="C1442" s="5">
        <v>46224</v>
      </c>
      <c r="D1442" s="6">
        <f>YEAR(SalesDataTable[[#This Row],[Order Date]])</f>
        <v>2026</v>
      </c>
      <c r="E1442" s="6" t="str">
        <f>"Q"&amp;ROUNDUP(MONTH(SalesDataTable[[#This Row],[Order Date]])/3,0)</f>
        <v>Q3</v>
      </c>
      <c r="F1442" s="6">
        <f>MONTH(SalesDataTable[[#This Row],[Order Date]])</f>
        <v>7</v>
      </c>
      <c r="G1442" s="6" t="str">
        <f>TEXT(SalesDataTable[[#This Row],[Order Date]],"MMM")</f>
        <v>Jul</v>
      </c>
      <c r="H1442" s="6" t="s">
        <v>29</v>
      </c>
      <c r="I1442" s="6" t="s">
        <v>43</v>
      </c>
      <c r="J1442" s="6" t="s">
        <v>20</v>
      </c>
      <c r="K1442" s="6" t="s">
        <v>31</v>
      </c>
      <c r="L1442" s="6" t="s">
        <v>27</v>
      </c>
      <c r="M1442" s="6" t="s">
        <v>55</v>
      </c>
      <c r="N1442" s="7">
        <v>1</v>
      </c>
      <c r="O1442" s="8">
        <v>153.88</v>
      </c>
      <c r="P1442" s="9">
        <v>0</v>
      </c>
      <c r="Q1442" s="8">
        <v>80.98</v>
      </c>
      <c r="R1442" s="8">
        <v>153.88</v>
      </c>
      <c r="S1442" s="8">
        <v>80.98</v>
      </c>
      <c r="T1442" s="8">
        <v>72.899999999999991</v>
      </c>
      <c r="U1442" s="10">
        <v>0.47374577592929551</v>
      </c>
    </row>
    <row r="1443" spans="2:21" ht="15.75">
      <c r="B1443" s="4">
        <v>4616</v>
      </c>
      <c r="C1443" s="5">
        <v>46224</v>
      </c>
      <c r="D1443" s="6">
        <f>YEAR(SalesDataTable[[#This Row],[Order Date]])</f>
        <v>2026</v>
      </c>
      <c r="E1443" s="6" t="str">
        <f>"Q"&amp;ROUNDUP(MONTH(SalesDataTable[[#This Row],[Order Date]])/3,0)</f>
        <v>Q3</v>
      </c>
      <c r="F1443" s="6">
        <f>MONTH(SalesDataTable[[#This Row],[Order Date]])</f>
        <v>7</v>
      </c>
      <c r="G1443" s="6" t="str">
        <f>TEXT(SalesDataTable[[#This Row],[Order Date]],"MMM")</f>
        <v>Jul</v>
      </c>
      <c r="H1443" s="6" t="s">
        <v>38</v>
      </c>
      <c r="I1443" s="6" t="s">
        <v>65</v>
      </c>
      <c r="J1443" s="6" t="s">
        <v>46</v>
      </c>
      <c r="K1443" s="6" t="s">
        <v>31</v>
      </c>
      <c r="L1443" s="6" t="s">
        <v>27</v>
      </c>
      <c r="M1443" s="6" t="s">
        <v>64</v>
      </c>
      <c r="N1443" s="7">
        <v>3</v>
      </c>
      <c r="O1443" s="8">
        <v>72.2</v>
      </c>
      <c r="P1443" s="9">
        <v>0</v>
      </c>
      <c r="Q1443" s="8">
        <v>31.45</v>
      </c>
      <c r="R1443" s="8">
        <v>216.60000000000002</v>
      </c>
      <c r="S1443" s="8">
        <v>94.35</v>
      </c>
      <c r="T1443" s="8">
        <v>122.25000000000003</v>
      </c>
      <c r="U1443" s="10">
        <v>0.5644044321329641</v>
      </c>
    </row>
    <row r="1444" spans="2:21" ht="15.75">
      <c r="B1444" s="4">
        <v>536</v>
      </c>
      <c r="C1444" s="5">
        <v>46225</v>
      </c>
      <c r="D1444" s="6">
        <f>YEAR(SalesDataTable[[#This Row],[Order Date]])</f>
        <v>2026</v>
      </c>
      <c r="E1444" s="6" t="str">
        <f>"Q"&amp;ROUNDUP(MONTH(SalesDataTable[[#This Row],[Order Date]])/3,0)</f>
        <v>Q3</v>
      </c>
      <c r="F1444" s="6">
        <f>MONTH(SalesDataTable[[#This Row],[Order Date]])</f>
        <v>7</v>
      </c>
      <c r="G1444" s="6" t="str">
        <f>TEXT(SalesDataTable[[#This Row],[Order Date]],"MMM")</f>
        <v>Jul</v>
      </c>
      <c r="H1444" s="6" t="s">
        <v>38</v>
      </c>
      <c r="I1444" s="6" t="s">
        <v>65</v>
      </c>
      <c r="J1444" s="6" t="s">
        <v>37</v>
      </c>
      <c r="K1444" s="6" t="s">
        <v>34</v>
      </c>
      <c r="L1444" s="6" t="s">
        <v>52</v>
      </c>
      <c r="M1444" s="6" t="s">
        <v>53</v>
      </c>
      <c r="N1444" s="7">
        <v>1</v>
      </c>
      <c r="O1444" s="8">
        <v>40.67</v>
      </c>
      <c r="P1444" s="9">
        <v>0</v>
      </c>
      <c r="Q1444" s="8">
        <v>14.28</v>
      </c>
      <c r="R1444" s="8">
        <v>40.67</v>
      </c>
      <c r="S1444" s="8">
        <v>14.28</v>
      </c>
      <c r="T1444" s="8">
        <v>26.39</v>
      </c>
      <c r="U1444" s="10">
        <v>0.64888123924268504</v>
      </c>
    </row>
    <row r="1445" spans="2:21" ht="15.75">
      <c r="B1445" s="4">
        <v>571</v>
      </c>
      <c r="C1445" s="5">
        <v>46225</v>
      </c>
      <c r="D1445" s="6">
        <f>YEAR(SalesDataTable[[#This Row],[Order Date]])</f>
        <v>2026</v>
      </c>
      <c r="E1445" s="6" t="str">
        <f>"Q"&amp;ROUNDUP(MONTH(SalesDataTable[[#This Row],[Order Date]])/3,0)</f>
        <v>Q3</v>
      </c>
      <c r="F1445" s="6">
        <f>MONTH(SalesDataTable[[#This Row],[Order Date]])</f>
        <v>7</v>
      </c>
      <c r="G1445" s="6" t="str">
        <f>TEXT(SalesDataTable[[#This Row],[Order Date]],"MMM")</f>
        <v>Jul</v>
      </c>
      <c r="H1445" s="6" t="s">
        <v>18</v>
      </c>
      <c r="I1445" s="6" t="s">
        <v>19</v>
      </c>
      <c r="J1445" s="6" t="s">
        <v>20</v>
      </c>
      <c r="K1445" s="6" t="s">
        <v>31</v>
      </c>
      <c r="L1445" s="6" t="s">
        <v>27</v>
      </c>
      <c r="M1445" s="6" t="s">
        <v>55</v>
      </c>
      <c r="N1445" s="7">
        <v>3</v>
      </c>
      <c r="O1445" s="8">
        <v>152.53</v>
      </c>
      <c r="P1445" s="9">
        <v>0</v>
      </c>
      <c r="Q1445" s="8">
        <v>80.88</v>
      </c>
      <c r="R1445" s="8">
        <v>457.59000000000003</v>
      </c>
      <c r="S1445" s="8">
        <v>242.64</v>
      </c>
      <c r="T1445" s="8">
        <v>214.95000000000005</v>
      </c>
      <c r="U1445" s="10">
        <v>0.46974365698551113</v>
      </c>
    </row>
    <row r="1446" spans="2:21" ht="15.75">
      <c r="B1446" s="4">
        <v>965</v>
      </c>
      <c r="C1446" s="5">
        <v>46225</v>
      </c>
      <c r="D1446" s="6">
        <f>YEAR(SalesDataTable[[#This Row],[Order Date]])</f>
        <v>2026</v>
      </c>
      <c r="E1446" s="6" t="str">
        <f>"Q"&amp;ROUNDUP(MONTH(SalesDataTable[[#This Row],[Order Date]])/3,0)</f>
        <v>Q3</v>
      </c>
      <c r="F1446" s="6">
        <f>MONTH(SalesDataTable[[#This Row],[Order Date]])</f>
        <v>7</v>
      </c>
      <c r="G1446" s="6" t="str">
        <f>TEXT(SalesDataTable[[#This Row],[Order Date]],"MMM")</f>
        <v>Jul</v>
      </c>
      <c r="H1446" s="6" t="s">
        <v>24</v>
      </c>
      <c r="I1446" s="6" t="s">
        <v>59</v>
      </c>
      <c r="J1446" s="6" t="s">
        <v>37</v>
      </c>
      <c r="K1446" s="6" t="s">
        <v>21</v>
      </c>
      <c r="L1446" s="6" t="s">
        <v>32</v>
      </c>
      <c r="M1446" s="6" t="s">
        <v>33</v>
      </c>
      <c r="N1446" s="7">
        <v>2</v>
      </c>
      <c r="O1446" s="8">
        <v>35.39</v>
      </c>
      <c r="P1446" s="9">
        <v>0.05</v>
      </c>
      <c r="Q1446" s="8">
        <v>13.39</v>
      </c>
      <c r="R1446" s="8">
        <v>67.241</v>
      </c>
      <c r="S1446" s="8">
        <v>26.78</v>
      </c>
      <c r="T1446" s="8">
        <v>40.460999999999999</v>
      </c>
      <c r="U1446" s="10">
        <v>0.60173108668818132</v>
      </c>
    </row>
    <row r="1447" spans="2:21" ht="15.75">
      <c r="B1447" s="4">
        <v>1504</v>
      </c>
      <c r="C1447" s="5">
        <v>46225</v>
      </c>
      <c r="D1447" s="6">
        <f>YEAR(SalesDataTable[[#This Row],[Order Date]])</f>
        <v>2026</v>
      </c>
      <c r="E1447" s="6" t="str">
        <f>"Q"&amp;ROUNDUP(MONTH(SalesDataTable[[#This Row],[Order Date]])/3,0)</f>
        <v>Q3</v>
      </c>
      <c r="F1447" s="6">
        <f>MONTH(SalesDataTable[[#This Row],[Order Date]])</f>
        <v>7</v>
      </c>
      <c r="G1447" s="6" t="str">
        <f>TEXT(SalesDataTable[[#This Row],[Order Date]],"MMM")</f>
        <v>Jul</v>
      </c>
      <c r="H1447" s="6" t="s">
        <v>38</v>
      </c>
      <c r="I1447" s="6" t="s">
        <v>39</v>
      </c>
      <c r="J1447" s="6" t="s">
        <v>20</v>
      </c>
      <c r="K1447" s="6" t="s">
        <v>21</v>
      </c>
      <c r="L1447" s="6" t="s">
        <v>27</v>
      </c>
      <c r="M1447" s="6" t="s">
        <v>28</v>
      </c>
      <c r="N1447" s="7">
        <v>5</v>
      </c>
      <c r="O1447" s="8">
        <v>93.35</v>
      </c>
      <c r="P1447" s="9">
        <v>0</v>
      </c>
      <c r="Q1447" s="8">
        <v>46.31</v>
      </c>
      <c r="R1447" s="8">
        <v>466.75</v>
      </c>
      <c r="S1447" s="8">
        <v>231.55</v>
      </c>
      <c r="T1447" s="8">
        <v>235.2</v>
      </c>
      <c r="U1447" s="10">
        <v>0.50391001606855912</v>
      </c>
    </row>
    <row r="1448" spans="2:21" ht="15.75">
      <c r="B1448" s="4">
        <v>2560</v>
      </c>
      <c r="C1448" s="5">
        <v>46225</v>
      </c>
      <c r="D1448" s="6">
        <f>YEAR(SalesDataTable[[#This Row],[Order Date]])</f>
        <v>2026</v>
      </c>
      <c r="E1448" s="6" t="str">
        <f>"Q"&amp;ROUNDUP(MONTH(SalesDataTable[[#This Row],[Order Date]])/3,0)</f>
        <v>Q3</v>
      </c>
      <c r="F1448" s="6">
        <f>MONTH(SalesDataTable[[#This Row],[Order Date]])</f>
        <v>7</v>
      </c>
      <c r="G1448" s="6" t="str">
        <f>TEXT(SalesDataTable[[#This Row],[Order Date]],"MMM")</f>
        <v>Jul</v>
      </c>
      <c r="H1448" s="6" t="s">
        <v>24</v>
      </c>
      <c r="I1448" s="6" t="s">
        <v>61</v>
      </c>
      <c r="J1448" s="6" t="s">
        <v>20</v>
      </c>
      <c r="K1448" s="6" t="s">
        <v>21</v>
      </c>
      <c r="L1448" s="6" t="s">
        <v>22</v>
      </c>
      <c r="M1448" s="6" t="s">
        <v>40</v>
      </c>
      <c r="N1448" s="7">
        <v>2</v>
      </c>
      <c r="O1448" s="8">
        <v>51.71</v>
      </c>
      <c r="P1448" s="9">
        <v>0</v>
      </c>
      <c r="Q1448" s="8">
        <v>22.75</v>
      </c>
      <c r="R1448" s="8">
        <v>103.42</v>
      </c>
      <c r="S1448" s="8">
        <v>45.5</v>
      </c>
      <c r="T1448" s="8">
        <v>57.92</v>
      </c>
      <c r="U1448" s="10">
        <v>0.5600464126861342</v>
      </c>
    </row>
    <row r="1449" spans="2:21" ht="15.75">
      <c r="B1449" s="4">
        <v>2758</v>
      </c>
      <c r="C1449" s="5">
        <v>46225</v>
      </c>
      <c r="D1449" s="6">
        <f>YEAR(SalesDataTable[[#This Row],[Order Date]])</f>
        <v>2026</v>
      </c>
      <c r="E1449" s="6" t="str">
        <f>"Q"&amp;ROUNDUP(MONTH(SalesDataTable[[#This Row],[Order Date]])/3,0)</f>
        <v>Q3</v>
      </c>
      <c r="F1449" s="6">
        <f>MONTH(SalesDataTable[[#This Row],[Order Date]])</f>
        <v>7</v>
      </c>
      <c r="G1449" s="6" t="str">
        <f>TEXT(SalesDataTable[[#This Row],[Order Date]],"MMM")</f>
        <v>Jul</v>
      </c>
      <c r="H1449" s="6" t="s">
        <v>18</v>
      </c>
      <c r="I1449" s="6" t="s">
        <v>19</v>
      </c>
      <c r="J1449" s="6" t="s">
        <v>20</v>
      </c>
      <c r="K1449" s="6" t="s">
        <v>31</v>
      </c>
      <c r="L1449" s="6" t="s">
        <v>22</v>
      </c>
      <c r="M1449" s="6" t="s">
        <v>44</v>
      </c>
      <c r="N1449" s="7">
        <v>1</v>
      </c>
      <c r="O1449" s="8">
        <v>39.86</v>
      </c>
      <c r="P1449" s="9">
        <v>0</v>
      </c>
      <c r="Q1449" s="8">
        <v>16.53</v>
      </c>
      <c r="R1449" s="8">
        <v>39.86</v>
      </c>
      <c r="S1449" s="8">
        <v>16.53</v>
      </c>
      <c r="T1449" s="8">
        <v>23.33</v>
      </c>
      <c r="U1449" s="10">
        <v>0.58529854490717503</v>
      </c>
    </row>
    <row r="1450" spans="2:21" ht="15.75">
      <c r="B1450" s="4">
        <v>4030</v>
      </c>
      <c r="C1450" s="5">
        <v>46225</v>
      </c>
      <c r="D1450" s="6">
        <f>YEAR(SalesDataTable[[#This Row],[Order Date]])</f>
        <v>2026</v>
      </c>
      <c r="E1450" s="6" t="str">
        <f>"Q"&amp;ROUNDUP(MONTH(SalesDataTable[[#This Row],[Order Date]])/3,0)</f>
        <v>Q3</v>
      </c>
      <c r="F1450" s="6">
        <f>MONTH(SalesDataTable[[#This Row],[Order Date]])</f>
        <v>7</v>
      </c>
      <c r="G1450" s="6" t="str">
        <f>TEXT(SalesDataTable[[#This Row],[Order Date]],"MMM")</f>
        <v>Jul</v>
      </c>
      <c r="H1450" s="6" t="s">
        <v>38</v>
      </c>
      <c r="I1450" s="6" t="s">
        <v>51</v>
      </c>
      <c r="J1450" s="6" t="s">
        <v>20</v>
      </c>
      <c r="K1450" s="6" t="s">
        <v>31</v>
      </c>
      <c r="L1450" s="6" t="s">
        <v>41</v>
      </c>
      <c r="M1450" s="6" t="s">
        <v>58</v>
      </c>
      <c r="N1450" s="7">
        <v>2</v>
      </c>
      <c r="O1450" s="8">
        <v>83.71</v>
      </c>
      <c r="P1450" s="9">
        <v>0</v>
      </c>
      <c r="Q1450" s="8">
        <v>39.29</v>
      </c>
      <c r="R1450" s="8">
        <v>167.42</v>
      </c>
      <c r="S1450" s="8">
        <v>78.58</v>
      </c>
      <c r="T1450" s="8">
        <v>88.839999999999989</v>
      </c>
      <c r="U1450" s="10">
        <v>0.53064150041811009</v>
      </c>
    </row>
    <row r="1451" spans="2:21" ht="15.75">
      <c r="B1451" s="4">
        <v>4337</v>
      </c>
      <c r="C1451" s="5">
        <v>46225</v>
      </c>
      <c r="D1451" s="6">
        <f>YEAR(SalesDataTable[[#This Row],[Order Date]])</f>
        <v>2026</v>
      </c>
      <c r="E1451" s="6" t="str">
        <f>"Q"&amp;ROUNDUP(MONTH(SalesDataTable[[#This Row],[Order Date]])/3,0)</f>
        <v>Q3</v>
      </c>
      <c r="F1451" s="6">
        <f>MONTH(SalesDataTable[[#This Row],[Order Date]])</f>
        <v>7</v>
      </c>
      <c r="G1451" s="6" t="str">
        <f>TEXT(SalesDataTable[[#This Row],[Order Date]],"MMM")</f>
        <v>Jul</v>
      </c>
      <c r="H1451" s="6" t="s">
        <v>24</v>
      </c>
      <c r="I1451" s="6" t="s">
        <v>67</v>
      </c>
      <c r="J1451" s="6" t="s">
        <v>37</v>
      </c>
      <c r="K1451" s="6" t="s">
        <v>31</v>
      </c>
      <c r="L1451" s="6" t="s">
        <v>32</v>
      </c>
      <c r="M1451" s="6" t="s">
        <v>50</v>
      </c>
      <c r="N1451" s="7">
        <v>1</v>
      </c>
      <c r="O1451" s="8">
        <v>47.62</v>
      </c>
      <c r="P1451" s="9">
        <v>0</v>
      </c>
      <c r="Q1451" s="8">
        <v>17.82</v>
      </c>
      <c r="R1451" s="8">
        <v>47.62</v>
      </c>
      <c r="S1451" s="8">
        <v>17.82</v>
      </c>
      <c r="T1451" s="8">
        <v>29.799999999999997</v>
      </c>
      <c r="U1451" s="10">
        <v>0.62578748425031494</v>
      </c>
    </row>
    <row r="1452" spans="2:21" ht="15.75">
      <c r="B1452" s="4">
        <v>5129</v>
      </c>
      <c r="C1452" s="5">
        <v>46225</v>
      </c>
      <c r="D1452" s="6">
        <f>YEAR(SalesDataTable[[#This Row],[Order Date]])</f>
        <v>2026</v>
      </c>
      <c r="E1452" s="6" t="str">
        <f>"Q"&amp;ROUNDUP(MONTH(SalesDataTable[[#This Row],[Order Date]])/3,0)</f>
        <v>Q3</v>
      </c>
      <c r="F1452" s="6">
        <f>MONTH(SalesDataTable[[#This Row],[Order Date]])</f>
        <v>7</v>
      </c>
      <c r="G1452" s="6" t="str">
        <f>TEXT(SalesDataTable[[#This Row],[Order Date]],"MMM")</f>
        <v>Jul</v>
      </c>
      <c r="H1452" s="6" t="s">
        <v>24</v>
      </c>
      <c r="I1452" s="6" t="s">
        <v>61</v>
      </c>
      <c r="J1452" s="6" t="s">
        <v>20</v>
      </c>
      <c r="K1452" s="6" t="s">
        <v>21</v>
      </c>
      <c r="L1452" s="6" t="s">
        <v>22</v>
      </c>
      <c r="M1452" s="6" t="s">
        <v>23</v>
      </c>
      <c r="N1452" s="7">
        <v>1</v>
      </c>
      <c r="O1452" s="8">
        <v>80.05</v>
      </c>
      <c r="P1452" s="9">
        <v>0.05</v>
      </c>
      <c r="Q1452" s="8">
        <v>43.81</v>
      </c>
      <c r="R1452" s="8">
        <v>76.047499999999999</v>
      </c>
      <c r="S1452" s="8">
        <v>43.81</v>
      </c>
      <c r="T1452" s="8">
        <v>32.237499999999997</v>
      </c>
      <c r="U1452" s="10">
        <v>0.42391268615010352</v>
      </c>
    </row>
    <row r="1453" spans="2:21" ht="15.75">
      <c r="B1453" s="4">
        <v>81</v>
      </c>
      <c r="C1453" s="5">
        <v>46226</v>
      </c>
      <c r="D1453" s="6">
        <f>YEAR(SalesDataTable[[#This Row],[Order Date]])</f>
        <v>2026</v>
      </c>
      <c r="E1453" s="6" t="str">
        <f>"Q"&amp;ROUNDUP(MONTH(SalesDataTable[[#This Row],[Order Date]])/3,0)</f>
        <v>Q3</v>
      </c>
      <c r="F1453" s="6">
        <f>MONTH(SalesDataTable[[#This Row],[Order Date]])</f>
        <v>7</v>
      </c>
      <c r="G1453" s="6" t="str">
        <f>TEXT(SalesDataTable[[#This Row],[Order Date]],"MMM")</f>
        <v>Jul</v>
      </c>
      <c r="H1453" s="6" t="s">
        <v>38</v>
      </c>
      <c r="I1453" s="6" t="s">
        <v>51</v>
      </c>
      <c r="J1453" s="6" t="s">
        <v>37</v>
      </c>
      <c r="K1453" s="6" t="s">
        <v>21</v>
      </c>
      <c r="L1453" s="6" t="s">
        <v>52</v>
      </c>
      <c r="M1453" s="6" t="s">
        <v>63</v>
      </c>
      <c r="N1453" s="7">
        <v>1</v>
      </c>
      <c r="O1453" s="8">
        <v>51.82</v>
      </c>
      <c r="P1453" s="9">
        <v>0</v>
      </c>
      <c r="Q1453" s="8">
        <v>21.43</v>
      </c>
      <c r="R1453" s="8">
        <v>51.82</v>
      </c>
      <c r="S1453" s="8">
        <v>21.43</v>
      </c>
      <c r="T1453" s="8">
        <v>30.39</v>
      </c>
      <c r="U1453" s="10">
        <v>0.58645310690852959</v>
      </c>
    </row>
    <row r="1454" spans="2:21" ht="15.75">
      <c r="B1454" s="4">
        <v>493</v>
      </c>
      <c r="C1454" s="5">
        <v>46226</v>
      </c>
      <c r="D1454" s="6">
        <f>YEAR(SalesDataTable[[#This Row],[Order Date]])</f>
        <v>2026</v>
      </c>
      <c r="E1454" s="6" t="str">
        <f>"Q"&amp;ROUNDUP(MONTH(SalesDataTable[[#This Row],[Order Date]])/3,0)</f>
        <v>Q3</v>
      </c>
      <c r="F1454" s="6">
        <f>MONTH(SalesDataTable[[#This Row],[Order Date]])</f>
        <v>7</v>
      </c>
      <c r="G1454" s="6" t="str">
        <f>TEXT(SalesDataTable[[#This Row],[Order Date]],"MMM")</f>
        <v>Jul</v>
      </c>
      <c r="H1454" s="6" t="s">
        <v>24</v>
      </c>
      <c r="I1454" s="6" t="s">
        <v>59</v>
      </c>
      <c r="J1454" s="6" t="s">
        <v>20</v>
      </c>
      <c r="K1454" s="6" t="s">
        <v>34</v>
      </c>
      <c r="L1454" s="6" t="s">
        <v>32</v>
      </c>
      <c r="M1454" s="6" t="s">
        <v>66</v>
      </c>
      <c r="N1454" s="7">
        <v>4</v>
      </c>
      <c r="O1454" s="8">
        <v>161.28</v>
      </c>
      <c r="P1454" s="9">
        <v>0.15</v>
      </c>
      <c r="Q1454" s="8">
        <v>89.2</v>
      </c>
      <c r="R1454" s="8">
        <v>548.35199999999998</v>
      </c>
      <c r="S1454" s="8">
        <v>356.8</v>
      </c>
      <c r="T1454" s="8">
        <v>191.55199999999996</v>
      </c>
      <c r="U1454" s="10">
        <v>0.3493230625583566</v>
      </c>
    </row>
    <row r="1455" spans="2:21" ht="15.75">
      <c r="B1455" s="4">
        <v>613</v>
      </c>
      <c r="C1455" s="5">
        <v>46226</v>
      </c>
      <c r="D1455" s="6">
        <f>YEAR(SalesDataTable[[#This Row],[Order Date]])</f>
        <v>2026</v>
      </c>
      <c r="E1455" s="6" t="str">
        <f>"Q"&amp;ROUNDUP(MONTH(SalesDataTable[[#This Row],[Order Date]])/3,0)</f>
        <v>Q3</v>
      </c>
      <c r="F1455" s="6">
        <f>MONTH(SalesDataTable[[#This Row],[Order Date]])</f>
        <v>7</v>
      </c>
      <c r="G1455" s="6" t="str">
        <f>TEXT(SalesDataTable[[#This Row],[Order Date]],"MMM")</f>
        <v>Jul</v>
      </c>
      <c r="H1455" s="6" t="s">
        <v>18</v>
      </c>
      <c r="I1455" s="6" t="s">
        <v>19</v>
      </c>
      <c r="J1455" s="6" t="s">
        <v>20</v>
      </c>
      <c r="K1455" s="6" t="s">
        <v>31</v>
      </c>
      <c r="L1455" s="6" t="s">
        <v>22</v>
      </c>
      <c r="M1455" s="6" t="s">
        <v>44</v>
      </c>
      <c r="N1455" s="7">
        <v>1</v>
      </c>
      <c r="O1455" s="8">
        <v>39.86</v>
      </c>
      <c r="P1455" s="9">
        <v>0.05</v>
      </c>
      <c r="Q1455" s="8">
        <v>16.989999999999998</v>
      </c>
      <c r="R1455" s="8">
        <v>37.866999999999997</v>
      </c>
      <c r="S1455" s="8">
        <v>16.989999999999998</v>
      </c>
      <c r="T1455" s="8">
        <v>20.876999999999999</v>
      </c>
      <c r="U1455" s="10">
        <v>0.55132437214461139</v>
      </c>
    </row>
    <row r="1456" spans="2:21" ht="15.75">
      <c r="B1456" s="4">
        <v>958</v>
      </c>
      <c r="C1456" s="5">
        <v>46226</v>
      </c>
      <c r="D1456" s="6">
        <f>YEAR(SalesDataTable[[#This Row],[Order Date]])</f>
        <v>2026</v>
      </c>
      <c r="E1456" s="6" t="str">
        <f>"Q"&amp;ROUNDUP(MONTH(SalesDataTable[[#This Row],[Order Date]])/3,0)</f>
        <v>Q3</v>
      </c>
      <c r="F1456" s="6">
        <f>MONTH(SalesDataTable[[#This Row],[Order Date]])</f>
        <v>7</v>
      </c>
      <c r="G1456" s="6" t="str">
        <f>TEXT(SalesDataTable[[#This Row],[Order Date]],"MMM")</f>
        <v>Jul</v>
      </c>
      <c r="H1456" s="6" t="s">
        <v>38</v>
      </c>
      <c r="I1456" s="6" t="s">
        <v>51</v>
      </c>
      <c r="J1456" s="6" t="s">
        <v>46</v>
      </c>
      <c r="K1456" s="6" t="s">
        <v>31</v>
      </c>
      <c r="L1456" s="6" t="s">
        <v>22</v>
      </c>
      <c r="M1456" s="6" t="s">
        <v>48</v>
      </c>
      <c r="N1456" s="7">
        <v>6</v>
      </c>
      <c r="O1456" s="8">
        <v>102.96</v>
      </c>
      <c r="P1456" s="9">
        <v>0.05</v>
      </c>
      <c r="Q1456" s="8">
        <v>51.74</v>
      </c>
      <c r="R1456" s="8">
        <v>586.87199999999996</v>
      </c>
      <c r="S1456" s="8">
        <v>310.44</v>
      </c>
      <c r="T1456" s="8">
        <v>276.43199999999996</v>
      </c>
      <c r="U1456" s="10">
        <v>0.47102604997341835</v>
      </c>
    </row>
    <row r="1457" spans="2:21" ht="15.75">
      <c r="B1457" s="4">
        <v>1270</v>
      </c>
      <c r="C1457" s="5">
        <v>46226</v>
      </c>
      <c r="D1457" s="6">
        <f>YEAR(SalesDataTable[[#This Row],[Order Date]])</f>
        <v>2026</v>
      </c>
      <c r="E1457" s="6" t="str">
        <f>"Q"&amp;ROUNDUP(MONTH(SalesDataTable[[#This Row],[Order Date]])/3,0)</f>
        <v>Q3</v>
      </c>
      <c r="F1457" s="6">
        <f>MONTH(SalesDataTable[[#This Row],[Order Date]])</f>
        <v>7</v>
      </c>
      <c r="G1457" s="6" t="str">
        <f>TEXT(SalesDataTable[[#This Row],[Order Date]],"MMM")</f>
        <v>Jul</v>
      </c>
      <c r="H1457" s="6" t="s">
        <v>24</v>
      </c>
      <c r="I1457" s="6" t="s">
        <v>61</v>
      </c>
      <c r="J1457" s="6" t="s">
        <v>46</v>
      </c>
      <c r="K1457" s="6" t="s">
        <v>21</v>
      </c>
      <c r="L1457" s="6" t="s">
        <v>27</v>
      </c>
      <c r="M1457" s="6" t="s">
        <v>28</v>
      </c>
      <c r="N1457" s="7">
        <v>1</v>
      </c>
      <c r="O1457" s="8">
        <v>94.04</v>
      </c>
      <c r="P1457" s="9">
        <v>0</v>
      </c>
      <c r="Q1457" s="8">
        <v>44.88</v>
      </c>
      <c r="R1457" s="8">
        <v>94.04</v>
      </c>
      <c r="S1457" s="8">
        <v>44.88</v>
      </c>
      <c r="T1457" s="8">
        <v>49.160000000000004</v>
      </c>
      <c r="U1457" s="10">
        <v>0.52275627392598889</v>
      </c>
    </row>
    <row r="1458" spans="2:21" ht="15.75">
      <c r="B1458" s="4">
        <v>1513</v>
      </c>
      <c r="C1458" s="5">
        <v>46226</v>
      </c>
      <c r="D1458" s="6">
        <f>YEAR(SalesDataTable[[#This Row],[Order Date]])</f>
        <v>2026</v>
      </c>
      <c r="E1458" s="6" t="str">
        <f>"Q"&amp;ROUNDUP(MONTH(SalesDataTable[[#This Row],[Order Date]])/3,0)</f>
        <v>Q3</v>
      </c>
      <c r="F1458" s="6">
        <f>MONTH(SalesDataTable[[#This Row],[Order Date]])</f>
        <v>7</v>
      </c>
      <c r="G1458" s="6" t="str">
        <f>TEXT(SalesDataTable[[#This Row],[Order Date]],"MMM")</f>
        <v>Jul</v>
      </c>
      <c r="H1458" s="6" t="s">
        <v>38</v>
      </c>
      <c r="I1458" s="6" t="s">
        <v>51</v>
      </c>
      <c r="J1458" s="6" t="s">
        <v>20</v>
      </c>
      <c r="K1458" s="6" t="s">
        <v>31</v>
      </c>
      <c r="L1458" s="6" t="s">
        <v>27</v>
      </c>
      <c r="M1458" s="6" t="s">
        <v>64</v>
      </c>
      <c r="N1458" s="7">
        <v>2</v>
      </c>
      <c r="O1458" s="8">
        <v>70.790000000000006</v>
      </c>
      <c r="P1458" s="9">
        <v>0</v>
      </c>
      <c r="Q1458" s="8">
        <v>32.44</v>
      </c>
      <c r="R1458" s="8">
        <v>141.58000000000001</v>
      </c>
      <c r="S1458" s="8">
        <v>64.88</v>
      </c>
      <c r="T1458" s="8">
        <v>76.700000000000017</v>
      </c>
      <c r="U1458" s="10">
        <v>0.541743184065546</v>
      </c>
    </row>
    <row r="1459" spans="2:21" ht="15.75">
      <c r="B1459" s="4">
        <v>2009</v>
      </c>
      <c r="C1459" s="5">
        <v>46226</v>
      </c>
      <c r="D1459" s="6">
        <f>YEAR(SalesDataTable[[#This Row],[Order Date]])</f>
        <v>2026</v>
      </c>
      <c r="E1459" s="6" t="str">
        <f>"Q"&amp;ROUNDUP(MONTH(SalesDataTable[[#This Row],[Order Date]])/3,0)</f>
        <v>Q3</v>
      </c>
      <c r="F1459" s="6">
        <f>MONTH(SalesDataTable[[#This Row],[Order Date]])</f>
        <v>7</v>
      </c>
      <c r="G1459" s="6" t="str">
        <f>TEXT(SalesDataTable[[#This Row],[Order Date]],"MMM")</f>
        <v>Jul</v>
      </c>
      <c r="H1459" s="6" t="s">
        <v>29</v>
      </c>
      <c r="I1459" s="6" t="s">
        <v>57</v>
      </c>
      <c r="J1459" s="6" t="s">
        <v>20</v>
      </c>
      <c r="K1459" s="6" t="s">
        <v>31</v>
      </c>
      <c r="L1459" s="6" t="s">
        <v>32</v>
      </c>
      <c r="M1459" s="6" t="s">
        <v>50</v>
      </c>
      <c r="N1459" s="7">
        <v>2</v>
      </c>
      <c r="O1459" s="8">
        <v>46.41</v>
      </c>
      <c r="P1459" s="9">
        <v>0</v>
      </c>
      <c r="Q1459" s="8">
        <v>18.600000000000001</v>
      </c>
      <c r="R1459" s="8">
        <v>92.82</v>
      </c>
      <c r="S1459" s="8">
        <v>37.200000000000003</v>
      </c>
      <c r="T1459" s="8">
        <v>55.61999999999999</v>
      </c>
      <c r="U1459" s="10">
        <v>0.59922430510665803</v>
      </c>
    </row>
    <row r="1460" spans="2:21" ht="15.75">
      <c r="B1460" s="4">
        <v>2838</v>
      </c>
      <c r="C1460" s="5">
        <v>46226</v>
      </c>
      <c r="D1460" s="6">
        <f>YEAR(SalesDataTable[[#This Row],[Order Date]])</f>
        <v>2026</v>
      </c>
      <c r="E1460" s="6" t="str">
        <f>"Q"&amp;ROUNDUP(MONTH(SalesDataTable[[#This Row],[Order Date]])/3,0)</f>
        <v>Q3</v>
      </c>
      <c r="F1460" s="6">
        <f>MONTH(SalesDataTable[[#This Row],[Order Date]])</f>
        <v>7</v>
      </c>
      <c r="G1460" s="6" t="str">
        <f>TEXT(SalesDataTable[[#This Row],[Order Date]],"MMM")</f>
        <v>Jul</v>
      </c>
      <c r="H1460" s="6" t="s">
        <v>38</v>
      </c>
      <c r="I1460" s="6" t="s">
        <v>65</v>
      </c>
      <c r="J1460" s="6" t="s">
        <v>46</v>
      </c>
      <c r="K1460" s="6" t="s">
        <v>31</v>
      </c>
      <c r="L1460" s="6" t="s">
        <v>27</v>
      </c>
      <c r="M1460" s="6" t="s">
        <v>64</v>
      </c>
      <c r="N1460" s="7">
        <v>1</v>
      </c>
      <c r="O1460" s="8">
        <v>69.75</v>
      </c>
      <c r="P1460" s="9">
        <v>0</v>
      </c>
      <c r="Q1460" s="8">
        <v>33.299999999999997</v>
      </c>
      <c r="R1460" s="8">
        <v>69.75</v>
      </c>
      <c r="S1460" s="8">
        <v>33.299999999999997</v>
      </c>
      <c r="T1460" s="8">
        <v>36.450000000000003</v>
      </c>
      <c r="U1460" s="10">
        <v>0.52258064516129032</v>
      </c>
    </row>
    <row r="1461" spans="2:21" ht="15.75">
      <c r="B1461" s="4">
        <v>3730</v>
      </c>
      <c r="C1461" s="5">
        <v>46226</v>
      </c>
      <c r="D1461" s="6">
        <f>YEAR(SalesDataTable[[#This Row],[Order Date]])</f>
        <v>2026</v>
      </c>
      <c r="E1461" s="6" t="str">
        <f>"Q"&amp;ROUNDUP(MONTH(SalesDataTable[[#This Row],[Order Date]])/3,0)</f>
        <v>Q3</v>
      </c>
      <c r="F1461" s="6">
        <f>MONTH(SalesDataTable[[#This Row],[Order Date]])</f>
        <v>7</v>
      </c>
      <c r="G1461" s="6" t="str">
        <f>TEXT(SalesDataTable[[#This Row],[Order Date]],"MMM")</f>
        <v>Jul</v>
      </c>
      <c r="H1461" s="6" t="s">
        <v>18</v>
      </c>
      <c r="I1461" s="6" t="s">
        <v>68</v>
      </c>
      <c r="J1461" s="6" t="s">
        <v>37</v>
      </c>
      <c r="K1461" s="6" t="s">
        <v>34</v>
      </c>
      <c r="L1461" s="6" t="s">
        <v>22</v>
      </c>
      <c r="M1461" s="6" t="s">
        <v>44</v>
      </c>
      <c r="N1461" s="7">
        <v>3</v>
      </c>
      <c r="O1461" s="8">
        <v>40.81</v>
      </c>
      <c r="P1461" s="9">
        <v>0</v>
      </c>
      <c r="Q1461" s="8">
        <v>16.86</v>
      </c>
      <c r="R1461" s="8">
        <v>122.43</v>
      </c>
      <c r="S1461" s="8">
        <v>50.58</v>
      </c>
      <c r="T1461" s="8">
        <v>71.850000000000009</v>
      </c>
      <c r="U1461" s="10">
        <v>0.58686596422445481</v>
      </c>
    </row>
    <row r="1462" spans="2:21" ht="15.75">
      <c r="B1462" s="4">
        <v>4287</v>
      </c>
      <c r="C1462" s="5">
        <v>46226</v>
      </c>
      <c r="D1462" s="6">
        <f>YEAR(SalesDataTable[[#This Row],[Order Date]])</f>
        <v>2026</v>
      </c>
      <c r="E1462" s="6" t="str">
        <f>"Q"&amp;ROUNDUP(MONTH(SalesDataTable[[#This Row],[Order Date]])/3,0)</f>
        <v>Q3</v>
      </c>
      <c r="F1462" s="6">
        <f>MONTH(SalesDataTable[[#This Row],[Order Date]])</f>
        <v>7</v>
      </c>
      <c r="G1462" s="6" t="str">
        <f>TEXT(SalesDataTable[[#This Row],[Order Date]],"MMM")</f>
        <v>Jul</v>
      </c>
      <c r="H1462" s="6" t="s">
        <v>38</v>
      </c>
      <c r="I1462" s="6" t="s">
        <v>51</v>
      </c>
      <c r="J1462" s="6" t="s">
        <v>46</v>
      </c>
      <c r="K1462" s="6" t="s">
        <v>21</v>
      </c>
      <c r="L1462" s="6" t="s">
        <v>27</v>
      </c>
      <c r="M1462" s="6" t="s">
        <v>55</v>
      </c>
      <c r="N1462" s="7">
        <v>5</v>
      </c>
      <c r="O1462" s="8">
        <v>156.69</v>
      </c>
      <c r="P1462" s="9">
        <v>0</v>
      </c>
      <c r="Q1462" s="8">
        <v>80.489999999999995</v>
      </c>
      <c r="R1462" s="8">
        <v>783.45</v>
      </c>
      <c r="S1462" s="8">
        <v>402.45</v>
      </c>
      <c r="T1462" s="8">
        <v>381.00000000000006</v>
      </c>
      <c r="U1462" s="10">
        <v>0.48631054949262881</v>
      </c>
    </row>
    <row r="1463" spans="2:21" ht="15.75">
      <c r="B1463" s="4">
        <v>4297</v>
      </c>
      <c r="C1463" s="5">
        <v>46226</v>
      </c>
      <c r="D1463" s="6">
        <f>YEAR(SalesDataTable[[#This Row],[Order Date]])</f>
        <v>2026</v>
      </c>
      <c r="E1463" s="6" t="str">
        <f>"Q"&amp;ROUNDUP(MONTH(SalesDataTable[[#This Row],[Order Date]])/3,0)</f>
        <v>Q3</v>
      </c>
      <c r="F1463" s="6">
        <f>MONTH(SalesDataTable[[#This Row],[Order Date]])</f>
        <v>7</v>
      </c>
      <c r="G1463" s="6" t="str">
        <f>TEXT(SalesDataTable[[#This Row],[Order Date]],"MMM")</f>
        <v>Jul</v>
      </c>
      <c r="H1463" s="6" t="s">
        <v>24</v>
      </c>
      <c r="I1463" s="6" t="s">
        <v>45</v>
      </c>
      <c r="J1463" s="6" t="s">
        <v>46</v>
      </c>
      <c r="K1463" s="6" t="s">
        <v>21</v>
      </c>
      <c r="L1463" s="6" t="s">
        <v>32</v>
      </c>
      <c r="M1463" s="6" t="s">
        <v>66</v>
      </c>
      <c r="N1463" s="7">
        <v>1</v>
      </c>
      <c r="O1463" s="8">
        <v>168.59</v>
      </c>
      <c r="P1463" s="9">
        <v>0.1</v>
      </c>
      <c r="Q1463" s="8">
        <v>88.8</v>
      </c>
      <c r="R1463" s="8">
        <v>151.73099999999999</v>
      </c>
      <c r="S1463" s="8">
        <v>88.8</v>
      </c>
      <c r="T1463" s="8">
        <v>62.930999999999997</v>
      </c>
      <c r="U1463" s="10">
        <v>0.41475374181940405</v>
      </c>
    </row>
    <row r="1464" spans="2:21" ht="15.75">
      <c r="B1464" s="4">
        <v>5118</v>
      </c>
      <c r="C1464" s="5">
        <v>46226</v>
      </c>
      <c r="D1464" s="6">
        <f>YEAR(SalesDataTable[[#This Row],[Order Date]])</f>
        <v>2026</v>
      </c>
      <c r="E1464" s="6" t="str">
        <f>"Q"&amp;ROUNDUP(MONTH(SalesDataTable[[#This Row],[Order Date]])/3,0)</f>
        <v>Q3</v>
      </c>
      <c r="F1464" s="6">
        <f>MONTH(SalesDataTable[[#This Row],[Order Date]])</f>
        <v>7</v>
      </c>
      <c r="G1464" s="6" t="str">
        <f>TEXT(SalesDataTable[[#This Row],[Order Date]],"MMM")</f>
        <v>Jul</v>
      </c>
      <c r="H1464" s="6" t="s">
        <v>24</v>
      </c>
      <c r="I1464" s="6" t="s">
        <v>61</v>
      </c>
      <c r="J1464" s="6" t="s">
        <v>20</v>
      </c>
      <c r="K1464" s="6" t="s">
        <v>34</v>
      </c>
      <c r="L1464" s="6" t="s">
        <v>32</v>
      </c>
      <c r="M1464" s="6" t="s">
        <v>33</v>
      </c>
      <c r="N1464" s="7">
        <v>5</v>
      </c>
      <c r="O1464" s="8">
        <v>36.880000000000003</v>
      </c>
      <c r="P1464" s="9">
        <v>0.1</v>
      </c>
      <c r="Q1464" s="8">
        <v>13.76</v>
      </c>
      <c r="R1464" s="8">
        <v>165.96</v>
      </c>
      <c r="S1464" s="8">
        <v>68.8</v>
      </c>
      <c r="T1464" s="8">
        <v>97.160000000000011</v>
      </c>
      <c r="U1464" s="10">
        <v>0.58544227524704751</v>
      </c>
    </row>
    <row r="1465" spans="2:21" ht="15.75">
      <c r="B1465" s="4">
        <v>363</v>
      </c>
      <c r="C1465" s="5">
        <v>46227</v>
      </c>
      <c r="D1465" s="6">
        <f>YEAR(SalesDataTable[[#This Row],[Order Date]])</f>
        <v>2026</v>
      </c>
      <c r="E1465" s="6" t="str">
        <f>"Q"&amp;ROUNDUP(MONTH(SalesDataTable[[#This Row],[Order Date]])/3,0)</f>
        <v>Q3</v>
      </c>
      <c r="F1465" s="6">
        <f>MONTH(SalesDataTable[[#This Row],[Order Date]])</f>
        <v>7</v>
      </c>
      <c r="G1465" s="6" t="str">
        <f>TEXT(SalesDataTable[[#This Row],[Order Date]],"MMM")</f>
        <v>Jul</v>
      </c>
      <c r="H1465" s="6" t="s">
        <v>18</v>
      </c>
      <c r="I1465" s="6" t="s">
        <v>19</v>
      </c>
      <c r="J1465" s="6" t="s">
        <v>26</v>
      </c>
      <c r="K1465" s="6" t="s">
        <v>34</v>
      </c>
      <c r="L1465" s="6" t="s">
        <v>32</v>
      </c>
      <c r="M1465" s="6" t="s">
        <v>62</v>
      </c>
      <c r="N1465" s="7">
        <v>8</v>
      </c>
      <c r="O1465" s="8">
        <v>136.13</v>
      </c>
      <c r="P1465" s="9">
        <v>0.1</v>
      </c>
      <c r="Q1465" s="8">
        <v>66.55</v>
      </c>
      <c r="R1465" s="8">
        <v>980.13599999999997</v>
      </c>
      <c r="S1465" s="8">
        <v>532.4</v>
      </c>
      <c r="T1465" s="8">
        <v>447.73599999999999</v>
      </c>
      <c r="U1465" s="10">
        <v>0.45681007533648393</v>
      </c>
    </row>
    <row r="1466" spans="2:21" ht="15.75">
      <c r="B1466" s="4">
        <v>4243</v>
      </c>
      <c r="C1466" s="5">
        <v>46227</v>
      </c>
      <c r="D1466" s="6">
        <f>YEAR(SalesDataTable[[#This Row],[Order Date]])</f>
        <v>2026</v>
      </c>
      <c r="E1466" s="6" t="str">
        <f>"Q"&amp;ROUNDUP(MONTH(SalesDataTable[[#This Row],[Order Date]])/3,0)</f>
        <v>Q3</v>
      </c>
      <c r="F1466" s="6">
        <f>MONTH(SalesDataTable[[#This Row],[Order Date]])</f>
        <v>7</v>
      </c>
      <c r="G1466" s="6" t="str">
        <f>TEXT(SalesDataTable[[#This Row],[Order Date]],"MMM")</f>
        <v>Jul</v>
      </c>
      <c r="H1466" s="6" t="s">
        <v>24</v>
      </c>
      <c r="I1466" s="6" t="s">
        <v>67</v>
      </c>
      <c r="J1466" s="6" t="s">
        <v>46</v>
      </c>
      <c r="K1466" s="6" t="s">
        <v>21</v>
      </c>
      <c r="L1466" s="6" t="s">
        <v>22</v>
      </c>
      <c r="M1466" s="6" t="s">
        <v>44</v>
      </c>
      <c r="N1466" s="7">
        <v>2</v>
      </c>
      <c r="O1466" s="8">
        <v>40.479999999999997</v>
      </c>
      <c r="P1466" s="9">
        <v>0.05</v>
      </c>
      <c r="Q1466" s="8">
        <v>16.93</v>
      </c>
      <c r="R1466" s="8">
        <v>76.911999999999992</v>
      </c>
      <c r="S1466" s="8">
        <v>33.86</v>
      </c>
      <c r="T1466" s="8">
        <v>43.051999999999992</v>
      </c>
      <c r="U1466" s="10">
        <v>0.5597566049511129</v>
      </c>
    </row>
    <row r="1467" spans="2:21" ht="15.75">
      <c r="B1467" s="4">
        <v>4348</v>
      </c>
      <c r="C1467" s="5">
        <v>46227</v>
      </c>
      <c r="D1467" s="6">
        <f>YEAR(SalesDataTable[[#This Row],[Order Date]])</f>
        <v>2026</v>
      </c>
      <c r="E1467" s="6" t="str">
        <f>"Q"&amp;ROUNDUP(MONTH(SalesDataTable[[#This Row],[Order Date]])/3,0)</f>
        <v>Q3</v>
      </c>
      <c r="F1467" s="6">
        <f>MONTH(SalesDataTable[[#This Row],[Order Date]])</f>
        <v>7</v>
      </c>
      <c r="G1467" s="6" t="str">
        <f>TEXT(SalesDataTable[[#This Row],[Order Date]],"MMM")</f>
        <v>Jul</v>
      </c>
      <c r="H1467" s="6" t="s">
        <v>18</v>
      </c>
      <c r="I1467" s="6" t="s">
        <v>19</v>
      </c>
      <c r="J1467" s="6" t="s">
        <v>20</v>
      </c>
      <c r="K1467" s="6" t="s">
        <v>31</v>
      </c>
      <c r="L1467" s="6" t="s">
        <v>22</v>
      </c>
      <c r="M1467" s="6" t="s">
        <v>40</v>
      </c>
      <c r="N1467" s="7">
        <v>4</v>
      </c>
      <c r="O1467" s="8">
        <v>50.09</v>
      </c>
      <c r="P1467" s="9">
        <v>0</v>
      </c>
      <c r="Q1467" s="8">
        <v>22.11</v>
      </c>
      <c r="R1467" s="8">
        <v>200.36</v>
      </c>
      <c r="S1467" s="8">
        <v>88.44</v>
      </c>
      <c r="T1467" s="8">
        <v>111.92000000000002</v>
      </c>
      <c r="U1467" s="10">
        <v>0.55859452984627678</v>
      </c>
    </row>
    <row r="1468" spans="2:21" ht="15.75">
      <c r="B1468" s="4">
        <v>4405</v>
      </c>
      <c r="C1468" s="5">
        <v>46227</v>
      </c>
      <c r="D1468" s="6">
        <f>YEAR(SalesDataTable[[#This Row],[Order Date]])</f>
        <v>2026</v>
      </c>
      <c r="E1468" s="6" t="str">
        <f>"Q"&amp;ROUNDUP(MONTH(SalesDataTable[[#This Row],[Order Date]])/3,0)</f>
        <v>Q3</v>
      </c>
      <c r="F1468" s="6">
        <f>MONTH(SalesDataTable[[#This Row],[Order Date]])</f>
        <v>7</v>
      </c>
      <c r="G1468" s="6" t="str">
        <f>TEXT(SalesDataTable[[#This Row],[Order Date]],"MMM")</f>
        <v>Jul</v>
      </c>
      <c r="H1468" s="6" t="s">
        <v>38</v>
      </c>
      <c r="I1468" s="6" t="s">
        <v>51</v>
      </c>
      <c r="J1468" s="6" t="s">
        <v>20</v>
      </c>
      <c r="K1468" s="6" t="s">
        <v>21</v>
      </c>
      <c r="L1468" s="6" t="s">
        <v>27</v>
      </c>
      <c r="M1468" s="6" t="s">
        <v>55</v>
      </c>
      <c r="N1468" s="7">
        <v>1</v>
      </c>
      <c r="O1468" s="8">
        <v>156.54</v>
      </c>
      <c r="P1468" s="9">
        <v>0.1</v>
      </c>
      <c r="Q1468" s="8">
        <v>77.38</v>
      </c>
      <c r="R1468" s="8">
        <v>140.886</v>
      </c>
      <c r="S1468" s="8">
        <v>77.38</v>
      </c>
      <c r="T1468" s="8">
        <v>63.506</v>
      </c>
      <c r="U1468" s="10">
        <v>0.4507616086765186</v>
      </c>
    </row>
    <row r="1469" spans="2:21" ht="15.75">
      <c r="B1469" s="4">
        <v>4857</v>
      </c>
      <c r="C1469" s="5">
        <v>46227</v>
      </c>
      <c r="D1469" s="6">
        <f>YEAR(SalesDataTable[[#This Row],[Order Date]])</f>
        <v>2026</v>
      </c>
      <c r="E1469" s="6" t="str">
        <f>"Q"&amp;ROUNDUP(MONTH(SalesDataTable[[#This Row],[Order Date]])/3,0)</f>
        <v>Q3</v>
      </c>
      <c r="F1469" s="6">
        <f>MONTH(SalesDataTable[[#This Row],[Order Date]])</f>
        <v>7</v>
      </c>
      <c r="G1469" s="6" t="str">
        <f>TEXT(SalesDataTable[[#This Row],[Order Date]],"MMM")</f>
        <v>Jul</v>
      </c>
      <c r="H1469" s="6" t="s">
        <v>24</v>
      </c>
      <c r="I1469" s="6" t="s">
        <v>45</v>
      </c>
      <c r="J1469" s="6" t="s">
        <v>37</v>
      </c>
      <c r="K1469" s="6" t="s">
        <v>21</v>
      </c>
      <c r="L1469" s="6" t="s">
        <v>27</v>
      </c>
      <c r="M1469" s="6" t="s">
        <v>55</v>
      </c>
      <c r="N1469" s="7">
        <v>1</v>
      </c>
      <c r="O1469" s="8">
        <v>152.1</v>
      </c>
      <c r="P1469" s="9">
        <v>0.1</v>
      </c>
      <c r="Q1469" s="8">
        <v>80.459999999999994</v>
      </c>
      <c r="R1469" s="8">
        <v>136.88999999999999</v>
      </c>
      <c r="S1469" s="8">
        <v>80.459999999999994</v>
      </c>
      <c r="T1469" s="8">
        <v>56.429999999999993</v>
      </c>
      <c r="U1469" s="10">
        <v>0.41222879684418146</v>
      </c>
    </row>
    <row r="1470" spans="2:21" ht="15.75">
      <c r="B1470" s="4">
        <v>87</v>
      </c>
      <c r="C1470" s="5">
        <v>46228</v>
      </c>
      <c r="D1470" s="6">
        <f>YEAR(SalesDataTable[[#This Row],[Order Date]])</f>
        <v>2026</v>
      </c>
      <c r="E1470" s="6" t="str">
        <f>"Q"&amp;ROUNDUP(MONTH(SalesDataTable[[#This Row],[Order Date]])/3,0)</f>
        <v>Q3</v>
      </c>
      <c r="F1470" s="6">
        <f>MONTH(SalesDataTable[[#This Row],[Order Date]])</f>
        <v>7</v>
      </c>
      <c r="G1470" s="6" t="str">
        <f>TEXT(SalesDataTable[[#This Row],[Order Date]],"MMM")</f>
        <v>Jul</v>
      </c>
      <c r="H1470" s="6" t="s">
        <v>24</v>
      </c>
      <c r="I1470" s="6" t="s">
        <v>59</v>
      </c>
      <c r="J1470" s="6" t="s">
        <v>20</v>
      </c>
      <c r="K1470" s="6" t="s">
        <v>21</v>
      </c>
      <c r="L1470" s="6" t="s">
        <v>27</v>
      </c>
      <c r="M1470" s="6" t="s">
        <v>55</v>
      </c>
      <c r="N1470" s="7">
        <v>1</v>
      </c>
      <c r="O1470" s="8">
        <v>155.35</v>
      </c>
      <c r="P1470" s="9">
        <v>0</v>
      </c>
      <c r="Q1470" s="8">
        <v>80.47</v>
      </c>
      <c r="R1470" s="8">
        <v>155.35</v>
      </c>
      <c r="S1470" s="8">
        <v>80.47</v>
      </c>
      <c r="T1470" s="8">
        <v>74.88</v>
      </c>
      <c r="U1470" s="10">
        <v>0.48200836820083681</v>
      </c>
    </row>
    <row r="1471" spans="2:21" ht="15.75">
      <c r="B1471" s="4">
        <v>315</v>
      </c>
      <c r="C1471" s="5">
        <v>46228</v>
      </c>
      <c r="D1471" s="6">
        <f>YEAR(SalesDataTable[[#This Row],[Order Date]])</f>
        <v>2026</v>
      </c>
      <c r="E1471" s="6" t="str">
        <f>"Q"&amp;ROUNDUP(MONTH(SalesDataTable[[#This Row],[Order Date]])/3,0)</f>
        <v>Q3</v>
      </c>
      <c r="F1471" s="6">
        <f>MONTH(SalesDataTable[[#This Row],[Order Date]])</f>
        <v>7</v>
      </c>
      <c r="G1471" s="6" t="str">
        <f>TEXT(SalesDataTable[[#This Row],[Order Date]],"MMM")</f>
        <v>Jul</v>
      </c>
      <c r="H1471" s="6" t="s">
        <v>29</v>
      </c>
      <c r="I1471" s="6" t="s">
        <v>36</v>
      </c>
      <c r="J1471" s="6" t="s">
        <v>46</v>
      </c>
      <c r="K1471" s="6" t="s">
        <v>31</v>
      </c>
      <c r="L1471" s="6" t="s">
        <v>22</v>
      </c>
      <c r="M1471" s="6" t="s">
        <v>23</v>
      </c>
      <c r="N1471" s="7">
        <v>1</v>
      </c>
      <c r="O1471" s="8">
        <v>81.13</v>
      </c>
      <c r="P1471" s="9">
        <v>0.05</v>
      </c>
      <c r="Q1471" s="8">
        <v>42.41</v>
      </c>
      <c r="R1471" s="8">
        <v>77.073499999999996</v>
      </c>
      <c r="S1471" s="8">
        <v>42.41</v>
      </c>
      <c r="T1471" s="8">
        <v>34.663499999999999</v>
      </c>
      <c r="U1471" s="10">
        <v>0.44974602165465433</v>
      </c>
    </row>
    <row r="1472" spans="2:21" ht="15.75">
      <c r="B1472" s="4">
        <v>970</v>
      </c>
      <c r="C1472" s="5">
        <v>46228</v>
      </c>
      <c r="D1472" s="6">
        <f>YEAR(SalesDataTable[[#This Row],[Order Date]])</f>
        <v>2026</v>
      </c>
      <c r="E1472" s="6" t="str">
        <f>"Q"&amp;ROUNDUP(MONTH(SalesDataTable[[#This Row],[Order Date]])/3,0)</f>
        <v>Q3</v>
      </c>
      <c r="F1472" s="6">
        <f>MONTH(SalesDataTable[[#This Row],[Order Date]])</f>
        <v>7</v>
      </c>
      <c r="G1472" s="6" t="str">
        <f>TEXT(SalesDataTable[[#This Row],[Order Date]],"MMM")</f>
        <v>Jul</v>
      </c>
      <c r="H1472" s="6" t="s">
        <v>24</v>
      </c>
      <c r="I1472" s="6" t="s">
        <v>59</v>
      </c>
      <c r="J1472" s="6" t="s">
        <v>20</v>
      </c>
      <c r="K1472" s="6" t="s">
        <v>31</v>
      </c>
      <c r="L1472" s="6" t="s">
        <v>27</v>
      </c>
      <c r="M1472" s="6" t="s">
        <v>35</v>
      </c>
      <c r="N1472" s="7">
        <v>1</v>
      </c>
      <c r="O1472" s="8">
        <v>145.87</v>
      </c>
      <c r="P1472" s="9">
        <v>0</v>
      </c>
      <c r="Q1472" s="8">
        <v>81.430000000000007</v>
      </c>
      <c r="R1472" s="8">
        <v>145.87</v>
      </c>
      <c r="S1472" s="8">
        <v>81.430000000000007</v>
      </c>
      <c r="T1472" s="8">
        <v>64.44</v>
      </c>
      <c r="U1472" s="10">
        <v>0.44176321382052508</v>
      </c>
    </row>
    <row r="1473" spans="2:21" ht="15.75">
      <c r="B1473" s="4">
        <v>1891</v>
      </c>
      <c r="C1473" s="5">
        <v>46228</v>
      </c>
      <c r="D1473" s="6">
        <f>YEAR(SalesDataTable[[#This Row],[Order Date]])</f>
        <v>2026</v>
      </c>
      <c r="E1473" s="6" t="str">
        <f>"Q"&amp;ROUNDUP(MONTH(SalesDataTable[[#This Row],[Order Date]])/3,0)</f>
        <v>Q3</v>
      </c>
      <c r="F1473" s="6">
        <f>MONTH(SalesDataTable[[#This Row],[Order Date]])</f>
        <v>7</v>
      </c>
      <c r="G1473" s="6" t="str">
        <f>TEXT(SalesDataTable[[#This Row],[Order Date]],"MMM")</f>
        <v>Jul</v>
      </c>
      <c r="H1473" s="6" t="s">
        <v>24</v>
      </c>
      <c r="I1473" s="6" t="s">
        <v>61</v>
      </c>
      <c r="J1473" s="6" t="s">
        <v>20</v>
      </c>
      <c r="K1473" s="6" t="s">
        <v>31</v>
      </c>
      <c r="L1473" s="6" t="s">
        <v>27</v>
      </c>
      <c r="M1473" s="6" t="s">
        <v>55</v>
      </c>
      <c r="N1473" s="7">
        <v>6</v>
      </c>
      <c r="O1473" s="8">
        <v>151.88999999999999</v>
      </c>
      <c r="P1473" s="9">
        <v>0.15</v>
      </c>
      <c r="Q1473" s="8">
        <v>76.83</v>
      </c>
      <c r="R1473" s="8">
        <v>774.6389999999999</v>
      </c>
      <c r="S1473" s="8">
        <v>460.98</v>
      </c>
      <c r="T1473" s="8">
        <v>313.65899999999988</v>
      </c>
      <c r="U1473" s="10">
        <v>0.40490989996630677</v>
      </c>
    </row>
    <row r="1474" spans="2:21" ht="15.75">
      <c r="B1474" s="4">
        <v>2148</v>
      </c>
      <c r="C1474" s="5">
        <v>46228</v>
      </c>
      <c r="D1474" s="6">
        <f>YEAR(SalesDataTable[[#This Row],[Order Date]])</f>
        <v>2026</v>
      </c>
      <c r="E1474" s="6" t="str">
        <f>"Q"&amp;ROUNDUP(MONTH(SalesDataTable[[#This Row],[Order Date]])/3,0)</f>
        <v>Q3</v>
      </c>
      <c r="F1474" s="6">
        <f>MONTH(SalesDataTable[[#This Row],[Order Date]])</f>
        <v>7</v>
      </c>
      <c r="G1474" s="6" t="str">
        <f>TEXT(SalesDataTable[[#This Row],[Order Date]],"MMM")</f>
        <v>Jul</v>
      </c>
      <c r="H1474" s="6" t="s">
        <v>29</v>
      </c>
      <c r="I1474" s="6" t="s">
        <v>57</v>
      </c>
      <c r="J1474" s="6" t="s">
        <v>20</v>
      </c>
      <c r="K1474" s="6" t="s">
        <v>31</v>
      </c>
      <c r="L1474" s="6" t="s">
        <v>52</v>
      </c>
      <c r="M1474" s="6" t="s">
        <v>53</v>
      </c>
      <c r="N1474" s="7">
        <v>2</v>
      </c>
      <c r="O1474" s="8">
        <v>41.14</v>
      </c>
      <c r="P1474" s="9">
        <v>0.1</v>
      </c>
      <c r="Q1474" s="8">
        <v>14.84</v>
      </c>
      <c r="R1474" s="8">
        <v>74.052000000000007</v>
      </c>
      <c r="S1474" s="8">
        <v>29.68</v>
      </c>
      <c r="T1474" s="8">
        <v>44.372000000000007</v>
      </c>
      <c r="U1474" s="10">
        <v>0.59920056176740677</v>
      </c>
    </row>
    <row r="1475" spans="2:21" ht="15.75">
      <c r="B1475" s="4">
        <v>2467</v>
      </c>
      <c r="C1475" s="5">
        <v>46228</v>
      </c>
      <c r="D1475" s="6">
        <f>YEAR(SalesDataTable[[#This Row],[Order Date]])</f>
        <v>2026</v>
      </c>
      <c r="E1475" s="6" t="str">
        <f>"Q"&amp;ROUNDUP(MONTH(SalesDataTable[[#This Row],[Order Date]])/3,0)</f>
        <v>Q3</v>
      </c>
      <c r="F1475" s="6">
        <f>MONTH(SalesDataTable[[#This Row],[Order Date]])</f>
        <v>7</v>
      </c>
      <c r="G1475" s="6" t="str">
        <f>TEXT(SalesDataTable[[#This Row],[Order Date]],"MMM")</f>
        <v>Jul</v>
      </c>
      <c r="H1475" s="6" t="s">
        <v>38</v>
      </c>
      <c r="I1475" s="6" t="s">
        <v>39</v>
      </c>
      <c r="J1475" s="6" t="s">
        <v>37</v>
      </c>
      <c r="K1475" s="6" t="s">
        <v>21</v>
      </c>
      <c r="L1475" s="6" t="s">
        <v>22</v>
      </c>
      <c r="M1475" s="6" t="s">
        <v>40</v>
      </c>
      <c r="N1475" s="7">
        <v>1</v>
      </c>
      <c r="O1475" s="8">
        <v>49.5</v>
      </c>
      <c r="P1475" s="9">
        <v>0</v>
      </c>
      <c r="Q1475" s="8">
        <v>21.83</v>
      </c>
      <c r="R1475" s="8">
        <v>49.5</v>
      </c>
      <c r="S1475" s="8">
        <v>21.83</v>
      </c>
      <c r="T1475" s="8">
        <v>27.67</v>
      </c>
      <c r="U1475" s="10">
        <v>0.55898989898989904</v>
      </c>
    </row>
    <row r="1476" spans="2:21" ht="15.75">
      <c r="B1476" s="4">
        <v>3710</v>
      </c>
      <c r="C1476" s="5">
        <v>46228</v>
      </c>
      <c r="D1476" s="6">
        <f>YEAR(SalesDataTable[[#This Row],[Order Date]])</f>
        <v>2026</v>
      </c>
      <c r="E1476" s="6" t="str">
        <f>"Q"&amp;ROUNDUP(MONTH(SalesDataTable[[#This Row],[Order Date]])/3,0)</f>
        <v>Q3</v>
      </c>
      <c r="F1476" s="6">
        <f>MONTH(SalesDataTable[[#This Row],[Order Date]])</f>
        <v>7</v>
      </c>
      <c r="G1476" s="6" t="str">
        <f>TEXT(SalesDataTable[[#This Row],[Order Date]],"MMM")</f>
        <v>Jul</v>
      </c>
      <c r="H1476" s="6" t="s">
        <v>38</v>
      </c>
      <c r="I1476" s="6" t="s">
        <v>49</v>
      </c>
      <c r="J1476" s="6" t="s">
        <v>20</v>
      </c>
      <c r="K1476" s="6" t="s">
        <v>31</v>
      </c>
      <c r="L1476" s="6" t="s">
        <v>32</v>
      </c>
      <c r="M1476" s="6" t="s">
        <v>50</v>
      </c>
      <c r="N1476" s="7">
        <v>2</v>
      </c>
      <c r="O1476" s="8">
        <v>46.48</v>
      </c>
      <c r="P1476" s="9">
        <v>0.05</v>
      </c>
      <c r="Q1476" s="8">
        <v>18.760000000000002</v>
      </c>
      <c r="R1476" s="8">
        <v>88.311999999999983</v>
      </c>
      <c r="S1476" s="8">
        <v>37.520000000000003</v>
      </c>
      <c r="T1476" s="8">
        <v>50.79199999999998</v>
      </c>
      <c r="U1476" s="10">
        <v>0.57514267596702584</v>
      </c>
    </row>
    <row r="1477" spans="2:21" ht="15.75">
      <c r="B1477" s="4">
        <v>3714</v>
      </c>
      <c r="C1477" s="5">
        <v>46228</v>
      </c>
      <c r="D1477" s="6">
        <f>YEAR(SalesDataTable[[#This Row],[Order Date]])</f>
        <v>2026</v>
      </c>
      <c r="E1477" s="6" t="str">
        <f>"Q"&amp;ROUNDUP(MONTH(SalesDataTable[[#This Row],[Order Date]])/3,0)</f>
        <v>Q3</v>
      </c>
      <c r="F1477" s="6">
        <f>MONTH(SalesDataTable[[#This Row],[Order Date]])</f>
        <v>7</v>
      </c>
      <c r="G1477" s="6" t="str">
        <f>TEXT(SalesDataTable[[#This Row],[Order Date]],"MMM")</f>
        <v>Jul</v>
      </c>
      <c r="H1477" s="6" t="s">
        <v>29</v>
      </c>
      <c r="I1477" s="6" t="s">
        <v>30</v>
      </c>
      <c r="J1477" s="6" t="s">
        <v>46</v>
      </c>
      <c r="K1477" s="6" t="s">
        <v>21</v>
      </c>
      <c r="L1477" s="6" t="s">
        <v>32</v>
      </c>
      <c r="M1477" s="6" t="s">
        <v>33</v>
      </c>
      <c r="N1477" s="7">
        <v>1</v>
      </c>
      <c r="O1477" s="8">
        <v>36.909999999999997</v>
      </c>
      <c r="P1477" s="9">
        <v>0</v>
      </c>
      <c r="Q1477" s="8">
        <v>13.56</v>
      </c>
      <c r="R1477" s="8">
        <v>36.909999999999997</v>
      </c>
      <c r="S1477" s="8">
        <v>13.56</v>
      </c>
      <c r="T1477" s="8">
        <v>23.349999999999994</v>
      </c>
      <c r="U1477" s="10">
        <v>0.63261988620969922</v>
      </c>
    </row>
    <row r="1478" spans="2:21" ht="15.75">
      <c r="B1478" s="4">
        <v>3893</v>
      </c>
      <c r="C1478" s="5">
        <v>46228</v>
      </c>
      <c r="D1478" s="6">
        <f>YEAR(SalesDataTable[[#This Row],[Order Date]])</f>
        <v>2026</v>
      </c>
      <c r="E1478" s="6" t="str">
        <f>"Q"&amp;ROUNDUP(MONTH(SalesDataTable[[#This Row],[Order Date]])/3,0)</f>
        <v>Q3</v>
      </c>
      <c r="F1478" s="6">
        <f>MONTH(SalesDataTable[[#This Row],[Order Date]])</f>
        <v>7</v>
      </c>
      <c r="G1478" s="6" t="str">
        <f>TEXT(SalesDataTable[[#This Row],[Order Date]],"MMM")</f>
        <v>Jul</v>
      </c>
      <c r="H1478" s="6" t="s">
        <v>18</v>
      </c>
      <c r="I1478" s="6" t="s">
        <v>19</v>
      </c>
      <c r="J1478" s="6" t="s">
        <v>20</v>
      </c>
      <c r="K1478" s="6" t="s">
        <v>21</v>
      </c>
      <c r="L1478" s="6" t="s">
        <v>32</v>
      </c>
      <c r="M1478" s="6" t="s">
        <v>33</v>
      </c>
      <c r="N1478" s="7">
        <v>1</v>
      </c>
      <c r="O1478" s="8">
        <v>35.6</v>
      </c>
      <c r="P1478" s="9">
        <v>0</v>
      </c>
      <c r="Q1478" s="8">
        <v>13.91</v>
      </c>
      <c r="R1478" s="8">
        <v>35.6</v>
      </c>
      <c r="S1478" s="8">
        <v>13.91</v>
      </c>
      <c r="T1478" s="8">
        <v>21.69</v>
      </c>
      <c r="U1478" s="10">
        <v>0.60926966292134832</v>
      </c>
    </row>
    <row r="1479" spans="2:21" ht="15.75">
      <c r="B1479" s="4">
        <v>4136</v>
      </c>
      <c r="C1479" s="5">
        <v>46228</v>
      </c>
      <c r="D1479" s="6">
        <f>YEAR(SalesDataTable[[#This Row],[Order Date]])</f>
        <v>2026</v>
      </c>
      <c r="E1479" s="6" t="str">
        <f>"Q"&amp;ROUNDUP(MONTH(SalesDataTable[[#This Row],[Order Date]])/3,0)</f>
        <v>Q3</v>
      </c>
      <c r="F1479" s="6">
        <f>MONTH(SalesDataTable[[#This Row],[Order Date]])</f>
        <v>7</v>
      </c>
      <c r="G1479" s="6" t="str">
        <f>TEXT(SalesDataTable[[#This Row],[Order Date]],"MMM")</f>
        <v>Jul</v>
      </c>
      <c r="H1479" s="6" t="s">
        <v>24</v>
      </c>
      <c r="I1479" s="6" t="s">
        <v>59</v>
      </c>
      <c r="J1479" s="6" t="s">
        <v>37</v>
      </c>
      <c r="K1479" s="6" t="s">
        <v>31</v>
      </c>
      <c r="L1479" s="6" t="s">
        <v>22</v>
      </c>
      <c r="M1479" s="6" t="s">
        <v>23</v>
      </c>
      <c r="N1479" s="7">
        <v>2</v>
      </c>
      <c r="O1479" s="8">
        <v>80.25</v>
      </c>
      <c r="P1479" s="9">
        <v>0.05</v>
      </c>
      <c r="Q1479" s="8">
        <v>42.39</v>
      </c>
      <c r="R1479" s="8">
        <v>152.47499999999999</v>
      </c>
      <c r="S1479" s="8">
        <v>84.78</v>
      </c>
      <c r="T1479" s="8">
        <v>67.694999999999993</v>
      </c>
      <c r="U1479" s="10">
        <v>0.44397442203639936</v>
      </c>
    </row>
    <row r="1480" spans="2:21" ht="15.75">
      <c r="B1480" s="4">
        <v>4212</v>
      </c>
      <c r="C1480" s="5">
        <v>46228</v>
      </c>
      <c r="D1480" s="6">
        <f>YEAR(SalesDataTable[[#This Row],[Order Date]])</f>
        <v>2026</v>
      </c>
      <c r="E1480" s="6" t="str">
        <f>"Q"&amp;ROUNDUP(MONTH(SalesDataTable[[#This Row],[Order Date]])/3,0)</f>
        <v>Q3</v>
      </c>
      <c r="F1480" s="6">
        <f>MONTH(SalesDataTable[[#This Row],[Order Date]])</f>
        <v>7</v>
      </c>
      <c r="G1480" s="6" t="str">
        <f>TEXT(SalesDataTable[[#This Row],[Order Date]],"MMM")</f>
        <v>Jul</v>
      </c>
      <c r="H1480" s="6" t="s">
        <v>18</v>
      </c>
      <c r="I1480" s="6" t="s">
        <v>19</v>
      </c>
      <c r="J1480" s="6" t="s">
        <v>46</v>
      </c>
      <c r="K1480" s="6" t="s">
        <v>21</v>
      </c>
      <c r="L1480" s="6" t="s">
        <v>32</v>
      </c>
      <c r="M1480" s="6" t="s">
        <v>50</v>
      </c>
      <c r="N1480" s="7">
        <v>2</v>
      </c>
      <c r="O1480" s="8">
        <v>47.52</v>
      </c>
      <c r="P1480" s="9">
        <v>0.1</v>
      </c>
      <c r="Q1480" s="8">
        <v>17.86</v>
      </c>
      <c r="R1480" s="8">
        <v>85.536000000000001</v>
      </c>
      <c r="S1480" s="8">
        <v>35.72</v>
      </c>
      <c r="T1480" s="8">
        <v>49.816000000000003</v>
      </c>
      <c r="U1480" s="10">
        <v>0.58239805462027683</v>
      </c>
    </row>
    <row r="1481" spans="2:21" ht="15.75">
      <c r="B1481" s="4">
        <v>4332</v>
      </c>
      <c r="C1481" s="5">
        <v>46228</v>
      </c>
      <c r="D1481" s="6">
        <f>YEAR(SalesDataTable[[#This Row],[Order Date]])</f>
        <v>2026</v>
      </c>
      <c r="E1481" s="6" t="str">
        <f>"Q"&amp;ROUNDUP(MONTH(SalesDataTable[[#This Row],[Order Date]])/3,0)</f>
        <v>Q3</v>
      </c>
      <c r="F1481" s="6">
        <f>MONTH(SalesDataTable[[#This Row],[Order Date]])</f>
        <v>7</v>
      </c>
      <c r="G1481" s="6" t="str">
        <f>TEXT(SalesDataTable[[#This Row],[Order Date]],"MMM")</f>
        <v>Jul</v>
      </c>
      <c r="H1481" s="6" t="s">
        <v>38</v>
      </c>
      <c r="I1481" s="6" t="s">
        <v>65</v>
      </c>
      <c r="J1481" s="6" t="s">
        <v>20</v>
      </c>
      <c r="K1481" s="6" t="s">
        <v>31</v>
      </c>
      <c r="L1481" s="6" t="s">
        <v>32</v>
      </c>
      <c r="M1481" s="6" t="s">
        <v>66</v>
      </c>
      <c r="N1481" s="7">
        <v>2</v>
      </c>
      <c r="O1481" s="8">
        <v>164.58</v>
      </c>
      <c r="P1481" s="9">
        <v>0.1</v>
      </c>
      <c r="Q1481" s="8">
        <v>86.55</v>
      </c>
      <c r="R1481" s="8">
        <v>296.24400000000003</v>
      </c>
      <c r="S1481" s="8">
        <v>173.1</v>
      </c>
      <c r="T1481" s="8">
        <v>123.14400000000003</v>
      </c>
      <c r="U1481" s="10">
        <v>0.41568436829100341</v>
      </c>
    </row>
    <row r="1482" spans="2:21" ht="15.75">
      <c r="B1482" s="4">
        <v>702</v>
      </c>
      <c r="C1482" s="5">
        <v>46229</v>
      </c>
      <c r="D1482" s="6">
        <f>YEAR(SalesDataTable[[#This Row],[Order Date]])</f>
        <v>2026</v>
      </c>
      <c r="E1482" s="6" t="str">
        <f>"Q"&amp;ROUNDUP(MONTH(SalesDataTable[[#This Row],[Order Date]])/3,0)</f>
        <v>Q3</v>
      </c>
      <c r="F1482" s="6">
        <f>MONTH(SalesDataTable[[#This Row],[Order Date]])</f>
        <v>7</v>
      </c>
      <c r="G1482" s="6" t="str">
        <f>TEXT(SalesDataTable[[#This Row],[Order Date]],"MMM")</f>
        <v>Jul</v>
      </c>
      <c r="H1482" s="6" t="s">
        <v>18</v>
      </c>
      <c r="I1482" s="6" t="s">
        <v>54</v>
      </c>
      <c r="J1482" s="6" t="s">
        <v>20</v>
      </c>
      <c r="K1482" s="6" t="s">
        <v>31</v>
      </c>
      <c r="L1482" s="6" t="s">
        <v>22</v>
      </c>
      <c r="M1482" s="6" t="s">
        <v>44</v>
      </c>
      <c r="N1482" s="7">
        <v>1</v>
      </c>
      <c r="O1482" s="8">
        <v>39.99</v>
      </c>
      <c r="P1482" s="9">
        <v>0.05</v>
      </c>
      <c r="Q1482" s="8">
        <v>16.739999999999998</v>
      </c>
      <c r="R1482" s="8">
        <v>37.990499999999997</v>
      </c>
      <c r="S1482" s="8">
        <v>16.739999999999998</v>
      </c>
      <c r="T1482" s="8">
        <v>21.250499999999999</v>
      </c>
      <c r="U1482" s="10">
        <v>0.55936352509179932</v>
      </c>
    </row>
    <row r="1483" spans="2:21" ht="15.75">
      <c r="B1483" s="4">
        <v>1223</v>
      </c>
      <c r="C1483" s="5">
        <v>46229</v>
      </c>
      <c r="D1483" s="6">
        <f>YEAR(SalesDataTable[[#This Row],[Order Date]])</f>
        <v>2026</v>
      </c>
      <c r="E1483" s="6" t="str">
        <f>"Q"&amp;ROUNDUP(MONTH(SalesDataTable[[#This Row],[Order Date]])/3,0)</f>
        <v>Q3</v>
      </c>
      <c r="F1483" s="6">
        <f>MONTH(SalesDataTable[[#This Row],[Order Date]])</f>
        <v>7</v>
      </c>
      <c r="G1483" s="6" t="str">
        <f>TEXT(SalesDataTable[[#This Row],[Order Date]],"MMM")</f>
        <v>Jul</v>
      </c>
      <c r="H1483" s="6" t="s">
        <v>24</v>
      </c>
      <c r="I1483" s="6" t="s">
        <v>61</v>
      </c>
      <c r="J1483" s="6" t="s">
        <v>37</v>
      </c>
      <c r="K1483" s="6" t="s">
        <v>31</v>
      </c>
      <c r="L1483" s="6" t="s">
        <v>27</v>
      </c>
      <c r="M1483" s="6" t="s">
        <v>35</v>
      </c>
      <c r="N1483" s="7">
        <v>1</v>
      </c>
      <c r="O1483" s="8">
        <v>140.44</v>
      </c>
      <c r="P1483" s="9">
        <v>0</v>
      </c>
      <c r="Q1483" s="8">
        <v>77.08</v>
      </c>
      <c r="R1483" s="8">
        <v>140.44</v>
      </c>
      <c r="S1483" s="8">
        <v>77.08</v>
      </c>
      <c r="T1483" s="8">
        <v>63.36</v>
      </c>
      <c r="U1483" s="10">
        <v>0.45115351751637711</v>
      </c>
    </row>
    <row r="1484" spans="2:21" ht="15.75">
      <c r="B1484" s="4">
        <v>1370</v>
      </c>
      <c r="C1484" s="5">
        <v>46229</v>
      </c>
      <c r="D1484" s="6">
        <f>YEAR(SalesDataTable[[#This Row],[Order Date]])</f>
        <v>2026</v>
      </c>
      <c r="E1484" s="6" t="str">
        <f>"Q"&amp;ROUNDUP(MONTH(SalesDataTable[[#This Row],[Order Date]])/3,0)</f>
        <v>Q3</v>
      </c>
      <c r="F1484" s="6">
        <f>MONTH(SalesDataTable[[#This Row],[Order Date]])</f>
        <v>7</v>
      </c>
      <c r="G1484" s="6" t="str">
        <f>TEXT(SalesDataTable[[#This Row],[Order Date]],"MMM")</f>
        <v>Jul</v>
      </c>
      <c r="H1484" s="6" t="s">
        <v>29</v>
      </c>
      <c r="I1484" s="6" t="s">
        <v>57</v>
      </c>
      <c r="J1484" s="6" t="s">
        <v>46</v>
      </c>
      <c r="K1484" s="6" t="s">
        <v>31</v>
      </c>
      <c r="L1484" s="6" t="s">
        <v>52</v>
      </c>
      <c r="M1484" s="6" t="s">
        <v>56</v>
      </c>
      <c r="N1484" s="7">
        <v>2</v>
      </c>
      <c r="O1484" s="8">
        <v>123.73</v>
      </c>
      <c r="P1484" s="9">
        <v>0.05</v>
      </c>
      <c r="Q1484" s="8">
        <v>68.22</v>
      </c>
      <c r="R1484" s="8">
        <v>235.08699999999999</v>
      </c>
      <c r="S1484" s="8">
        <v>136.44</v>
      </c>
      <c r="T1484" s="8">
        <v>98.646999999999991</v>
      </c>
      <c r="U1484" s="10">
        <v>0.41961911973014243</v>
      </c>
    </row>
    <row r="1485" spans="2:21" ht="15.75">
      <c r="B1485" s="4">
        <v>3476</v>
      </c>
      <c r="C1485" s="5">
        <v>46229</v>
      </c>
      <c r="D1485" s="6">
        <f>YEAR(SalesDataTable[[#This Row],[Order Date]])</f>
        <v>2026</v>
      </c>
      <c r="E1485" s="6" t="str">
        <f>"Q"&amp;ROUNDUP(MONTH(SalesDataTable[[#This Row],[Order Date]])/3,0)</f>
        <v>Q3</v>
      </c>
      <c r="F1485" s="6">
        <f>MONTH(SalesDataTable[[#This Row],[Order Date]])</f>
        <v>7</v>
      </c>
      <c r="G1485" s="6" t="str">
        <f>TEXT(SalesDataTable[[#This Row],[Order Date]],"MMM")</f>
        <v>Jul</v>
      </c>
      <c r="H1485" s="6" t="s">
        <v>38</v>
      </c>
      <c r="I1485" s="6" t="s">
        <v>65</v>
      </c>
      <c r="J1485" s="6" t="s">
        <v>26</v>
      </c>
      <c r="K1485" s="6" t="s">
        <v>31</v>
      </c>
      <c r="L1485" s="6" t="s">
        <v>32</v>
      </c>
      <c r="M1485" s="6" t="s">
        <v>62</v>
      </c>
      <c r="N1485" s="7">
        <v>3</v>
      </c>
      <c r="O1485" s="8">
        <v>132.68</v>
      </c>
      <c r="P1485" s="9">
        <v>0.15</v>
      </c>
      <c r="Q1485" s="8">
        <v>67.38</v>
      </c>
      <c r="R1485" s="8">
        <v>338.334</v>
      </c>
      <c r="S1485" s="8">
        <v>202.14</v>
      </c>
      <c r="T1485" s="8">
        <v>136.19400000000002</v>
      </c>
      <c r="U1485" s="10">
        <v>0.40254304917625783</v>
      </c>
    </row>
    <row r="1486" spans="2:21" ht="15.75">
      <c r="B1486" s="4">
        <v>4066</v>
      </c>
      <c r="C1486" s="5">
        <v>46229</v>
      </c>
      <c r="D1486" s="6">
        <f>YEAR(SalesDataTable[[#This Row],[Order Date]])</f>
        <v>2026</v>
      </c>
      <c r="E1486" s="6" t="str">
        <f>"Q"&amp;ROUNDUP(MONTH(SalesDataTable[[#This Row],[Order Date]])/3,0)</f>
        <v>Q3</v>
      </c>
      <c r="F1486" s="6">
        <f>MONTH(SalesDataTable[[#This Row],[Order Date]])</f>
        <v>7</v>
      </c>
      <c r="G1486" s="6" t="str">
        <f>TEXT(SalesDataTable[[#This Row],[Order Date]],"MMM")</f>
        <v>Jul</v>
      </c>
      <c r="H1486" s="6" t="s">
        <v>38</v>
      </c>
      <c r="I1486" s="6" t="s">
        <v>49</v>
      </c>
      <c r="J1486" s="6" t="s">
        <v>37</v>
      </c>
      <c r="K1486" s="6" t="s">
        <v>31</v>
      </c>
      <c r="L1486" s="6" t="s">
        <v>52</v>
      </c>
      <c r="M1486" s="6" t="s">
        <v>60</v>
      </c>
      <c r="N1486" s="7">
        <v>1</v>
      </c>
      <c r="O1486" s="8">
        <v>35.479999999999997</v>
      </c>
      <c r="P1486" s="9">
        <v>0.05</v>
      </c>
      <c r="Q1486" s="8">
        <v>14.15</v>
      </c>
      <c r="R1486" s="8">
        <v>33.705999999999996</v>
      </c>
      <c r="S1486" s="8">
        <v>14.15</v>
      </c>
      <c r="T1486" s="8">
        <v>19.555999999999997</v>
      </c>
      <c r="U1486" s="10">
        <v>0.58019343737020113</v>
      </c>
    </row>
    <row r="1487" spans="2:21" ht="15.75">
      <c r="B1487" s="4">
        <v>4153</v>
      </c>
      <c r="C1487" s="5">
        <v>46229</v>
      </c>
      <c r="D1487" s="6">
        <f>YEAR(SalesDataTable[[#This Row],[Order Date]])</f>
        <v>2026</v>
      </c>
      <c r="E1487" s="6" t="str">
        <f>"Q"&amp;ROUNDUP(MONTH(SalesDataTable[[#This Row],[Order Date]])/3,0)</f>
        <v>Q3</v>
      </c>
      <c r="F1487" s="6">
        <f>MONTH(SalesDataTable[[#This Row],[Order Date]])</f>
        <v>7</v>
      </c>
      <c r="G1487" s="6" t="str">
        <f>TEXT(SalesDataTable[[#This Row],[Order Date]],"MMM")</f>
        <v>Jul</v>
      </c>
      <c r="H1487" s="6" t="s">
        <v>38</v>
      </c>
      <c r="I1487" s="6" t="s">
        <v>49</v>
      </c>
      <c r="J1487" s="6" t="s">
        <v>20</v>
      </c>
      <c r="K1487" s="6" t="s">
        <v>34</v>
      </c>
      <c r="L1487" s="6" t="s">
        <v>32</v>
      </c>
      <c r="M1487" s="6" t="s">
        <v>62</v>
      </c>
      <c r="N1487" s="7">
        <v>3</v>
      </c>
      <c r="O1487" s="8">
        <v>134.63</v>
      </c>
      <c r="P1487" s="9">
        <v>0</v>
      </c>
      <c r="Q1487" s="8">
        <v>67.2</v>
      </c>
      <c r="R1487" s="8">
        <v>403.89</v>
      </c>
      <c r="S1487" s="8">
        <v>201.60000000000002</v>
      </c>
      <c r="T1487" s="8">
        <v>202.28999999999996</v>
      </c>
      <c r="U1487" s="10">
        <v>0.50085419297333422</v>
      </c>
    </row>
    <row r="1488" spans="2:21" ht="15.75">
      <c r="B1488" s="4">
        <v>379</v>
      </c>
      <c r="C1488" s="5">
        <v>46230</v>
      </c>
      <c r="D1488" s="6">
        <f>YEAR(SalesDataTable[[#This Row],[Order Date]])</f>
        <v>2026</v>
      </c>
      <c r="E1488" s="6" t="str">
        <f>"Q"&amp;ROUNDUP(MONTH(SalesDataTable[[#This Row],[Order Date]])/3,0)</f>
        <v>Q3</v>
      </c>
      <c r="F1488" s="6">
        <f>MONTH(SalesDataTable[[#This Row],[Order Date]])</f>
        <v>7</v>
      </c>
      <c r="G1488" s="6" t="str">
        <f>TEXT(SalesDataTable[[#This Row],[Order Date]],"MMM")</f>
        <v>Jul</v>
      </c>
      <c r="H1488" s="6" t="s">
        <v>18</v>
      </c>
      <c r="I1488" s="6" t="s">
        <v>54</v>
      </c>
      <c r="J1488" s="6" t="s">
        <v>46</v>
      </c>
      <c r="K1488" s="6" t="s">
        <v>31</v>
      </c>
      <c r="L1488" s="6" t="s">
        <v>27</v>
      </c>
      <c r="M1488" s="6" t="s">
        <v>64</v>
      </c>
      <c r="N1488" s="7">
        <v>3</v>
      </c>
      <c r="O1488" s="8">
        <v>72.03</v>
      </c>
      <c r="P1488" s="9">
        <v>0</v>
      </c>
      <c r="Q1488" s="8">
        <v>32.46</v>
      </c>
      <c r="R1488" s="8">
        <v>216.09</v>
      </c>
      <c r="S1488" s="8">
        <v>97.38</v>
      </c>
      <c r="T1488" s="8">
        <v>118.71000000000001</v>
      </c>
      <c r="U1488" s="10">
        <v>0.54935443565181175</v>
      </c>
    </row>
    <row r="1489" spans="2:21" ht="15.75">
      <c r="B1489" s="4">
        <v>820</v>
      </c>
      <c r="C1489" s="5">
        <v>46230</v>
      </c>
      <c r="D1489" s="6">
        <f>YEAR(SalesDataTable[[#This Row],[Order Date]])</f>
        <v>2026</v>
      </c>
      <c r="E1489" s="6" t="str">
        <f>"Q"&amp;ROUNDUP(MONTH(SalesDataTable[[#This Row],[Order Date]])/3,0)</f>
        <v>Q3</v>
      </c>
      <c r="F1489" s="6">
        <f>MONTH(SalesDataTable[[#This Row],[Order Date]])</f>
        <v>7</v>
      </c>
      <c r="G1489" s="6" t="str">
        <f>TEXT(SalesDataTable[[#This Row],[Order Date]],"MMM")</f>
        <v>Jul</v>
      </c>
      <c r="H1489" s="6" t="s">
        <v>38</v>
      </c>
      <c r="I1489" s="6" t="s">
        <v>49</v>
      </c>
      <c r="J1489" s="6" t="s">
        <v>46</v>
      </c>
      <c r="K1489" s="6" t="s">
        <v>21</v>
      </c>
      <c r="L1489" s="6" t="s">
        <v>52</v>
      </c>
      <c r="M1489" s="6" t="s">
        <v>53</v>
      </c>
      <c r="N1489" s="7">
        <v>1</v>
      </c>
      <c r="O1489" s="8">
        <v>40.24</v>
      </c>
      <c r="P1489" s="9">
        <v>0</v>
      </c>
      <c r="Q1489" s="8">
        <v>15.05</v>
      </c>
      <c r="R1489" s="8">
        <v>40.24</v>
      </c>
      <c r="S1489" s="8">
        <v>15.05</v>
      </c>
      <c r="T1489" s="8">
        <v>25.19</v>
      </c>
      <c r="U1489" s="10">
        <v>0.62599403578528823</v>
      </c>
    </row>
    <row r="1490" spans="2:21" ht="15.75">
      <c r="B1490" s="4">
        <v>2003</v>
      </c>
      <c r="C1490" s="5">
        <v>46230</v>
      </c>
      <c r="D1490" s="6">
        <f>YEAR(SalesDataTable[[#This Row],[Order Date]])</f>
        <v>2026</v>
      </c>
      <c r="E1490" s="6" t="str">
        <f>"Q"&amp;ROUNDUP(MONTH(SalesDataTable[[#This Row],[Order Date]])/3,0)</f>
        <v>Q3</v>
      </c>
      <c r="F1490" s="6">
        <f>MONTH(SalesDataTable[[#This Row],[Order Date]])</f>
        <v>7</v>
      </c>
      <c r="G1490" s="6" t="str">
        <f>TEXT(SalesDataTable[[#This Row],[Order Date]],"MMM")</f>
        <v>Jul</v>
      </c>
      <c r="H1490" s="6" t="s">
        <v>29</v>
      </c>
      <c r="I1490" s="6" t="s">
        <v>43</v>
      </c>
      <c r="J1490" s="6" t="s">
        <v>37</v>
      </c>
      <c r="K1490" s="6" t="s">
        <v>21</v>
      </c>
      <c r="L1490" s="6" t="s">
        <v>32</v>
      </c>
      <c r="M1490" s="6" t="s">
        <v>33</v>
      </c>
      <c r="N1490" s="7">
        <v>1</v>
      </c>
      <c r="O1490" s="8">
        <v>36.14</v>
      </c>
      <c r="P1490" s="9">
        <v>0</v>
      </c>
      <c r="Q1490" s="8">
        <v>13.52</v>
      </c>
      <c r="R1490" s="8">
        <v>36.14</v>
      </c>
      <c r="S1490" s="8">
        <v>13.52</v>
      </c>
      <c r="T1490" s="8">
        <v>22.62</v>
      </c>
      <c r="U1490" s="10">
        <v>0.62589928057553956</v>
      </c>
    </row>
    <row r="1491" spans="2:21" ht="15.75">
      <c r="B1491" s="4">
        <v>2682</v>
      </c>
      <c r="C1491" s="5">
        <v>46230</v>
      </c>
      <c r="D1491" s="6">
        <f>YEAR(SalesDataTable[[#This Row],[Order Date]])</f>
        <v>2026</v>
      </c>
      <c r="E1491" s="6" t="str">
        <f>"Q"&amp;ROUNDUP(MONTH(SalesDataTable[[#This Row],[Order Date]])/3,0)</f>
        <v>Q3</v>
      </c>
      <c r="F1491" s="6">
        <f>MONTH(SalesDataTable[[#This Row],[Order Date]])</f>
        <v>7</v>
      </c>
      <c r="G1491" s="6" t="str">
        <f>TEXT(SalesDataTable[[#This Row],[Order Date]],"MMM")</f>
        <v>Jul</v>
      </c>
      <c r="H1491" s="6" t="s">
        <v>24</v>
      </c>
      <c r="I1491" s="6" t="s">
        <v>59</v>
      </c>
      <c r="J1491" s="6" t="s">
        <v>20</v>
      </c>
      <c r="K1491" s="6" t="s">
        <v>31</v>
      </c>
      <c r="L1491" s="6" t="s">
        <v>52</v>
      </c>
      <c r="M1491" s="6" t="s">
        <v>53</v>
      </c>
      <c r="N1491" s="7">
        <v>2</v>
      </c>
      <c r="O1491" s="8">
        <v>40.22</v>
      </c>
      <c r="P1491" s="9">
        <v>0.05</v>
      </c>
      <c r="Q1491" s="8">
        <v>14.72</v>
      </c>
      <c r="R1491" s="8">
        <v>76.417999999999992</v>
      </c>
      <c r="S1491" s="8">
        <v>29.44</v>
      </c>
      <c r="T1491" s="8">
        <v>46.977999999999994</v>
      </c>
      <c r="U1491" s="10">
        <v>0.61475045146431473</v>
      </c>
    </row>
    <row r="1492" spans="2:21" ht="15.75">
      <c r="B1492" s="4">
        <v>3860</v>
      </c>
      <c r="C1492" s="5">
        <v>46230</v>
      </c>
      <c r="D1492" s="6">
        <f>YEAR(SalesDataTable[[#This Row],[Order Date]])</f>
        <v>2026</v>
      </c>
      <c r="E1492" s="6" t="str">
        <f>"Q"&amp;ROUNDUP(MONTH(SalesDataTable[[#This Row],[Order Date]])/3,0)</f>
        <v>Q3</v>
      </c>
      <c r="F1492" s="6">
        <f>MONTH(SalesDataTable[[#This Row],[Order Date]])</f>
        <v>7</v>
      </c>
      <c r="G1492" s="6" t="str">
        <f>TEXT(SalesDataTable[[#This Row],[Order Date]],"MMM")</f>
        <v>Jul</v>
      </c>
      <c r="H1492" s="6" t="s">
        <v>38</v>
      </c>
      <c r="I1492" s="6" t="s">
        <v>49</v>
      </c>
      <c r="J1492" s="6" t="s">
        <v>20</v>
      </c>
      <c r="K1492" s="6" t="s">
        <v>21</v>
      </c>
      <c r="L1492" s="6" t="s">
        <v>52</v>
      </c>
      <c r="M1492" s="6" t="s">
        <v>60</v>
      </c>
      <c r="N1492" s="7">
        <v>3</v>
      </c>
      <c r="O1492" s="8">
        <v>37.130000000000003</v>
      </c>
      <c r="P1492" s="9">
        <v>0.05</v>
      </c>
      <c r="Q1492" s="8">
        <v>14.29</v>
      </c>
      <c r="R1492" s="8">
        <v>105.82050000000001</v>
      </c>
      <c r="S1492" s="8">
        <v>42.87</v>
      </c>
      <c r="T1492" s="8">
        <v>62.950500000000012</v>
      </c>
      <c r="U1492" s="10">
        <v>0.59488000907196625</v>
      </c>
    </row>
    <row r="1493" spans="2:21" ht="15.75">
      <c r="B1493" s="4">
        <v>4063</v>
      </c>
      <c r="C1493" s="5">
        <v>46230</v>
      </c>
      <c r="D1493" s="6">
        <f>YEAR(SalesDataTable[[#This Row],[Order Date]])</f>
        <v>2026</v>
      </c>
      <c r="E1493" s="6" t="str">
        <f>"Q"&amp;ROUNDUP(MONTH(SalesDataTable[[#This Row],[Order Date]])/3,0)</f>
        <v>Q3</v>
      </c>
      <c r="F1493" s="6">
        <f>MONTH(SalesDataTable[[#This Row],[Order Date]])</f>
        <v>7</v>
      </c>
      <c r="G1493" s="6" t="str">
        <f>TEXT(SalesDataTable[[#This Row],[Order Date]],"MMM")</f>
        <v>Jul</v>
      </c>
      <c r="H1493" s="6" t="s">
        <v>18</v>
      </c>
      <c r="I1493" s="6" t="s">
        <v>54</v>
      </c>
      <c r="J1493" s="6" t="s">
        <v>20</v>
      </c>
      <c r="K1493" s="6" t="s">
        <v>31</v>
      </c>
      <c r="L1493" s="6" t="s">
        <v>41</v>
      </c>
      <c r="M1493" s="6" t="s">
        <v>69</v>
      </c>
      <c r="N1493" s="7">
        <v>4</v>
      </c>
      <c r="O1493" s="8">
        <v>125.07</v>
      </c>
      <c r="P1493" s="9">
        <v>0.05</v>
      </c>
      <c r="Q1493" s="8">
        <v>60</v>
      </c>
      <c r="R1493" s="8">
        <v>475.26599999999996</v>
      </c>
      <c r="S1493" s="8">
        <v>240</v>
      </c>
      <c r="T1493" s="8">
        <v>235.26599999999996</v>
      </c>
      <c r="U1493" s="10">
        <v>0.4950196311118405</v>
      </c>
    </row>
    <row r="1494" spans="2:21" ht="15.75">
      <c r="B1494" s="4">
        <v>4474</v>
      </c>
      <c r="C1494" s="5">
        <v>46230</v>
      </c>
      <c r="D1494" s="6">
        <f>YEAR(SalesDataTable[[#This Row],[Order Date]])</f>
        <v>2026</v>
      </c>
      <c r="E1494" s="6" t="str">
        <f>"Q"&amp;ROUNDUP(MONTH(SalesDataTable[[#This Row],[Order Date]])/3,0)</f>
        <v>Q3</v>
      </c>
      <c r="F1494" s="6">
        <f>MONTH(SalesDataTable[[#This Row],[Order Date]])</f>
        <v>7</v>
      </c>
      <c r="G1494" s="6" t="str">
        <f>TEXT(SalesDataTable[[#This Row],[Order Date]],"MMM")</f>
        <v>Jul</v>
      </c>
      <c r="H1494" s="6" t="s">
        <v>38</v>
      </c>
      <c r="I1494" s="6" t="s">
        <v>65</v>
      </c>
      <c r="J1494" s="6" t="s">
        <v>26</v>
      </c>
      <c r="K1494" s="6" t="s">
        <v>21</v>
      </c>
      <c r="L1494" s="6" t="s">
        <v>52</v>
      </c>
      <c r="M1494" s="6" t="s">
        <v>56</v>
      </c>
      <c r="N1494" s="7">
        <v>5</v>
      </c>
      <c r="O1494" s="8">
        <v>122.14</v>
      </c>
      <c r="P1494" s="9">
        <v>0.05</v>
      </c>
      <c r="Q1494" s="8">
        <v>70.64</v>
      </c>
      <c r="R1494" s="8">
        <v>580.16499999999996</v>
      </c>
      <c r="S1494" s="8">
        <v>353.2</v>
      </c>
      <c r="T1494" s="8">
        <v>226.96499999999997</v>
      </c>
      <c r="U1494" s="10">
        <v>0.39120767367903958</v>
      </c>
    </row>
    <row r="1495" spans="2:21" ht="15.75">
      <c r="B1495" s="4">
        <v>21</v>
      </c>
      <c r="C1495" s="5">
        <v>46231</v>
      </c>
      <c r="D1495" s="6">
        <f>YEAR(SalesDataTable[[#This Row],[Order Date]])</f>
        <v>2026</v>
      </c>
      <c r="E1495" s="6" t="str">
        <f>"Q"&amp;ROUNDUP(MONTH(SalesDataTable[[#This Row],[Order Date]])/3,0)</f>
        <v>Q3</v>
      </c>
      <c r="F1495" s="6">
        <f>MONTH(SalesDataTable[[#This Row],[Order Date]])</f>
        <v>7</v>
      </c>
      <c r="G1495" s="6" t="str">
        <f>TEXT(SalesDataTable[[#This Row],[Order Date]],"MMM")</f>
        <v>Jul</v>
      </c>
      <c r="H1495" s="6" t="s">
        <v>24</v>
      </c>
      <c r="I1495" s="6" t="s">
        <v>59</v>
      </c>
      <c r="J1495" s="6" t="s">
        <v>20</v>
      </c>
      <c r="K1495" s="6" t="s">
        <v>34</v>
      </c>
      <c r="L1495" s="6" t="s">
        <v>41</v>
      </c>
      <c r="M1495" s="6" t="s">
        <v>69</v>
      </c>
      <c r="N1495" s="7">
        <v>1</v>
      </c>
      <c r="O1495" s="8">
        <v>120.09</v>
      </c>
      <c r="P1495" s="9">
        <v>0</v>
      </c>
      <c r="Q1495" s="8">
        <v>62.18</v>
      </c>
      <c r="R1495" s="8">
        <v>120.09</v>
      </c>
      <c r="S1495" s="8">
        <v>62.18</v>
      </c>
      <c r="T1495" s="8">
        <v>57.910000000000004</v>
      </c>
      <c r="U1495" s="10">
        <v>0.48222166708302111</v>
      </c>
    </row>
    <row r="1496" spans="2:21" ht="15.75">
      <c r="B1496" s="4">
        <v>368</v>
      </c>
      <c r="C1496" s="5">
        <v>46231</v>
      </c>
      <c r="D1496" s="6">
        <f>YEAR(SalesDataTable[[#This Row],[Order Date]])</f>
        <v>2026</v>
      </c>
      <c r="E1496" s="6" t="str">
        <f>"Q"&amp;ROUNDUP(MONTH(SalesDataTable[[#This Row],[Order Date]])/3,0)</f>
        <v>Q3</v>
      </c>
      <c r="F1496" s="6">
        <f>MONTH(SalesDataTable[[#This Row],[Order Date]])</f>
        <v>7</v>
      </c>
      <c r="G1496" s="6" t="str">
        <f>TEXT(SalesDataTable[[#This Row],[Order Date]],"MMM")</f>
        <v>Jul</v>
      </c>
      <c r="H1496" s="6" t="s">
        <v>38</v>
      </c>
      <c r="I1496" s="6" t="s">
        <v>39</v>
      </c>
      <c r="J1496" s="6" t="s">
        <v>46</v>
      </c>
      <c r="K1496" s="6" t="s">
        <v>21</v>
      </c>
      <c r="L1496" s="6" t="s">
        <v>22</v>
      </c>
      <c r="M1496" s="6" t="s">
        <v>48</v>
      </c>
      <c r="N1496" s="7">
        <v>6</v>
      </c>
      <c r="O1496" s="8">
        <v>102.75</v>
      </c>
      <c r="P1496" s="9">
        <v>0</v>
      </c>
      <c r="Q1496" s="8">
        <v>51.55</v>
      </c>
      <c r="R1496" s="8">
        <v>616.5</v>
      </c>
      <c r="S1496" s="8">
        <v>309.29999999999995</v>
      </c>
      <c r="T1496" s="8">
        <v>307.20000000000005</v>
      </c>
      <c r="U1496" s="10">
        <v>0.49829683698296845</v>
      </c>
    </row>
    <row r="1497" spans="2:21" ht="15.75">
      <c r="B1497" s="4">
        <v>457</v>
      </c>
      <c r="C1497" s="5">
        <v>46231</v>
      </c>
      <c r="D1497" s="6">
        <f>YEAR(SalesDataTable[[#This Row],[Order Date]])</f>
        <v>2026</v>
      </c>
      <c r="E1497" s="6" t="str">
        <f>"Q"&amp;ROUNDUP(MONTH(SalesDataTable[[#This Row],[Order Date]])/3,0)</f>
        <v>Q3</v>
      </c>
      <c r="F1497" s="6">
        <f>MONTH(SalesDataTable[[#This Row],[Order Date]])</f>
        <v>7</v>
      </c>
      <c r="G1497" s="6" t="str">
        <f>TEXT(SalesDataTable[[#This Row],[Order Date]],"MMM")</f>
        <v>Jul</v>
      </c>
      <c r="H1497" s="6" t="s">
        <v>29</v>
      </c>
      <c r="I1497" s="6" t="s">
        <v>30</v>
      </c>
      <c r="J1497" s="6" t="s">
        <v>20</v>
      </c>
      <c r="K1497" s="6" t="s">
        <v>21</v>
      </c>
      <c r="L1497" s="6" t="s">
        <v>41</v>
      </c>
      <c r="M1497" s="6" t="s">
        <v>47</v>
      </c>
      <c r="N1497" s="7">
        <v>4</v>
      </c>
      <c r="O1497" s="8">
        <v>191.15</v>
      </c>
      <c r="P1497" s="9">
        <v>0</v>
      </c>
      <c r="Q1497" s="8">
        <v>105.01</v>
      </c>
      <c r="R1497" s="8">
        <v>764.6</v>
      </c>
      <c r="S1497" s="8">
        <v>420.04</v>
      </c>
      <c r="T1497" s="8">
        <v>344.56</v>
      </c>
      <c r="U1497" s="10">
        <v>0.45064085796494896</v>
      </c>
    </row>
    <row r="1498" spans="2:21" ht="15.75">
      <c r="B1498" s="4">
        <v>1516</v>
      </c>
      <c r="C1498" s="5">
        <v>46231</v>
      </c>
      <c r="D1498" s="6">
        <f>YEAR(SalesDataTable[[#This Row],[Order Date]])</f>
        <v>2026</v>
      </c>
      <c r="E1498" s="6" t="str">
        <f>"Q"&amp;ROUNDUP(MONTH(SalesDataTable[[#This Row],[Order Date]])/3,0)</f>
        <v>Q3</v>
      </c>
      <c r="F1498" s="6">
        <f>MONTH(SalesDataTable[[#This Row],[Order Date]])</f>
        <v>7</v>
      </c>
      <c r="G1498" s="6" t="str">
        <f>TEXT(SalesDataTable[[#This Row],[Order Date]],"MMM")</f>
        <v>Jul</v>
      </c>
      <c r="H1498" s="6" t="s">
        <v>18</v>
      </c>
      <c r="I1498" s="6" t="s">
        <v>54</v>
      </c>
      <c r="J1498" s="6" t="s">
        <v>20</v>
      </c>
      <c r="K1498" s="6" t="s">
        <v>34</v>
      </c>
      <c r="L1498" s="6" t="s">
        <v>52</v>
      </c>
      <c r="M1498" s="6" t="s">
        <v>53</v>
      </c>
      <c r="N1498" s="7">
        <v>2</v>
      </c>
      <c r="O1498" s="8">
        <v>40.15</v>
      </c>
      <c r="P1498" s="9">
        <v>0.1</v>
      </c>
      <c r="Q1498" s="8">
        <v>14.86</v>
      </c>
      <c r="R1498" s="8">
        <v>72.27</v>
      </c>
      <c r="S1498" s="8">
        <v>29.72</v>
      </c>
      <c r="T1498" s="8">
        <v>42.55</v>
      </c>
      <c r="U1498" s="10">
        <v>0.58876435588764353</v>
      </c>
    </row>
    <row r="1499" spans="2:21" ht="15.75">
      <c r="B1499" s="4">
        <v>2266</v>
      </c>
      <c r="C1499" s="5">
        <v>46231</v>
      </c>
      <c r="D1499" s="6">
        <f>YEAR(SalesDataTable[[#This Row],[Order Date]])</f>
        <v>2026</v>
      </c>
      <c r="E1499" s="6" t="str">
        <f>"Q"&amp;ROUNDUP(MONTH(SalesDataTable[[#This Row],[Order Date]])/3,0)</f>
        <v>Q3</v>
      </c>
      <c r="F1499" s="6">
        <f>MONTH(SalesDataTable[[#This Row],[Order Date]])</f>
        <v>7</v>
      </c>
      <c r="G1499" s="6" t="str">
        <f>TEXT(SalesDataTable[[#This Row],[Order Date]],"MMM")</f>
        <v>Jul</v>
      </c>
      <c r="H1499" s="6" t="s">
        <v>24</v>
      </c>
      <c r="I1499" s="6" t="s">
        <v>59</v>
      </c>
      <c r="J1499" s="6" t="s">
        <v>46</v>
      </c>
      <c r="K1499" s="6" t="s">
        <v>34</v>
      </c>
      <c r="L1499" s="6" t="s">
        <v>41</v>
      </c>
      <c r="M1499" s="6" t="s">
        <v>58</v>
      </c>
      <c r="N1499" s="7">
        <v>1</v>
      </c>
      <c r="O1499" s="8">
        <v>83.05</v>
      </c>
      <c r="P1499" s="9">
        <v>0</v>
      </c>
      <c r="Q1499" s="8">
        <v>38.86</v>
      </c>
      <c r="R1499" s="8">
        <v>83.05</v>
      </c>
      <c r="S1499" s="8">
        <v>38.86</v>
      </c>
      <c r="T1499" s="8">
        <v>44.19</v>
      </c>
      <c r="U1499" s="10">
        <v>0.53208910295003009</v>
      </c>
    </row>
    <row r="1500" spans="2:21" ht="15.75">
      <c r="B1500" s="4">
        <v>2802</v>
      </c>
      <c r="C1500" s="5">
        <v>46231</v>
      </c>
      <c r="D1500" s="6">
        <f>YEAR(SalesDataTable[[#This Row],[Order Date]])</f>
        <v>2026</v>
      </c>
      <c r="E1500" s="6" t="str">
        <f>"Q"&amp;ROUNDUP(MONTH(SalesDataTable[[#This Row],[Order Date]])/3,0)</f>
        <v>Q3</v>
      </c>
      <c r="F1500" s="6">
        <f>MONTH(SalesDataTable[[#This Row],[Order Date]])</f>
        <v>7</v>
      </c>
      <c r="G1500" s="6" t="str">
        <f>TEXT(SalesDataTable[[#This Row],[Order Date]],"MMM")</f>
        <v>Jul</v>
      </c>
      <c r="H1500" s="6" t="s">
        <v>18</v>
      </c>
      <c r="I1500" s="6" t="s">
        <v>54</v>
      </c>
      <c r="J1500" s="6" t="s">
        <v>20</v>
      </c>
      <c r="K1500" s="6" t="s">
        <v>21</v>
      </c>
      <c r="L1500" s="6" t="s">
        <v>27</v>
      </c>
      <c r="M1500" s="6" t="s">
        <v>35</v>
      </c>
      <c r="N1500" s="7">
        <v>2</v>
      </c>
      <c r="O1500" s="8">
        <v>146.22999999999999</v>
      </c>
      <c r="P1500" s="9">
        <v>0</v>
      </c>
      <c r="Q1500" s="8">
        <v>79.040000000000006</v>
      </c>
      <c r="R1500" s="8">
        <v>292.45999999999998</v>
      </c>
      <c r="S1500" s="8">
        <v>158.08000000000001</v>
      </c>
      <c r="T1500" s="8">
        <v>134.37999999999997</v>
      </c>
      <c r="U1500" s="10">
        <v>0.45948163851466861</v>
      </c>
    </row>
    <row r="1501" spans="2:21" ht="15.75">
      <c r="B1501" s="4">
        <v>3604</v>
      </c>
      <c r="C1501" s="5">
        <v>46231</v>
      </c>
      <c r="D1501" s="6">
        <f>YEAR(SalesDataTable[[#This Row],[Order Date]])</f>
        <v>2026</v>
      </c>
      <c r="E1501" s="6" t="str">
        <f>"Q"&amp;ROUNDUP(MONTH(SalesDataTable[[#This Row],[Order Date]])/3,0)</f>
        <v>Q3</v>
      </c>
      <c r="F1501" s="6">
        <f>MONTH(SalesDataTable[[#This Row],[Order Date]])</f>
        <v>7</v>
      </c>
      <c r="G1501" s="6" t="str">
        <f>TEXT(SalesDataTable[[#This Row],[Order Date]],"MMM")</f>
        <v>Jul</v>
      </c>
      <c r="H1501" s="6" t="s">
        <v>24</v>
      </c>
      <c r="I1501" s="6" t="s">
        <v>67</v>
      </c>
      <c r="J1501" s="6" t="s">
        <v>20</v>
      </c>
      <c r="K1501" s="6" t="s">
        <v>21</v>
      </c>
      <c r="L1501" s="6" t="s">
        <v>27</v>
      </c>
      <c r="M1501" s="6" t="s">
        <v>35</v>
      </c>
      <c r="N1501" s="7">
        <v>2</v>
      </c>
      <c r="O1501" s="8">
        <v>144.09</v>
      </c>
      <c r="P1501" s="9">
        <v>0</v>
      </c>
      <c r="Q1501" s="8">
        <v>77.67</v>
      </c>
      <c r="R1501" s="8">
        <v>288.18</v>
      </c>
      <c r="S1501" s="8">
        <v>155.34</v>
      </c>
      <c r="T1501" s="8">
        <v>132.84</v>
      </c>
      <c r="U1501" s="10">
        <v>0.46096189881324173</v>
      </c>
    </row>
    <row r="1502" spans="2:21" ht="15.75">
      <c r="B1502" s="4">
        <v>3644</v>
      </c>
      <c r="C1502" s="5">
        <v>46231</v>
      </c>
      <c r="D1502" s="6">
        <f>YEAR(SalesDataTable[[#This Row],[Order Date]])</f>
        <v>2026</v>
      </c>
      <c r="E1502" s="6" t="str">
        <f>"Q"&amp;ROUNDUP(MONTH(SalesDataTable[[#This Row],[Order Date]])/3,0)</f>
        <v>Q3</v>
      </c>
      <c r="F1502" s="6">
        <f>MONTH(SalesDataTable[[#This Row],[Order Date]])</f>
        <v>7</v>
      </c>
      <c r="G1502" s="6" t="str">
        <f>TEXT(SalesDataTable[[#This Row],[Order Date]],"MMM")</f>
        <v>Jul</v>
      </c>
      <c r="H1502" s="6" t="s">
        <v>29</v>
      </c>
      <c r="I1502" s="6" t="s">
        <v>57</v>
      </c>
      <c r="J1502" s="6" t="s">
        <v>37</v>
      </c>
      <c r="K1502" s="6" t="s">
        <v>34</v>
      </c>
      <c r="L1502" s="6" t="s">
        <v>27</v>
      </c>
      <c r="M1502" s="6" t="s">
        <v>28</v>
      </c>
      <c r="N1502" s="7">
        <v>3</v>
      </c>
      <c r="O1502" s="8">
        <v>93.01</v>
      </c>
      <c r="P1502" s="9">
        <v>0.15</v>
      </c>
      <c r="Q1502" s="8">
        <v>46.68</v>
      </c>
      <c r="R1502" s="8">
        <v>237.17550000000003</v>
      </c>
      <c r="S1502" s="8">
        <v>140.04</v>
      </c>
      <c r="T1502" s="8">
        <v>97.135500000000036</v>
      </c>
      <c r="U1502" s="10">
        <v>0.4095511551572571</v>
      </c>
    </row>
    <row r="1503" spans="2:21" ht="15.75">
      <c r="B1503" s="4">
        <v>4271</v>
      </c>
      <c r="C1503" s="5">
        <v>46231</v>
      </c>
      <c r="D1503" s="6">
        <f>YEAR(SalesDataTable[[#This Row],[Order Date]])</f>
        <v>2026</v>
      </c>
      <c r="E1503" s="6" t="str">
        <f>"Q"&amp;ROUNDUP(MONTH(SalesDataTable[[#This Row],[Order Date]])/3,0)</f>
        <v>Q3</v>
      </c>
      <c r="F1503" s="6">
        <f>MONTH(SalesDataTable[[#This Row],[Order Date]])</f>
        <v>7</v>
      </c>
      <c r="G1503" s="6" t="str">
        <f>TEXT(SalesDataTable[[#This Row],[Order Date]],"MMM")</f>
        <v>Jul</v>
      </c>
      <c r="H1503" s="6" t="s">
        <v>18</v>
      </c>
      <c r="I1503" s="6" t="s">
        <v>19</v>
      </c>
      <c r="J1503" s="6" t="s">
        <v>37</v>
      </c>
      <c r="K1503" s="6" t="s">
        <v>31</v>
      </c>
      <c r="L1503" s="6" t="s">
        <v>41</v>
      </c>
      <c r="M1503" s="6" t="s">
        <v>69</v>
      </c>
      <c r="N1503" s="7">
        <v>1</v>
      </c>
      <c r="O1503" s="8">
        <v>121.61</v>
      </c>
      <c r="P1503" s="9">
        <v>0.1</v>
      </c>
      <c r="Q1503" s="8">
        <v>60.58</v>
      </c>
      <c r="R1503" s="8">
        <v>109.449</v>
      </c>
      <c r="S1503" s="8">
        <v>60.58</v>
      </c>
      <c r="T1503" s="8">
        <v>48.869</v>
      </c>
      <c r="U1503" s="10">
        <v>0.4465001964385239</v>
      </c>
    </row>
    <row r="1504" spans="2:21" ht="15.75">
      <c r="B1504" s="4">
        <v>272</v>
      </c>
      <c r="C1504" s="5">
        <v>46232</v>
      </c>
      <c r="D1504" s="6">
        <f>YEAR(SalesDataTable[[#This Row],[Order Date]])</f>
        <v>2026</v>
      </c>
      <c r="E1504" s="6" t="str">
        <f>"Q"&amp;ROUNDUP(MONTH(SalesDataTable[[#This Row],[Order Date]])/3,0)</f>
        <v>Q3</v>
      </c>
      <c r="F1504" s="6">
        <f>MONTH(SalesDataTable[[#This Row],[Order Date]])</f>
        <v>7</v>
      </c>
      <c r="G1504" s="6" t="str">
        <f>TEXT(SalesDataTable[[#This Row],[Order Date]],"MMM")</f>
        <v>Jul</v>
      </c>
      <c r="H1504" s="6" t="s">
        <v>38</v>
      </c>
      <c r="I1504" s="6" t="s">
        <v>39</v>
      </c>
      <c r="J1504" s="6" t="s">
        <v>20</v>
      </c>
      <c r="K1504" s="6" t="s">
        <v>34</v>
      </c>
      <c r="L1504" s="6" t="s">
        <v>41</v>
      </c>
      <c r="M1504" s="6" t="s">
        <v>47</v>
      </c>
      <c r="N1504" s="7">
        <v>2</v>
      </c>
      <c r="O1504" s="8">
        <v>195.09</v>
      </c>
      <c r="P1504" s="9">
        <v>0</v>
      </c>
      <c r="Q1504" s="8">
        <v>106.82</v>
      </c>
      <c r="R1504" s="8">
        <v>390.18</v>
      </c>
      <c r="S1504" s="8">
        <v>213.64</v>
      </c>
      <c r="T1504" s="8">
        <v>176.54000000000002</v>
      </c>
      <c r="U1504" s="10">
        <v>0.45245783997129535</v>
      </c>
    </row>
    <row r="1505" spans="2:21" ht="15.75">
      <c r="B1505" s="4">
        <v>1469</v>
      </c>
      <c r="C1505" s="5">
        <v>46232</v>
      </c>
      <c r="D1505" s="6">
        <f>YEAR(SalesDataTable[[#This Row],[Order Date]])</f>
        <v>2026</v>
      </c>
      <c r="E1505" s="6" t="str">
        <f>"Q"&amp;ROUNDUP(MONTH(SalesDataTable[[#This Row],[Order Date]])/3,0)</f>
        <v>Q3</v>
      </c>
      <c r="F1505" s="6">
        <f>MONTH(SalesDataTable[[#This Row],[Order Date]])</f>
        <v>7</v>
      </c>
      <c r="G1505" s="6" t="str">
        <f>TEXT(SalesDataTable[[#This Row],[Order Date]],"MMM")</f>
        <v>Jul</v>
      </c>
      <c r="H1505" s="6" t="s">
        <v>29</v>
      </c>
      <c r="I1505" s="6" t="s">
        <v>57</v>
      </c>
      <c r="J1505" s="6" t="s">
        <v>37</v>
      </c>
      <c r="K1505" s="6" t="s">
        <v>21</v>
      </c>
      <c r="L1505" s="6" t="s">
        <v>32</v>
      </c>
      <c r="M1505" s="6" t="s">
        <v>66</v>
      </c>
      <c r="N1505" s="7">
        <v>3</v>
      </c>
      <c r="O1505" s="8">
        <v>167.52</v>
      </c>
      <c r="P1505" s="9">
        <v>0</v>
      </c>
      <c r="Q1505" s="8">
        <v>87.26</v>
      </c>
      <c r="R1505" s="8">
        <v>502.56000000000006</v>
      </c>
      <c r="S1505" s="8">
        <v>261.78000000000003</v>
      </c>
      <c r="T1505" s="8">
        <v>240.78000000000003</v>
      </c>
      <c r="U1505" s="10">
        <v>0.4791069723018147</v>
      </c>
    </row>
    <row r="1506" spans="2:21" ht="15.75">
      <c r="B1506" s="4">
        <v>2253</v>
      </c>
      <c r="C1506" s="5">
        <v>46232</v>
      </c>
      <c r="D1506" s="6">
        <f>YEAR(SalesDataTable[[#This Row],[Order Date]])</f>
        <v>2026</v>
      </c>
      <c r="E1506" s="6" t="str">
        <f>"Q"&amp;ROUNDUP(MONTH(SalesDataTable[[#This Row],[Order Date]])/3,0)</f>
        <v>Q3</v>
      </c>
      <c r="F1506" s="6">
        <f>MONTH(SalesDataTable[[#This Row],[Order Date]])</f>
        <v>7</v>
      </c>
      <c r="G1506" s="6" t="str">
        <f>TEXT(SalesDataTable[[#This Row],[Order Date]],"MMM")</f>
        <v>Jul</v>
      </c>
      <c r="H1506" s="6" t="s">
        <v>24</v>
      </c>
      <c r="I1506" s="6" t="s">
        <v>67</v>
      </c>
      <c r="J1506" s="6" t="s">
        <v>46</v>
      </c>
      <c r="K1506" s="6" t="s">
        <v>31</v>
      </c>
      <c r="L1506" s="6" t="s">
        <v>22</v>
      </c>
      <c r="M1506" s="6" t="s">
        <v>40</v>
      </c>
      <c r="N1506" s="7">
        <v>3</v>
      </c>
      <c r="O1506" s="8">
        <v>50.98</v>
      </c>
      <c r="P1506" s="9">
        <v>0</v>
      </c>
      <c r="Q1506" s="8">
        <v>22.63</v>
      </c>
      <c r="R1506" s="8">
        <v>152.94</v>
      </c>
      <c r="S1506" s="8">
        <v>67.89</v>
      </c>
      <c r="T1506" s="8">
        <v>85.05</v>
      </c>
      <c r="U1506" s="10">
        <v>0.55610043154178113</v>
      </c>
    </row>
    <row r="1507" spans="2:21" ht="15.75">
      <c r="B1507" s="4">
        <v>2554</v>
      </c>
      <c r="C1507" s="5">
        <v>46232</v>
      </c>
      <c r="D1507" s="6">
        <f>YEAR(SalesDataTable[[#This Row],[Order Date]])</f>
        <v>2026</v>
      </c>
      <c r="E1507" s="6" t="str">
        <f>"Q"&amp;ROUNDUP(MONTH(SalesDataTable[[#This Row],[Order Date]])/3,0)</f>
        <v>Q3</v>
      </c>
      <c r="F1507" s="6">
        <f>MONTH(SalesDataTable[[#This Row],[Order Date]])</f>
        <v>7</v>
      </c>
      <c r="G1507" s="6" t="str">
        <f>TEXT(SalesDataTable[[#This Row],[Order Date]],"MMM")</f>
        <v>Jul</v>
      </c>
      <c r="H1507" s="6" t="s">
        <v>24</v>
      </c>
      <c r="I1507" s="6" t="s">
        <v>59</v>
      </c>
      <c r="J1507" s="6" t="s">
        <v>46</v>
      </c>
      <c r="K1507" s="6" t="s">
        <v>31</v>
      </c>
      <c r="L1507" s="6" t="s">
        <v>52</v>
      </c>
      <c r="M1507" s="6" t="s">
        <v>63</v>
      </c>
      <c r="N1507" s="7">
        <v>2</v>
      </c>
      <c r="O1507" s="8">
        <v>49.98</v>
      </c>
      <c r="P1507" s="9">
        <v>0.1</v>
      </c>
      <c r="Q1507" s="8">
        <v>21.91</v>
      </c>
      <c r="R1507" s="8">
        <v>89.963999999999999</v>
      </c>
      <c r="S1507" s="8">
        <v>43.82</v>
      </c>
      <c r="T1507" s="8">
        <v>46.143999999999998</v>
      </c>
      <c r="U1507" s="10">
        <v>0.51291627762215997</v>
      </c>
    </row>
    <row r="1508" spans="2:21" ht="15.75">
      <c r="B1508" s="4">
        <v>2624</v>
      </c>
      <c r="C1508" s="5">
        <v>46232</v>
      </c>
      <c r="D1508" s="6">
        <f>YEAR(SalesDataTable[[#This Row],[Order Date]])</f>
        <v>2026</v>
      </c>
      <c r="E1508" s="6" t="str">
        <f>"Q"&amp;ROUNDUP(MONTH(SalesDataTable[[#This Row],[Order Date]])/3,0)</f>
        <v>Q3</v>
      </c>
      <c r="F1508" s="6">
        <f>MONTH(SalesDataTable[[#This Row],[Order Date]])</f>
        <v>7</v>
      </c>
      <c r="G1508" s="6" t="str">
        <f>TEXT(SalesDataTable[[#This Row],[Order Date]],"MMM")</f>
        <v>Jul</v>
      </c>
      <c r="H1508" s="6" t="s">
        <v>38</v>
      </c>
      <c r="I1508" s="6" t="s">
        <v>39</v>
      </c>
      <c r="J1508" s="6" t="s">
        <v>26</v>
      </c>
      <c r="K1508" s="6" t="s">
        <v>34</v>
      </c>
      <c r="L1508" s="6" t="s">
        <v>32</v>
      </c>
      <c r="M1508" s="6" t="s">
        <v>33</v>
      </c>
      <c r="N1508" s="7">
        <v>4</v>
      </c>
      <c r="O1508" s="8">
        <v>36.44</v>
      </c>
      <c r="P1508" s="9">
        <v>0.15</v>
      </c>
      <c r="Q1508" s="8">
        <v>13.32</v>
      </c>
      <c r="R1508" s="8">
        <v>123.89599999999999</v>
      </c>
      <c r="S1508" s="8">
        <v>53.28</v>
      </c>
      <c r="T1508" s="8">
        <v>70.615999999999985</v>
      </c>
      <c r="U1508" s="10">
        <v>0.5699619035319945</v>
      </c>
    </row>
    <row r="1509" spans="2:21" ht="15.75">
      <c r="B1509" s="4">
        <v>3338</v>
      </c>
      <c r="C1509" s="5">
        <v>46232</v>
      </c>
      <c r="D1509" s="6">
        <f>YEAR(SalesDataTable[[#This Row],[Order Date]])</f>
        <v>2026</v>
      </c>
      <c r="E1509" s="6" t="str">
        <f>"Q"&amp;ROUNDUP(MONTH(SalesDataTable[[#This Row],[Order Date]])/3,0)</f>
        <v>Q3</v>
      </c>
      <c r="F1509" s="6">
        <f>MONTH(SalesDataTable[[#This Row],[Order Date]])</f>
        <v>7</v>
      </c>
      <c r="G1509" s="6" t="str">
        <f>TEXT(SalesDataTable[[#This Row],[Order Date]],"MMM")</f>
        <v>Jul</v>
      </c>
      <c r="H1509" s="6" t="s">
        <v>18</v>
      </c>
      <c r="I1509" s="6" t="s">
        <v>19</v>
      </c>
      <c r="J1509" s="6" t="s">
        <v>20</v>
      </c>
      <c r="K1509" s="6" t="s">
        <v>21</v>
      </c>
      <c r="L1509" s="6" t="s">
        <v>41</v>
      </c>
      <c r="M1509" s="6" t="s">
        <v>47</v>
      </c>
      <c r="N1509" s="7">
        <v>1</v>
      </c>
      <c r="O1509" s="8">
        <v>195.34</v>
      </c>
      <c r="P1509" s="9">
        <v>0.05</v>
      </c>
      <c r="Q1509" s="8">
        <v>106.6</v>
      </c>
      <c r="R1509" s="8">
        <v>185.57300000000001</v>
      </c>
      <c r="S1509" s="8">
        <v>106.6</v>
      </c>
      <c r="T1509" s="8">
        <v>78.973000000000013</v>
      </c>
      <c r="U1509" s="10">
        <v>0.42556298599472991</v>
      </c>
    </row>
    <row r="1510" spans="2:21" ht="15.75">
      <c r="B1510" s="4">
        <v>4575</v>
      </c>
      <c r="C1510" s="5">
        <v>46232</v>
      </c>
      <c r="D1510" s="6">
        <f>YEAR(SalesDataTable[[#This Row],[Order Date]])</f>
        <v>2026</v>
      </c>
      <c r="E1510" s="6" t="str">
        <f>"Q"&amp;ROUNDUP(MONTH(SalesDataTable[[#This Row],[Order Date]])/3,0)</f>
        <v>Q3</v>
      </c>
      <c r="F1510" s="6">
        <f>MONTH(SalesDataTable[[#This Row],[Order Date]])</f>
        <v>7</v>
      </c>
      <c r="G1510" s="6" t="str">
        <f>TEXT(SalesDataTable[[#This Row],[Order Date]],"MMM")</f>
        <v>Jul</v>
      </c>
      <c r="H1510" s="6" t="s">
        <v>29</v>
      </c>
      <c r="I1510" s="6" t="s">
        <v>43</v>
      </c>
      <c r="J1510" s="6" t="s">
        <v>20</v>
      </c>
      <c r="K1510" s="6" t="s">
        <v>34</v>
      </c>
      <c r="L1510" s="6" t="s">
        <v>22</v>
      </c>
      <c r="M1510" s="6" t="s">
        <v>48</v>
      </c>
      <c r="N1510" s="7">
        <v>1</v>
      </c>
      <c r="O1510" s="8">
        <v>103.31</v>
      </c>
      <c r="P1510" s="9">
        <v>0</v>
      </c>
      <c r="Q1510" s="8">
        <v>50.93</v>
      </c>
      <c r="R1510" s="8">
        <v>103.31</v>
      </c>
      <c r="S1510" s="8">
        <v>50.93</v>
      </c>
      <c r="T1510" s="8">
        <v>52.38</v>
      </c>
      <c r="U1510" s="10">
        <v>0.50701771367728199</v>
      </c>
    </row>
    <row r="1511" spans="2:21" ht="15.75">
      <c r="B1511" s="4">
        <v>4871</v>
      </c>
      <c r="C1511" s="5">
        <v>46232</v>
      </c>
      <c r="D1511" s="6">
        <f>YEAR(SalesDataTable[[#This Row],[Order Date]])</f>
        <v>2026</v>
      </c>
      <c r="E1511" s="6" t="str">
        <f>"Q"&amp;ROUNDUP(MONTH(SalesDataTable[[#This Row],[Order Date]])/3,0)</f>
        <v>Q3</v>
      </c>
      <c r="F1511" s="6">
        <f>MONTH(SalesDataTable[[#This Row],[Order Date]])</f>
        <v>7</v>
      </c>
      <c r="G1511" s="6" t="str">
        <f>TEXT(SalesDataTable[[#This Row],[Order Date]],"MMM")</f>
        <v>Jul</v>
      </c>
      <c r="H1511" s="6" t="s">
        <v>18</v>
      </c>
      <c r="I1511" s="6" t="s">
        <v>19</v>
      </c>
      <c r="J1511" s="6" t="s">
        <v>20</v>
      </c>
      <c r="K1511" s="6" t="s">
        <v>31</v>
      </c>
      <c r="L1511" s="6" t="s">
        <v>41</v>
      </c>
      <c r="M1511" s="6" t="s">
        <v>69</v>
      </c>
      <c r="N1511" s="7">
        <v>3</v>
      </c>
      <c r="O1511" s="8">
        <v>123.31</v>
      </c>
      <c r="P1511" s="9">
        <v>0</v>
      </c>
      <c r="Q1511" s="8">
        <v>59.16</v>
      </c>
      <c r="R1511" s="8">
        <v>369.93</v>
      </c>
      <c r="S1511" s="8">
        <v>177.48</v>
      </c>
      <c r="T1511" s="8">
        <v>192.45000000000002</v>
      </c>
      <c r="U1511" s="10">
        <v>0.52023355770010549</v>
      </c>
    </row>
    <row r="1512" spans="2:21" ht="15.75">
      <c r="B1512" s="4">
        <v>4931</v>
      </c>
      <c r="C1512" s="5">
        <v>46232</v>
      </c>
      <c r="D1512" s="6">
        <f>YEAR(SalesDataTable[[#This Row],[Order Date]])</f>
        <v>2026</v>
      </c>
      <c r="E1512" s="6" t="str">
        <f>"Q"&amp;ROUNDUP(MONTH(SalesDataTable[[#This Row],[Order Date]])/3,0)</f>
        <v>Q3</v>
      </c>
      <c r="F1512" s="6">
        <f>MONTH(SalesDataTable[[#This Row],[Order Date]])</f>
        <v>7</v>
      </c>
      <c r="G1512" s="6" t="str">
        <f>TEXT(SalesDataTable[[#This Row],[Order Date]],"MMM")</f>
        <v>Jul</v>
      </c>
      <c r="H1512" s="6" t="s">
        <v>18</v>
      </c>
      <c r="I1512" s="6" t="s">
        <v>68</v>
      </c>
      <c r="J1512" s="6" t="s">
        <v>20</v>
      </c>
      <c r="K1512" s="6" t="s">
        <v>31</v>
      </c>
      <c r="L1512" s="6" t="s">
        <v>52</v>
      </c>
      <c r="M1512" s="6" t="s">
        <v>53</v>
      </c>
      <c r="N1512" s="7">
        <v>1</v>
      </c>
      <c r="O1512" s="8">
        <v>40.36</v>
      </c>
      <c r="P1512" s="9">
        <v>0.1</v>
      </c>
      <c r="Q1512" s="8">
        <v>14.82</v>
      </c>
      <c r="R1512" s="8">
        <v>36.323999999999998</v>
      </c>
      <c r="S1512" s="8">
        <v>14.82</v>
      </c>
      <c r="T1512" s="8">
        <v>21.503999999999998</v>
      </c>
      <c r="U1512" s="10">
        <v>0.59200528576148004</v>
      </c>
    </row>
    <row r="1513" spans="2:21" ht="15.75">
      <c r="B1513" s="4">
        <v>4962</v>
      </c>
      <c r="C1513" s="5">
        <v>46232</v>
      </c>
      <c r="D1513" s="6">
        <f>YEAR(SalesDataTable[[#This Row],[Order Date]])</f>
        <v>2026</v>
      </c>
      <c r="E1513" s="6" t="str">
        <f>"Q"&amp;ROUNDUP(MONTH(SalesDataTable[[#This Row],[Order Date]])/3,0)</f>
        <v>Q3</v>
      </c>
      <c r="F1513" s="6">
        <f>MONTH(SalesDataTable[[#This Row],[Order Date]])</f>
        <v>7</v>
      </c>
      <c r="G1513" s="6" t="str">
        <f>TEXT(SalesDataTable[[#This Row],[Order Date]],"MMM")</f>
        <v>Jul</v>
      </c>
      <c r="H1513" s="6" t="s">
        <v>18</v>
      </c>
      <c r="I1513" s="6" t="s">
        <v>68</v>
      </c>
      <c r="J1513" s="6" t="s">
        <v>37</v>
      </c>
      <c r="K1513" s="6" t="s">
        <v>31</v>
      </c>
      <c r="L1513" s="6" t="s">
        <v>41</v>
      </c>
      <c r="M1513" s="6" t="s">
        <v>58</v>
      </c>
      <c r="N1513" s="7">
        <v>2</v>
      </c>
      <c r="O1513" s="8">
        <v>83.06</v>
      </c>
      <c r="P1513" s="9">
        <v>0</v>
      </c>
      <c r="Q1513" s="8">
        <v>38.74</v>
      </c>
      <c r="R1513" s="8">
        <v>166.12</v>
      </c>
      <c r="S1513" s="8">
        <v>77.48</v>
      </c>
      <c r="T1513" s="8">
        <v>88.64</v>
      </c>
      <c r="U1513" s="10">
        <v>0.5335901757765471</v>
      </c>
    </row>
    <row r="1514" spans="2:21" ht="15.75">
      <c r="B1514" s="4">
        <v>5006</v>
      </c>
      <c r="C1514" s="5">
        <v>46232</v>
      </c>
      <c r="D1514" s="6">
        <f>YEAR(SalesDataTable[[#This Row],[Order Date]])</f>
        <v>2026</v>
      </c>
      <c r="E1514" s="6" t="str">
        <f>"Q"&amp;ROUNDUP(MONTH(SalesDataTable[[#This Row],[Order Date]])/3,0)</f>
        <v>Q3</v>
      </c>
      <c r="F1514" s="6">
        <f>MONTH(SalesDataTable[[#This Row],[Order Date]])</f>
        <v>7</v>
      </c>
      <c r="G1514" s="6" t="str">
        <f>TEXT(SalesDataTable[[#This Row],[Order Date]],"MMM")</f>
        <v>Jul</v>
      </c>
      <c r="H1514" s="6" t="s">
        <v>29</v>
      </c>
      <c r="I1514" s="6" t="s">
        <v>36</v>
      </c>
      <c r="J1514" s="6" t="s">
        <v>20</v>
      </c>
      <c r="K1514" s="6" t="s">
        <v>21</v>
      </c>
      <c r="L1514" s="6" t="s">
        <v>27</v>
      </c>
      <c r="M1514" s="6" t="s">
        <v>55</v>
      </c>
      <c r="N1514" s="7">
        <v>2</v>
      </c>
      <c r="O1514" s="8">
        <v>151.72999999999999</v>
      </c>
      <c r="P1514" s="9">
        <v>0</v>
      </c>
      <c r="Q1514" s="8">
        <v>81.209999999999994</v>
      </c>
      <c r="R1514" s="8">
        <v>303.45999999999998</v>
      </c>
      <c r="S1514" s="8">
        <v>162.41999999999999</v>
      </c>
      <c r="T1514" s="8">
        <v>141.04</v>
      </c>
      <c r="U1514" s="10">
        <v>0.46477295195412904</v>
      </c>
    </row>
    <row r="1515" spans="2:21" ht="15.75">
      <c r="B1515" s="4">
        <v>5033</v>
      </c>
      <c r="C1515" s="5">
        <v>46232</v>
      </c>
      <c r="D1515" s="6">
        <f>YEAR(SalesDataTable[[#This Row],[Order Date]])</f>
        <v>2026</v>
      </c>
      <c r="E1515" s="6" t="str">
        <f>"Q"&amp;ROUNDUP(MONTH(SalesDataTable[[#This Row],[Order Date]])/3,0)</f>
        <v>Q3</v>
      </c>
      <c r="F1515" s="6">
        <f>MONTH(SalesDataTable[[#This Row],[Order Date]])</f>
        <v>7</v>
      </c>
      <c r="G1515" s="6" t="str">
        <f>TEXT(SalesDataTable[[#This Row],[Order Date]],"MMM")</f>
        <v>Jul</v>
      </c>
      <c r="H1515" s="6" t="s">
        <v>38</v>
      </c>
      <c r="I1515" s="6" t="s">
        <v>51</v>
      </c>
      <c r="J1515" s="6" t="s">
        <v>20</v>
      </c>
      <c r="K1515" s="6" t="s">
        <v>31</v>
      </c>
      <c r="L1515" s="6" t="s">
        <v>27</v>
      </c>
      <c r="M1515" s="6" t="s">
        <v>64</v>
      </c>
      <c r="N1515" s="7">
        <v>4</v>
      </c>
      <c r="O1515" s="8">
        <v>72.010000000000005</v>
      </c>
      <c r="P1515" s="9">
        <v>0.05</v>
      </c>
      <c r="Q1515" s="8">
        <v>32.36</v>
      </c>
      <c r="R1515" s="8">
        <v>273.63800000000003</v>
      </c>
      <c r="S1515" s="8">
        <v>129.44</v>
      </c>
      <c r="T1515" s="8">
        <v>144.19800000000004</v>
      </c>
      <c r="U1515" s="10">
        <v>0.52696628392255473</v>
      </c>
    </row>
    <row r="1516" spans="2:21" ht="15.75">
      <c r="B1516" s="4">
        <v>5117</v>
      </c>
      <c r="C1516" s="5">
        <v>46232</v>
      </c>
      <c r="D1516" s="6">
        <f>YEAR(SalesDataTable[[#This Row],[Order Date]])</f>
        <v>2026</v>
      </c>
      <c r="E1516" s="6" t="str">
        <f>"Q"&amp;ROUNDUP(MONTH(SalesDataTable[[#This Row],[Order Date]])/3,0)</f>
        <v>Q3</v>
      </c>
      <c r="F1516" s="6">
        <f>MONTH(SalesDataTable[[#This Row],[Order Date]])</f>
        <v>7</v>
      </c>
      <c r="G1516" s="6" t="str">
        <f>TEXT(SalesDataTable[[#This Row],[Order Date]],"MMM")</f>
        <v>Jul</v>
      </c>
      <c r="H1516" s="6" t="s">
        <v>24</v>
      </c>
      <c r="I1516" s="6" t="s">
        <v>59</v>
      </c>
      <c r="J1516" s="6" t="s">
        <v>20</v>
      </c>
      <c r="K1516" s="6" t="s">
        <v>34</v>
      </c>
      <c r="L1516" s="6" t="s">
        <v>27</v>
      </c>
      <c r="M1516" s="6" t="s">
        <v>55</v>
      </c>
      <c r="N1516" s="7">
        <v>1</v>
      </c>
      <c r="O1516" s="8">
        <v>154.87</v>
      </c>
      <c r="P1516" s="9">
        <v>0</v>
      </c>
      <c r="Q1516" s="8">
        <v>80.459999999999994</v>
      </c>
      <c r="R1516" s="8">
        <v>154.87</v>
      </c>
      <c r="S1516" s="8">
        <v>80.459999999999994</v>
      </c>
      <c r="T1516" s="8">
        <v>74.410000000000011</v>
      </c>
      <c r="U1516" s="10">
        <v>0.48046748886162594</v>
      </c>
    </row>
    <row r="1517" spans="2:21" ht="15.75">
      <c r="B1517" s="4">
        <v>954</v>
      </c>
      <c r="C1517" s="5">
        <v>46233</v>
      </c>
      <c r="D1517" s="6">
        <f>YEAR(SalesDataTable[[#This Row],[Order Date]])</f>
        <v>2026</v>
      </c>
      <c r="E1517" s="6" t="str">
        <f>"Q"&amp;ROUNDUP(MONTH(SalesDataTable[[#This Row],[Order Date]])/3,0)</f>
        <v>Q3</v>
      </c>
      <c r="F1517" s="6">
        <f>MONTH(SalesDataTable[[#This Row],[Order Date]])</f>
        <v>7</v>
      </c>
      <c r="G1517" s="6" t="str">
        <f>TEXT(SalesDataTable[[#This Row],[Order Date]],"MMM")</f>
        <v>Jul</v>
      </c>
      <c r="H1517" s="6" t="s">
        <v>24</v>
      </c>
      <c r="I1517" s="6" t="s">
        <v>25</v>
      </c>
      <c r="J1517" s="6" t="s">
        <v>20</v>
      </c>
      <c r="K1517" s="6" t="s">
        <v>31</v>
      </c>
      <c r="L1517" s="6" t="s">
        <v>32</v>
      </c>
      <c r="M1517" s="6" t="s">
        <v>62</v>
      </c>
      <c r="N1517" s="7">
        <v>3</v>
      </c>
      <c r="O1517" s="8">
        <v>134.61000000000001</v>
      </c>
      <c r="P1517" s="9">
        <v>0.1</v>
      </c>
      <c r="Q1517" s="8">
        <v>65.77</v>
      </c>
      <c r="R1517" s="8">
        <v>363.44700000000006</v>
      </c>
      <c r="S1517" s="8">
        <v>197.31</v>
      </c>
      <c r="T1517" s="8">
        <v>166.13700000000006</v>
      </c>
      <c r="U1517" s="10">
        <v>0.45711479252820914</v>
      </c>
    </row>
    <row r="1518" spans="2:21" ht="15.75">
      <c r="B1518" s="4">
        <v>1644</v>
      </c>
      <c r="C1518" s="5">
        <v>46233</v>
      </c>
      <c r="D1518" s="6">
        <f>YEAR(SalesDataTable[[#This Row],[Order Date]])</f>
        <v>2026</v>
      </c>
      <c r="E1518" s="6" t="str">
        <f>"Q"&amp;ROUNDUP(MONTH(SalesDataTable[[#This Row],[Order Date]])/3,0)</f>
        <v>Q3</v>
      </c>
      <c r="F1518" s="6">
        <f>MONTH(SalesDataTable[[#This Row],[Order Date]])</f>
        <v>7</v>
      </c>
      <c r="G1518" s="6" t="str">
        <f>TEXT(SalesDataTable[[#This Row],[Order Date]],"MMM")</f>
        <v>Jul</v>
      </c>
      <c r="H1518" s="6" t="s">
        <v>38</v>
      </c>
      <c r="I1518" s="6" t="s">
        <v>65</v>
      </c>
      <c r="J1518" s="6" t="s">
        <v>20</v>
      </c>
      <c r="K1518" s="6" t="s">
        <v>21</v>
      </c>
      <c r="L1518" s="6" t="s">
        <v>22</v>
      </c>
      <c r="M1518" s="6" t="s">
        <v>23</v>
      </c>
      <c r="N1518" s="7">
        <v>3</v>
      </c>
      <c r="O1518" s="8">
        <v>81.5</v>
      </c>
      <c r="P1518" s="9">
        <v>0.05</v>
      </c>
      <c r="Q1518" s="8">
        <v>43.85</v>
      </c>
      <c r="R1518" s="8">
        <v>232.27499999999998</v>
      </c>
      <c r="S1518" s="8">
        <v>131.55000000000001</v>
      </c>
      <c r="T1518" s="8">
        <v>100.72499999999997</v>
      </c>
      <c r="U1518" s="10">
        <v>0.43364546335163051</v>
      </c>
    </row>
    <row r="1519" spans="2:21" ht="15.75">
      <c r="B1519" s="4">
        <v>2030</v>
      </c>
      <c r="C1519" s="5">
        <v>46233</v>
      </c>
      <c r="D1519" s="6">
        <f>YEAR(SalesDataTable[[#This Row],[Order Date]])</f>
        <v>2026</v>
      </c>
      <c r="E1519" s="6" t="str">
        <f>"Q"&amp;ROUNDUP(MONTH(SalesDataTable[[#This Row],[Order Date]])/3,0)</f>
        <v>Q3</v>
      </c>
      <c r="F1519" s="6">
        <f>MONTH(SalesDataTable[[#This Row],[Order Date]])</f>
        <v>7</v>
      </c>
      <c r="G1519" s="6" t="str">
        <f>TEXT(SalesDataTable[[#This Row],[Order Date]],"MMM")</f>
        <v>Jul</v>
      </c>
      <c r="H1519" s="6" t="s">
        <v>18</v>
      </c>
      <c r="I1519" s="6" t="s">
        <v>19</v>
      </c>
      <c r="J1519" s="6" t="s">
        <v>46</v>
      </c>
      <c r="K1519" s="6" t="s">
        <v>34</v>
      </c>
      <c r="L1519" s="6" t="s">
        <v>32</v>
      </c>
      <c r="M1519" s="6" t="s">
        <v>62</v>
      </c>
      <c r="N1519" s="7">
        <v>2</v>
      </c>
      <c r="O1519" s="8">
        <v>135.63</v>
      </c>
      <c r="P1519" s="9">
        <v>0</v>
      </c>
      <c r="Q1519" s="8">
        <v>66.63</v>
      </c>
      <c r="R1519" s="8">
        <v>271.26</v>
      </c>
      <c r="S1519" s="8">
        <v>133.26</v>
      </c>
      <c r="T1519" s="8">
        <v>138</v>
      </c>
      <c r="U1519" s="10">
        <v>0.50873700508737008</v>
      </c>
    </row>
    <row r="1520" spans="2:21" ht="15.75">
      <c r="B1520" s="4">
        <v>2595</v>
      </c>
      <c r="C1520" s="5">
        <v>46233</v>
      </c>
      <c r="D1520" s="6">
        <f>YEAR(SalesDataTable[[#This Row],[Order Date]])</f>
        <v>2026</v>
      </c>
      <c r="E1520" s="6" t="str">
        <f>"Q"&amp;ROUNDUP(MONTH(SalesDataTable[[#This Row],[Order Date]])/3,0)</f>
        <v>Q3</v>
      </c>
      <c r="F1520" s="6">
        <f>MONTH(SalesDataTable[[#This Row],[Order Date]])</f>
        <v>7</v>
      </c>
      <c r="G1520" s="6" t="str">
        <f>TEXT(SalesDataTable[[#This Row],[Order Date]],"MMM")</f>
        <v>Jul</v>
      </c>
      <c r="H1520" s="6" t="s">
        <v>18</v>
      </c>
      <c r="I1520" s="6" t="s">
        <v>54</v>
      </c>
      <c r="J1520" s="6" t="s">
        <v>26</v>
      </c>
      <c r="K1520" s="6" t="s">
        <v>34</v>
      </c>
      <c r="L1520" s="6" t="s">
        <v>32</v>
      </c>
      <c r="M1520" s="6" t="s">
        <v>62</v>
      </c>
      <c r="N1520" s="7">
        <v>15</v>
      </c>
      <c r="O1520" s="8">
        <v>133.44999999999999</v>
      </c>
      <c r="P1520" s="9">
        <v>0.2</v>
      </c>
      <c r="Q1520" s="8">
        <v>65.819999999999993</v>
      </c>
      <c r="R1520" s="8">
        <v>1601.3999999999999</v>
      </c>
      <c r="S1520" s="8">
        <v>987.3</v>
      </c>
      <c r="T1520" s="8">
        <v>614.09999999999991</v>
      </c>
      <c r="U1520" s="10">
        <v>0.3834769576620457</v>
      </c>
    </row>
    <row r="1521" spans="2:21" ht="15.75">
      <c r="B1521" s="4">
        <v>2763</v>
      </c>
      <c r="C1521" s="5">
        <v>46233</v>
      </c>
      <c r="D1521" s="6">
        <f>YEAR(SalesDataTable[[#This Row],[Order Date]])</f>
        <v>2026</v>
      </c>
      <c r="E1521" s="6" t="str">
        <f>"Q"&amp;ROUNDUP(MONTH(SalesDataTable[[#This Row],[Order Date]])/3,0)</f>
        <v>Q3</v>
      </c>
      <c r="F1521" s="6">
        <f>MONTH(SalesDataTable[[#This Row],[Order Date]])</f>
        <v>7</v>
      </c>
      <c r="G1521" s="6" t="str">
        <f>TEXT(SalesDataTable[[#This Row],[Order Date]],"MMM")</f>
        <v>Jul</v>
      </c>
      <c r="H1521" s="6" t="s">
        <v>18</v>
      </c>
      <c r="I1521" s="6" t="s">
        <v>68</v>
      </c>
      <c r="J1521" s="6" t="s">
        <v>20</v>
      </c>
      <c r="K1521" s="6" t="s">
        <v>34</v>
      </c>
      <c r="L1521" s="6" t="s">
        <v>41</v>
      </c>
      <c r="M1521" s="6" t="s">
        <v>69</v>
      </c>
      <c r="N1521" s="7">
        <v>1</v>
      </c>
      <c r="O1521" s="8">
        <v>120.94</v>
      </c>
      <c r="P1521" s="9">
        <v>0</v>
      </c>
      <c r="Q1521" s="8">
        <v>62.24</v>
      </c>
      <c r="R1521" s="8">
        <v>120.94</v>
      </c>
      <c r="S1521" s="8">
        <v>62.24</v>
      </c>
      <c r="T1521" s="8">
        <v>58.699999999999996</v>
      </c>
      <c r="U1521" s="10">
        <v>0.48536464362493797</v>
      </c>
    </row>
    <row r="1522" spans="2:21" ht="15.75">
      <c r="B1522" s="4">
        <v>3537</v>
      </c>
      <c r="C1522" s="5">
        <v>46233</v>
      </c>
      <c r="D1522" s="6">
        <f>YEAR(SalesDataTable[[#This Row],[Order Date]])</f>
        <v>2026</v>
      </c>
      <c r="E1522" s="6" t="str">
        <f>"Q"&amp;ROUNDUP(MONTH(SalesDataTable[[#This Row],[Order Date]])/3,0)</f>
        <v>Q3</v>
      </c>
      <c r="F1522" s="6">
        <f>MONTH(SalesDataTable[[#This Row],[Order Date]])</f>
        <v>7</v>
      </c>
      <c r="G1522" s="6" t="str">
        <f>TEXT(SalesDataTable[[#This Row],[Order Date]],"MMM")</f>
        <v>Jul</v>
      </c>
      <c r="H1522" s="6" t="s">
        <v>24</v>
      </c>
      <c r="I1522" s="6" t="s">
        <v>59</v>
      </c>
      <c r="J1522" s="6" t="s">
        <v>20</v>
      </c>
      <c r="K1522" s="6" t="s">
        <v>21</v>
      </c>
      <c r="L1522" s="6" t="s">
        <v>41</v>
      </c>
      <c r="M1522" s="6" t="s">
        <v>42</v>
      </c>
      <c r="N1522" s="7">
        <v>2</v>
      </c>
      <c r="O1522" s="8">
        <v>332.99</v>
      </c>
      <c r="P1522" s="9">
        <v>0.15</v>
      </c>
      <c r="Q1522" s="8">
        <v>199.09</v>
      </c>
      <c r="R1522" s="8">
        <v>566.08299999999997</v>
      </c>
      <c r="S1522" s="8">
        <v>398.18</v>
      </c>
      <c r="T1522" s="8">
        <v>167.90299999999996</v>
      </c>
      <c r="U1522" s="10">
        <v>0.29660491482697759</v>
      </c>
    </row>
    <row r="1523" spans="2:21" ht="15.75">
      <c r="B1523" s="4">
        <v>3550</v>
      </c>
      <c r="C1523" s="5">
        <v>46233</v>
      </c>
      <c r="D1523" s="6">
        <f>YEAR(SalesDataTable[[#This Row],[Order Date]])</f>
        <v>2026</v>
      </c>
      <c r="E1523" s="6" t="str">
        <f>"Q"&amp;ROUNDUP(MONTH(SalesDataTable[[#This Row],[Order Date]])/3,0)</f>
        <v>Q3</v>
      </c>
      <c r="F1523" s="6">
        <f>MONTH(SalesDataTable[[#This Row],[Order Date]])</f>
        <v>7</v>
      </c>
      <c r="G1523" s="6" t="str">
        <f>TEXT(SalesDataTable[[#This Row],[Order Date]],"MMM")</f>
        <v>Jul</v>
      </c>
      <c r="H1523" s="6" t="s">
        <v>18</v>
      </c>
      <c r="I1523" s="6" t="s">
        <v>68</v>
      </c>
      <c r="J1523" s="6" t="s">
        <v>20</v>
      </c>
      <c r="K1523" s="6" t="s">
        <v>21</v>
      </c>
      <c r="L1523" s="6" t="s">
        <v>41</v>
      </c>
      <c r="M1523" s="6" t="s">
        <v>69</v>
      </c>
      <c r="N1523" s="7">
        <v>3</v>
      </c>
      <c r="O1523" s="8">
        <v>120.88</v>
      </c>
      <c r="P1523" s="9">
        <v>0</v>
      </c>
      <c r="Q1523" s="8">
        <v>60.97</v>
      </c>
      <c r="R1523" s="8">
        <v>362.64</v>
      </c>
      <c r="S1523" s="8">
        <v>182.91</v>
      </c>
      <c r="T1523" s="8">
        <v>179.73</v>
      </c>
      <c r="U1523" s="10">
        <v>0.49561548643282594</v>
      </c>
    </row>
    <row r="1524" spans="2:21" ht="15.75">
      <c r="B1524" s="4">
        <v>3875</v>
      </c>
      <c r="C1524" s="5">
        <v>46233</v>
      </c>
      <c r="D1524" s="6">
        <f>YEAR(SalesDataTable[[#This Row],[Order Date]])</f>
        <v>2026</v>
      </c>
      <c r="E1524" s="6" t="str">
        <f>"Q"&amp;ROUNDUP(MONTH(SalesDataTable[[#This Row],[Order Date]])/3,0)</f>
        <v>Q3</v>
      </c>
      <c r="F1524" s="6">
        <f>MONTH(SalesDataTable[[#This Row],[Order Date]])</f>
        <v>7</v>
      </c>
      <c r="G1524" s="6" t="str">
        <f>TEXT(SalesDataTable[[#This Row],[Order Date]],"MMM")</f>
        <v>Jul</v>
      </c>
      <c r="H1524" s="6" t="s">
        <v>38</v>
      </c>
      <c r="I1524" s="6" t="s">
        <v>51</v>
      </c>
      <c r="J1524" s="6" t="s">
        <v>20</v>
      </c>
      <c r="K1524" s="6" t="s">
        <v>21</v>
      </c>
      <c r="L1524" s="6" t="s">
        <v>22</v>
      </c>
      <c r="M1524" s="6" t="s">
        <v>48</v>
      </c>
      <c r="N1524" s="7">
        <v>1</v>
      </c>
      <c r="O1524" s="8">
        <v>101.73</v>
      </c>
      <c r="P1524" s="9">
        <v>0.05</v>
      </c>
      <c r="Q1524" s="8">
        <v>51.63</v>
      </c>
      <c r="R1524" s="8">
        <v>96.643500000000003</v>
      </c>
      <c r="S1524" s="8">
        <v>51.63</v>
      </c>
      <c r="T1524" s="8">
        <v>45.013500000000001</v>
      </c>
      <c r="U1524" s="10">
        <v>0.46576852038678235</v>
      </c>
    </row>
    <row r="1525" spans="2:21" ht="15.75">
      <c r="B1525" s="4">
        <v>4467</v>
      </c>
      <c r="C1525" s="5">
        <v>46233</v>
      </c>
      <c r="D1525" s="6">
        <f>YEAR(SalesDataTable[[#This Row],[Order Date]])</f>
        <v>2026</v>
      </c>
      <c r="E1525" s="6" t="str">
        <f>"Q"&amp;ROUNDUP(MONTH(SalesDataTable[[#This Row],[Order Date]])/3,0)</f>
        <v>Q3</v>
      </c>
      <c r="F1525" s="6">
        <f>MONTH(SalesDataTable[[#This Row],[Order Date]])</f>
        <v>7</v>
      </c>
      <c r="G1525" s="6" t="str">
        <f>TEXT(SalesDataTable[[#This Row],[Order Date]],"MMM")</f>
        <v>Jul</v>
      </c>
      <c r="H1525" s="6" t="s">
        <v>38</v>
      </c>
      <c r="I1525" s="6" t="s">
        <v>49</v>
      </c>
      <c r="J1525" s="6" t="s">
        <v>20</v>
      </c>
      <c r="K1525" s="6" t="s">
        <v>21</v>
      </c>
      <c r="L1525" s="6" t="s">
        <v>32</v>
      </c>
      <c r="M1525" s="6" t="s">
        <v>33</v>
      </c>
      <c r="N1525" s="7">
        <v>2</v>
      </c>
      <c r="O1525" s="8">
        <v>36.21</v>
      </c>
      <c r="P1525" s="9">
        <v>0</v>
      </c>
      <c r="Q1525" s="8">
        <v>13.5</v>
      </c>
      <c r="R1525" s="8">
        <v>72.42</v>
      </c>
      <c r="S1525" s="8">
        <v>27</v>
      </c>
      <c r="T1525" s="8">
        <v>45.42</v>
      </c>
      <c r="U1525" s="10">
        <v>0.62717481358740679</v>
      </c>
    </row>
    <row r="1526" spans="2:21" ht="15.75">
      <c r="B1526" s="4">
        <v>739</v>
      </c>
      <c r="C1526" s="5">
        <v>46234</v>
      </c>
      <c r="D1526" s="6">
        <f>YEAR(SalesDataTable[[#This Row],[Order Date]])</f>
        <v>2026</v>
      </c>
      <c r="E1526" s="6" t="str">
        <f>"Q"&amp;ROUNDUP(MONTH(SalesDataTable[[#This Row],[Order Date]])/3,0)</f>
        <v>Q3</v>
      </c>
      <c r="F1526" s="6">
        <f>MONTH(SalesDataTable[[#This Row],[Order Date]])</f>
        <v>7</v>
      </c>
      <c r="G1526" s="6" t="str">
        <f>TEXT(SalesDataTable[[#This Row],[Order Date]],"MMM")</f>
        <v>Jul</v>
      </c>
      <c r="H1526" s="6" t="s">
        <v>38</v>
      </c>
      <c r="I1526" s="6" t="s">
        <v>49</v>
      </c>
      <c r="J1526" s="6" t="s">
        <v>20</v>
      </c>
      <c r="K1526" s="6" t="s">
        <v>34</v>
      </c>
      <c r="L1526" s="6" t="s">
        <v>22</v>
      </c>
      <c r="M1526" s="6" t="s">
        <v>48</v>
      </c>
      <c r="N1526" s="7">
        <v>5</v>
      </c>
      <c r="O1526" s="8">
        <v>104.65</v>
      </c>
      <c r="P1526" s="9">
        <v>0</v>
      </c>
      <c r="Q1526" s="8">
        <v>49.2</v>
      </c>
      <c r="R1526" s="8">
        <v>523.25</v>
      </c>
      <c r="S1526" s="8">
        <v>246</v>
      </c>
      <c r="T1526" s="8">
        <v>277.25</v>
      </c>
      <c r="U1526" s="10">
        <v>0.52986144290492121</v>
      </c>
    </row>
    <row r="1527" spans="2:21" ht="15.75">
      <c r="B1527" s="4">
        <v>2376</v>
      </c>
      <c r="C1527" s="5">
        <v>46234</v>
      </c>
      <c r="D1527" s="6">
        <f>YEAR(SalesDataTable[[#This Row],[Order Date]])</f>
        <v>2026</v>
      </c>
      <c r="E1527" s="6" t="str">
        <f>"Q"&amp;ROUNDUP(MONTH(SalesDataTable[[#This Row],[Order Date]])/3,0)</f>
        <v>Q3</v>
      </c>
      <c r="F1527" s="6">
        <f>MONTH(SalesDataTable[[#This Row],[Order Date]])</f>
        <v>7</v>
      </c>
      <c r="G1527" s="6" t="str">
        <f>TEXT(SalesDataTable[[#This Row],[Order Date]],"MMM")</f>
        <v>Jul</v>
      </c>
      <c r="H1527" s="6" t="s">
        <v>29</v>
      </c>
      <c r="I1527" s="6" t="s">
        <v>43</v>
      </c>
      <c r="J1527" s="6" t="s">
        <v>26</v>
      </c>
      <c r="K1527" s="6" t="s">
        <v>21</v>
      </c>
      <c r="L1527" s="6" t="s">
        <v>41</v>
      </c>
      <c r="M1527" s="6" t="s">
        <v>47</v>
      </c>
      <c r="N1527" s="7">
        <v>5</v>
      </c>
      <c r="O1527" s="8">
        <v>198.35</v>
      </c>
      <c r="P1527" s="9">
        <v>0.05</v>
      </c>
      <c r="Q1527" s="8">
        <v>104.96</v>
      </c>
      <c r="R1527" s="8">
        <v>942.16249999999991</v>
      </c>
      <c r="S1527" s="8">
        <v>524.79999999999995</v>
      </c>
      <c r="T1527" s="8">
        <v>417.36249999999995</v>
      </c>
      <c r="U1527" s="10">
        <v>0.44298356175288234</v>
      </c>
    </row>
    <row r="1528" spans="2:21" ht="15.75">
      <c r="B1528" s="4">
        <v>3109</v>
      </c>
      <c r="C1528" s="5">
        <v>46234</v>
      </c>
      <c r="D1528" s="6">
        <f>YEAR(SalesDataTable[[#This Row],[Order Date]])</f>
        <v>2026</v>
      </c>
      <c r="E1528" s="6" t="str">
        <f>"Q"&amp;ROUNDUP(MONTH(SalesDataTable[[#This Row],[Order Date]])/3,0)</f>
        <v>Q3</v>
      </c>
      <c r="F1528" s="6">
        <f>MONTH(SalesDataTable[[#This Row],[Order Date]])</f>
        <v>7</v>
      </c>
      <c r="G1528" s="6" t="str">
        <f>TEXT(SalesDataTable[[#This Row],[Order Date]],"MMM")</f>
        <v>Jul</v>
      </c>
      <c r="H1528" s="6" t="s">
        <v>18</v>
      </c>
      <c r="I1528" s="6" t="s">
        <v>19</v>
      </c>
      <c r="J1528" s="6" t="s">
        <v>46</v>
      </c>
      <c r="K1528" s="6" t="s">
        <v>21</v>
      </c>
      <c r="L1528" s="6" t="s">
        <v>52</v>
      </c>
      <c r="M1528" s="6" t="s">
        <v>60</v>
      </c>
      <c r="N1528" s="7">
        <v>2</v>
      </c>
      <c r="O1528" s="8">
        <v>36.56</v>
      </c>
      <c r="P1528" s="9">
        <v>0.05</v>
      </c>
      <c r="Q1528" s="8">
        <v>13.76</v>
      </c>
      <c r="R1528" s="8">
        <v>69.463999999999999</v>
      </c>
      <c r="S1528" s="8">
        <v>27.52</v>
      </c>
      <c r="T1528" s="8">
        <v>41.944000000000003</v>
      </c>
      <c r="U1528" s="10">
        <v>0.60382356328457909</v>
      </c>
    </row>
    <row r="1529" spans="2:21" ht="15.75">
      <c r="B1529" s="4">
        <v>4362</v>
      </c>
      <c r="C1529" s="5">
        <v>46234</v>
      </c>
      <c r="D1529" s="6">
        <f>YEAR(SalesDataTable[[#This Row],[Order Date]])</f>
        <v>2026</v>
      </c>
      <c r="E1529" s="6" t="str">
        <f>"Q"&amp;ROUNDUP(MONTH(SalesDataTable[[#This Row],[Order Date]])/3,0)</f>
        <v>Q3</v>
      </c>
      <c r="F1529" s="6">
        <f>MONTH(SalesDataTable[[#This Row],[Order Date]])</f>
        <v>7</v>
      </c>
      <c r="G1529" s="6" t="str">
        <f>TEXT(SalesDataTable[[#This Row],[Order Date]],"MMM")</f>
        <v>Jul</v>
      </c>
      <c r="H1529" s="6" t="s">
        <v>24</v>
      </c>
      <c r="I1529" s="6" t="s">
        <v>67</v>
      </c>
      <c r="J1529" s="6" t="s">
        <v>20</v>
      </c>
      <c r="K1529" s="6" t="s">
        <v>21</v>
      </c>
      <c r="L1529" s="6" t="s">
        <v>27</v>
      </c>
      <c r="M1529" s="6" t="s">
        <v>28</v>
      </c>
      <c r="N1529" s="7">
        <v>5</v>
      </c>
      <c r="O1529" s="8">
        <v>92.41</v>
      </c>
      <c r="P1529" s="9">
        <v>0</v>
      </c>
      <c r="Q1529" s="8">
        <v>44.29</v>
      </c>
      <c r="R1529" s="8">
        <v>462.04999999999995</v>
      </c>
      <c r="S1529" s="8">
        <v>221.45</v>
      </c>
      <c r="T1529" s="8">
        <v>240.59999999999997</v>
      </c>
      <c r="U1529" s="10">
        <v>0.52072286549074775</v>
      </c>
    </row>
    <row r="1530" spans="2:21" ht="15.75">
      <c r="B1530" s="4">
        <v>777</v>
      </c>
      <c r="C1530" s="5">
        <v>46235</v>
      </c>
      <c r="D1530" s="6">
        <f>YEAR(SalesDataTable[[#This Row],[Order Date]])</f>
        <v>2026</v>
      </c>
      <c r="E1530" s="6" t="str">
        <f>"Q"&amp;ROUNDUP(MONTH(SalesDataTable[[#This Row],[Order Date]])/3,0)</f>
        <v>Q3</v>
      </c>
      <c r="F1530" s="6">
        <f>MONTH(SalesDataTable[[#This Row],[Order Date]])</f>
        <v>8</v>
      </c>
      <c r="G1530" s="6" t="str">
        <f>TEXT(SalesDataTable[[#This Row],[Order Date]],"MMM")</f>
        <v>Aug</v>
      </c>
      <c r="H1530" s="6" t="s">
        <v>38</v>
      </c>
      <c r="I1530" s="6" t="s">
        <v>65</v>
      </c>
      <c r="J1530" s="6" t="s">
        <v>20</v>
      </c>
      <c r="K1530" s="6" t="s">
        <v>21</v>
      </c>
      <c r="L1530" s="6" t="s">
        <v>41</v>
      </c>
      <c r="M1530" s="6" t="s">
        <v>69</v>
      </c>
      <c r="N1530" s="7">
        <v>4</v>
      </c>
      <c r="O1530" s="8">
        <v>121.87</v>
      </c>
      <c r="P1530" s="9">
        <v>0</v>
      </c>
      <c r="Q1530" s="8">
        <v>59.89</v>
      </c>
      <c r="R1530" s="8">
        <v>487.48</v>
      </c>
      <c r="S1530" s="8">
        <v>239.56</v>
      </c>
      <c r="T1530" s="8">
        <v>247.92000000000002</v>
      </c>
      <c r="U1530" s="10">
        <v>0.50857471075736438</v>
      </c>
    </row>
    <row r="1531" spans="2:21" ht="15.75">
      <c r="B1531" s="4">
        <v>831</v>
      </c>
      <c r="C1531" s="5">
        <v>46235</v>
      </c>
      <c r="D1531" s="6">
        <f>YEAR(SalesDataTable[[#This Row],[Order Date]])</f>
        <v>2026</v>
      </c>
      <c r="E1531" s="6" t="str">
        <f>"Q"&amp;ROUNDUP(MONTH(SalesDataTable[[#This Row],[Order Date]])/3,0)</f>
        <v>Q3</v>
      </c>
      <c r="F1531" s="6">
        <f>MONTH(SalesDataTable[[#This Row],[Order Date]])</f>
        <v>8</v>
      </c>
      <c r="G1531" s="6" t="str">
        <f>TEXT(SalesDataTable[[#This Row],[Order Date]],"MMM")</f>
        <v>Aug</v>
      </c>
      <c r="H1531" s="6" t="s">
        <v>38</v>
      </c>
      <c r="I1531" s="6" t="s">
        <v>51</v>
      </c>
      <c r="J1531" s="6" t="s">
        <v>20</v>
      </c>
      <c r="K1531" s="6" t="s">
        <v>21</v>
      </c>
      <c r="L1531" s="6" t="s">
        <v>32</v>
      </c>
      <c r="M1531" s="6" t="s">
        <v>62</v>
      </c>
      <c r="N1531" s="7">
        <v>2</v>
      </c>
      <c r="O1531" s="8">
        <v>130.9</v>
      </c>
      <c r="P1531" s="9">
        <v>0.05</v>
      </c>
      <c r="Q1531" s="8">
        <v>67.959999999999994</v>
      </c>
      <c r="R1531" s="8">
        <v>248.71</v>
      </c>
      <c r="S1531" s="8">
        <v>135.91999999999999</v>
      </c>
      <c r="T1531" s="8">
        <v>112.79000000000002</v>
      </c>
      <c r="U1531" s="10">
        <v>0.45350006031120588</v>
      </c>
    </row>
    <row r="1532" spans="2:21" ht="15.75">
      <c r="B1532" s="4">
        <v>2059</v>
      </c>
      <c r="C1532" s="5">
        <v>46235</v>
      </c>
      <c r="D1532" s="6">
        <f>YEAR(SalesDataTable[[#This Row],[Order Date]])</f>
        <v>2026</v>
      </c>
      <c r="E1532" s="6" t="str">
        <f>"Q"&amp;ROUNDUP(MONTH(SalesDataTable[[#This Row],[Order Date]])/3,0)</f>
        <v>Q3</v>
      </c>
      <c r="F1532" s="6">
        <f>MONTH(SalesDataTable[[#This Row],[Order Date]])</f>
        <v>8</v>
      </c>
      <c r="G1532" s="6" t="str">
        <f>TEXT(SalesDataTable[[#This Row],[Order Date]],"MMM")</f>
        <v>Aug</v>
      </c>
      <c r="H1532" s="6" t="s">
        <v>29</v>
      </c>
      <c r="I1532" s="6" t="s">
        <v>30</v>
      </c>
      <c r="J1532" s="6" t="s">
        <v>37</v>
      </c>
      <c r="K1532" s="6" t="s">
        <v>31</v>
      </c>
      <c r="L1532" s="6" t="s">
        <v>22</v>
      </c>
      <c r="M1532" s="6" t="s">
        <v>40</v>
      </c>
      <c r="N1532" s="7">
        <v>1</v>
      </c>
      <c r="O1532" s="8">
        <v>50.98</v>
      </c>
      <c r="P1532" s="9">
        <v>0</v>
      </c>
      <c r="Q1532" s="8">
        <v>22.92</v>
      </c>
      <c r="R1532" s="8">
        <v>50.98</v>
      </c>
      <c r="S1532" s="8">
        <v>22.92</v>
      </c>
      <c r="T1532" s="8">
        <v>28.059999999999995</v>
      </c>
      <c r="U1532" s="10">
        <v>0.55041192624558644</v>
      </c>
    </row>
    <row r="1533" spans="2:21" ht="15.75">
      <c r="B1533" s="4">
        <v>2519</v>
      </c>
      <c r="C1533" s="5">
        <v>46235</v>
      </c>
      <c r="D1533" s="6">
        <f>YEAR(SalesDataTable[[#This Row],[Order Date]])</f>
        <v>2026</v>
      </c>
      <c r="E1533" s="6" t="str">
        <f>"Q"&amp;ROUNDUP(MONTH(SalesDataTable[[#This Row],[Order Date]])/3,0)</f>
        <v>Q3</v>
      </c>
      <c r="F1533" s="6">
        <f>MONTH(SalesDataTable[[#This Row],[Order Date]])</f>
        <v>8</v>
      </c>
      <c r="G1533" s="6" t="str">
        <f>TEXT(SalesDataTable[[#This Row],[Order Date]],"MMM")</f>
        <v>Aug</v>
      </c>
      <c r="H1533" s="6" t="s">
        <v>29</v>
      </c>
      <c r="I1533" s="6" t="s">
        <v>30</v>
      </c>
      <c r="J1533" s="6" t="s">
        <v>20</v>
      </c>
      <c r="K1533" s="6" t="s">
        <v>21</v>
      </c>
      <c r="L1533" s="6" t="s">
        <v>27</v>
      </c>
      <c r="M1533" s="6" t="s">
        <v>28</v>
      </c>
      <c r="N1533" s="7">
        <v>2</v>
      </c>
      <c r="O1533" s="8">
        <v>91.11</v>
      </c>
      <c r="P1533" s="9">
        <v>0</v>
      </c>
      <c r="Q1533" s="8">
        <v>44.19</v>
      </c>
      <c r="R1533" s="8">
        <v>182.22</v>
      </c>
      <c r="S1533" s="8">
        <v>88.38</v>
      </c>
      <c r="T1533" s="8">
        <v>93.84</v>
      </c>
      <c r="U1533" s="10">
        <v>0.51498189002304906</v>
      </c>
    </row>
    <row r="1534" spans="2:21" ht="15.75">
      <c r="B1534" s="4">
        <v>2644</v>
      </c>
      <c r="C1534" s="5">
        <v>46235</v>
      </c>
      <c r="D1534" s="6">
        <f>YEAR(SalesDataTable[[#This Row],[Order Date]])</f>
        <v>2026</v>
      </c>
      <c r="E1534" s="6" t="str">
        <f>"Q"&amp;ROUNDUP(MONTH(SalesDataTable[[#This Row],[Order Date]])/3,0)</f>
        <v>Q3</v>
      </c>
      <c r="F1534" s="6">
        <f>MONTH(SalesDataTable[[#This Row],[Order Date]])</f>
        <v>8</v>
      </c>
      <c r="G1534" s="6" t="str">
        <f>TEXT(SalesDataTable[[#This Row],[Order Date]],"MMM")</f>
        <v>Aug</v>
      </c>
      <c r="H1534" s="6" t="s">
        <v>18</v>
      </c>
      <c r="I1534" s="6" t="s">
        <v>19</v>
      </c>
      <c r="J1534" s="6" t="s">
        <v>46</v>
      </c>
      <c r="K1534" s="6" t="s">
        <v>21</v>
      </c>
      <c r="L1534" s="6" t="s">
        <v>32</v>
      </c>
      <c r="M1534" s="6" t="s">
        <v>33</v>
      </c>
      <c r="N1534" s="7">
        <v>3</v>
      </c>
      <c r="O1534" s="8">
        <v>35.619999999999997</v>
      </c>
      <c r="P1534" s="9">
        <v>0.05</v>
      </c>
      <c r="Q1534" s="8">
        <v>13.47</v>
      </c>
      <c r="R1534" s="8">
        <v>101.51699999999998</v>
      </c>
      <c r="S1534" s="8">
        <v>40.410000000000004</v>
      </c>
      <c r="T1534" s="8">
        <v>61.106999999999978</v>
      </c>
      <c r="U1534" s="10">
        <v>0.60193859156594454</v>
      </c>
    </row>
    <row r="1535" spans="2:21" ht="15.75">
      <c r="B1535" s="4">
        <v>4141</v>
      </c>
      <c r="C1535" s="5">
        <v>46235</v>
      </c>
      <c r="D1535" s="6">
        <f>YEAR(SalesDataTable[[#This Row],[Order Date]])</f>
        <v>2026</v>
      </c>
      <c r="E1535" s="6" t="str">
        <f>"Q"&amp;ROUNDUP(MONTH(SalesDataTable[[#This Row],[Order Date]])/3,0)</f>
        <v>Q3</v>
      </c>
      <c r="F1535" s="6">
        <f>MONTH(SalesDataTable[[#This Row],[Order Date]])</f>
        <v>8</v>
      </c>
      <c r="G1535" s="6" t="str">
        <f>TEXT(SalesDataTable[[#This Row],[Order Date]],"MMM")</f>
        <v>Aug</v>
      </c>
      <c r="H1535" s="6" t="s">
        <v>38</v>
      </c>
      <c r="I1535" s="6" t="s">
        <v>65</v>
      </c>
      <c r="J1535" s="6" t="s">
        <v>20</v>
      </c>
      <c r="K1535" s="6" t="s">
        <v>31</v>
      </c>
      <c r="L1535" s="6" t="s">
        <v>27</v>
      </c>
      <c r="M1535" s="6" t="s">
        <v>28</v>
      </c>
      <c r="N1535" s="7">
        <v>1</v>
      </c>
      <c r="O1535" s="8">
        <v>91.95</v>
      </c>
      <c r="P1535" s="9">
        <v>0.05</v>
      </c>
      <c r="Q1535" s="8">
        <v>46.47</v>
      </c>
      <c r="R1535" s="8">
        <v>87.352499999999992</v>
      </c>
      <c r="S1535" s="8">
        <v>46.47</v>
      </c>
      <c r="T1535" s="8">
        <v>40.882499999999993</v>
      </c>
      <c r="U1535" s="10">
        <v>0.46801751523997592</v>
      </c>
    </row>
    <row r="1536" spans="2:21" ht="15.75">
      <c r="B1536" s="4">
        <v>4804</v>
      </c>
      <c r="C1536" s="5">
        <v>46235</v>
      </c>
      <c r="D1536" s="6">
        <f>YEAR(SalesDataTable[[#This Row],[Order Date]])</f>
        <v>2026</v>
      </c>
      <c r="E1536" s="6" t="str">
        <f>"Q"&amp;ROUNDUP(MONTH(SalesDataTable[[#This Row],[Order Date]])/3,0)</f>
        <v>Q3</v>
      </c>
      <c r="F1536" s="6">
        <f>MONTH(SalesDataTable[[#This Row],[Order Date]])</f>
        <v>8</v>
      </c>
      <c r="G1536" s="6" t="str">
        <f>TEXT(SalesDataTable[[#This Row],[Order Date]],"MMM")</f>
        <v>Aug</v>
      </c>
      <c r="H1536" s="6" t="s">
        <v>18</v>
      </c>
      <c r="I1536" s="6" t="s">
        <v>54</v>
      </c>
      <c r="J1536" s="6" t="s">
        <v>20</v>
      </c>
      <c r="K1536" s="6" t="s">
        <v>21</v>
      </c>
      <c r="L1536" s="6" t="s">
        <v>52</v>
      </c>
      <c r="M1536" s="6" t="s">
        <v>63</v>
      </c>
      <c r="N1536" s="7">
        <v>1</v>
      </c>
      <c r="O1536" s="8">
        <v>49.46</v>
      </c>
      <c r="P1536" s="9">
        <v>0</v>
      </c>
      <c r="Q1536" s="8">
        <v>21.47</v>
      </c>
      <c r="R1536" s="8">
        <v>49.46</v>
      </c>
      <c r="S1536" s="8">
        <v>21.47</v>
      </c>
      <c r="T1536" s="8">
        <v>27.990000000000002</v>
      </c>
      <c r="U1536" s="10">
        <v>0.5659118479579458</v>
      </c>
    </row>
    <row r="1537" spans="2:21" ht="15.75">
      <c r="B1537" s="4">
        <v>5161</v>
      </c>
      <c r="C1537" s="5">
        <v>46235</v>
      </c>
      <c r="D1537" s="6">
        <f>YEAR(SalesDataTable[[#This Row],[Order Date]])</f>
        <v>2026</v>
      </c>
      <c r="E1537" s="6" t="str">
        <f>"Q"&amp;ROUNDUP(MONTH(SalesDataTable[[#This Row],[Order Date]])/3,0)</f>
        <v>Q3</v>
      </c>
      <c r="F1537" s="6">
        <f>MONTH(SalesDataTable[[#This Row],[Order Date]])</f>
        <v>8</v>
      </c>
      <c r="G1537" s="6" t="str">
        <f>TEXT(SalesDataTable[[#This Row],[Order Date]],"MMM")</f>
        <v>Aug</v>
      </c>
      <c r="H1537" s="6" t="s">
        <v>18</v>
      </c>
      <c r="I1537" s="6" t="s">
        <v>68</v>
      </c>
      <c r="J1537" s="6" t="s">
        <v>20</v>
      </c>
      <c r="K1537" s="6" t="s">
        <v>31</v>
      </c>
      <c r="L1537" s="6" t="s">
        <v>22</v>
      </c>
      <c r="M1537" s="6" t="s">
        <v>44</v>
      </c>
      <c r="N1537" s="7">
        <v>1</v>
      </c>
      <c r="O1537" s="8">
        <v>41.25</v>
      </c>
      <c r="P1537" s="9">
        <v>0.05</v>
      </c>
      <c r="Q1537" s="8">
        <v>16.98</v>
      </c>
      <c r="R1537" s="8">
        <v>39.1875</v>
      </c>
      <c r="S1537" s="8">
        <v>16.98</v>
      </c>
      <c r="T1537" s="8">
        <v>22.2075</v>
      </c>
      <c r="U1537" s="10">
        <v>0.56669856459330148</v>
      </c>
    </row>
    <row r="1538" spans="2:21" ht="15.75">
      <c r="B1538" s="4">
        <v>590</v>
      </c>
      <c r="C1538" s="5">
        <v>46236</v>
      </c>
      <c r="D1538" s="6">
        <f>YEAR(SalesDataTable[[#This Row],[Order Date]])</f>
        <v>2026</v>
      </c>
      <c r="E1538" s="6" t="str">
        <f>"Q"&amp;ROUNDUP(MONTH(SalesDataTable[[#This Row],[Order Date]])/3,0)</f>
        <v>Q3</v>
      </c>
      <c r="F1538" s="6">
        <f>MONTH(SalesDataTable[[#This Row],[Order Date]])</f>
        <v>8</v>
      </c>
      <c r="G1538" s="6" t="str">
        <f>TEXT(SalesDataTable[[#This Row],[Order Date]],"MMM")</f>
        <v>Aug</v>
      </c>
      <c r="H1538" s="6" t="s">
        <v>29</v>
      </c>
      <c r="I1538" s="6" t="s">
        <v>43</v>
      </c>
      <c r="J1538" s="6" t="s">
        <v>20</v>
      </c>
      <c r="K1538" s="6" t="s">
        <v>21</v>
      </c>
      <c r="L1538" s="6" t="s">
        <v>32</v>
      </c>
      <c r="M1538" s="6" t="s">
        <v>62</v>
      </c>
      <c r="N1538" s="7">
        <v>4</v>
      </c>
      <c r="O1538" s="8">
        <v>133.65</v>
      </c>
      <c r="P1538" s="9">
        <v>0</v>
      </c>
      <c r="Q1538" s="8">
        <v>66</v>
      </c>
      <c r="R1538" s="8">
        <v>534.6</v>
      </c>
      <c r="S1538" s="8">
        <v>264</v>
      </c>
      <c r="T1538" s="8">
        <v>270.60000000000002</v>
      </c>
      <c r="U1538" s="10">
        <v>0.50617283950617287</v>
      </c>
    </row>
    <row r="1539" spans="2:21" ht="15.75">
      <c r="B1539" s="4">
        <v>1599</v>
      </c>
      <c r="C1539" s="5">
        <v>46236</v>
      </c>
      <c r="D1539" s="6">
        <f>YEAR(SalesDataTable[[#This Row],[Order Date]])</f>
        <v>2026</v>
      </c>
      <c r="E1539" s="6" t="str">
        <f>"Q"&amp;ROUNDUP(MONTH(SalesDataTable[[#This Row],[Order Date]])/3,0)</f>
        <v>Q3</v>
      </c>
      <c r="F1539" s="6">
        <f>MONTH(SalesDataTable[[#This Row],[Order Date]])</f>
        <v>8</v>
      </c>
      <c r="G1539" s="6" t="str">
        <f>TEXT(SalesDataTable[[#This Row],[Order Date]],"MMM")</f>
        <v>Aug</v>
      </c>
      <c r="H1539" s="6" t="s">
        <v>38</v>
      </c>
      <c r="I1539" s="6" t="s">
        <v>39</v>
      </c>
      <c r="J1539" s="6" t="s">
        <v>20</v>
      </c>
      <c r="K1539" s="6" t="s">
        <v>21</v>
      </c>
      <c r="L1539" s="6" t="s">
        <v>41</v>
      </c>
      <c r="M1539" s="6" t="s">
        <v>47</v>
      </c>
      <c r="N1539" s="7">
        <v>2</v>
      </c>
      <c r="O1539" s="8">
        <v>200.45</v>
      </c>
      <c r="P1539" s="9">
        <v>0.05</v>
      </c>
      <c r="Q1539" s="8">
        <v>105.42</v>
      </c>
      <c r="R1539" s="8">
        <v>380.85499999999996</v>
      </c>
      <c r="S1539" s="8">
        <v>210.84</v>
      </c>
      <c r="T1539" s="8">
        <v>170.01499999999996</v>
      </c>
      <c r="U1539" s="10">
        <v>0.44640348689133652</v>
      </c>
    </row>
    <row r="1540" spans="2:21" ht="15.75">
      <c r="B1540" s="4">
        <v>1665</v>
      </c>
      <c r="C1540" s="5">
        <v>46236</v>
      </c>
      <c r="D1540" s="6">
        <f>YEAR(SalesDataTable[[#This Row],[Order Date]])</f>
        <v>2026</v>
      </c>
      <c r="E1540" s="6" t="str">
        <f>"Q"&amp;ROUNDUP(MONTH(SalesDataTable[[#This Row],[Order Date]])/3,0)</f>
        <v>Q3</v>
      </c>
      <c r="F1540" s="6">
        <f>MONTH(SalesDataTable[[#This Row],[Order Date]])</f>
        <v>8</v>
      </c>
      <c r="G1540" s="6" t="str">
        <f>TEXT(SalesDataTable[[#This Row],[Order Date]],"MMM")</f>
        <v>Aug</v>
      </c>
      <c r="H1540" s="6" t="s">
        <v>18</v>
      </c>
      <c r="I1540" s="6" t="s">
        <v>19</v>
      </c>
      <c r="J1540" s="6" t="s">
        <v>46</v>
      </c>
      <c r="K1540" s="6" t="s">
        <v>21</v>
      </c>
      <c r="L1540" s="6" t="s">
        <v>22</v>
      </c>
      <c r="M1540" s="6" t="s">
        <v>40</v>
      </c>
      <c r="N1540" s="7">
        <v>2</v>
      </c>
      <c r="O1540" s="8">
        <v>51.87</v>
      </c>
      <c r="P1540" s="9">
        <v>0.05</v>
      </c>
      <c r="Q1540" s="8">
        <v>21.98</v>
      </c>
      <c r="R1540" s="8">
        <v>98.552999999999997</v>
      </c>
      <c r="S1540" s="8">
        <v>43.96</v>
      </c>
      <c r="T1540" s="8">
        <v>54.592999999999996</v>
      </c>
      <c r="U1540" s="10">
        <v>0.55394559272675614</v>
      </c>
    </row>
    <row r="1541" spans="2:21" ht="15.75">
      <c r="B1541" s="4">
        <v>2409</v>
      </c>
      <c r="C1541" s="5">
        <v>46236</v>
      </c>
      <c r="D1541" s="6">
        <f>YEAR(SalesDataTable[[#This Row],[Order Date]])</f>
        <v>2026</v>
      </c>
      <c r="E1541" s="6" t="str">
        <f>"Q"&amp;ROUNDUP(MONTH(SalesDataTable[[#This Row],[Order Date]])/3,0)</f>
        <v>Q3</v>
      </c>
      <c r="F1541" s="6">
        <f>MONTH(SalesDataTable[[#This Row],[Order Date]])</f>
        <v>8</v>
      </c>
      <c r="G1541" s="6" t="str">
        <f>TEXT(SalesDataTable[[#This Row],[Order Date]],"MMM")</f>
        <v>Aug</v>
      </c>
      <c r="H1541" s="6" t="s">
        <v>38</v>
      </c>
      <c r="I1541" s="6" t="s">
        <v>65</v>
      </c>
      <c r="J1541" s="6" t="s">
        <v>20</v>
      </c>
      <c r="K1541" s="6" t="s">
        <v>21</v>
      </c>
      <c r="L1541" s="6" t="s">
        <v>41</v>
      </c>
      <c r="M1541" s="6" t="s">
        <v>58</v>
      </c>
      <c r="N1541" s="7">
        <v>1</v>
      </c>
      <c r="O1541" s="8">
        <v>83.6</v>
      </c>
      <c r="P1541" s="9">
        <v>0.05</v>
      </c>
      <c r="Q1541" s="8">
        <v>38.51</v>
      </c>
      <c r="R1541" s="8">
        <v>79.419999999999987</v>
      </c>
      <c r="S1541" s="8">
        <v>38.51</v>
      </c>
      <c r="T1541" s="8">
        <v>40.909999999999989</v>
      </c>
      <c r="U1541" s="10">
        <v>0.51510954419541677</v>
      </c>
    </row>
    <row r="1542" spans="2:21" ht="15.75">
      <c r="B1542" s="4">
        <v>2936</v>
      </c>
      <c r="C1542" s="5">
        <v>46236</v>
      </c>
      <c r="D1542" s="6">
        <f>YEAR(SalesDataTable[[#This Row],[Order Date]])</f>
        <v>2026</v>
      </c>
      <c r="E1542" s="6" t="str">
        <f>"Q"&amp;ROUNDUP(MONTH(SalesDataTable[[#This Row],[Order Date]])/3,0)</f>
        <v>Q3</v>
      </c>
      <c r="F1542" s="6">
        <f>MONTH(SalesDataTable[[#This Row],[Order Date]])</f>
        <v>8</v>
      </c>
      <c r="G1542" s="6" t="str">
        <f>TEXT(SalesDataTable[[#This Row],[Order Date]],"MMM")</f>
        <v>Aug</v>
      </c>
      <c r="H1542" s="6" t="s">
        <v>29</v>
      </c>
      <c r="I1542" s="6" t="s">
        <v>70</v>
      </c>
      <c r="J1542" s="6" t="s">
        <v>20</v>
      </c>
      <c r="K1542" s="6" t="s">
        <v>31</v>
      </c>
      <c r="L1542" s="6" t="s">
        <v>32</v>
      </c>
      <c r="M1542" s="6" t="s">
        <v>33</v>
      </c>
      <c r="N1542" s="7">
        <v>1</v>
      </c>
      <c r="O1542" s="8">
        <v>35.74</v>
      </c>
      <c r="P1542" s="9">
        <v>0</v>
      </c>
      <c r="Q1542" s="8">
        <v>13.49</v>
      </c>
      <c r="R1542" s="8">
        <v>35.74</v>
      </c>
      <c r="S1542" s="8">
        <v>13.49</v>
      </c>
      <c r="T1542" s="8">
        <v>22.25</v>
      </c>
      <c r="U1542" s="10">
        <v>0.62255176273083379</v>
      </c>
    </row>
    <row r="1543" spans="2:21" ht="15.75">
      <c r="B1543" s="4">
        <v>3397</v>
      </c>
      <c r="C1543" s="5">
        <v>46236</v>
      </c>
      <c r="D1543" s="6">
        <f>YEAR(SalesDataTable[[#This Row],[Order Date]])</f>
        <v>2026</v>
      </c>
      <c r="E1543" s="6" t="str">
        <f>"Q"&amp;ROUNDUP(MONTH(SalesDataTable[[#This Row],[Order Date]])/3,0)</f>
        <v>Q3</v>
      </c>
      <c r="F1543" s="6">
        <f>MONTH(SalesDataTable[[#This Row],[Order Date]])</f>
        <v>8</v>
      </c>
      <c r="G1543" s="6" t="str">
        <f>TEXT(SalesDataTable[[#This Row],[Order Date]],"MMM")</f>
        <v>Aug</v>
      </c>
      <c r="H1543" s="6" t="s">
        <v>38</v>
      </c>
      <c r="I1543" s="6" t="s">
        <v>39</v>
      </c>
      <c r="J1543" s="6" t="s">
        <v>20</v>
      </c>
      <c r="K1543" s="6" t="s">
        <v>21</v>
      </c>
      <c r="L1543" s="6" t="s">
        <v>22</v>
      </c>
      <c r="M1543" s="6" t="s">
        <v>23</v>
      </c>
      <c r="N1543" s="7">
        <v>1</v>
      </c>
      <c r="O1543" s="8">
        <v>79.849999999999994</v>
      </c>
      <c r="P1543" s="9">
        <v>0.1</v>
      </c>
      <c r="Q1543" s="8">
        <v>43.11</v>
      </c>
      <c r="R1543" s="8">
        <v>71.864999999999995</v>
      </c>
      <c r="S1543" s="8">
        <v>43.11</v>
      </c>
      <c r="T1543" s="8">
        <v>28.754999999999995</v>
      </c>
      <c r="U1543" s="10">
        <v>0.40012523481527862</v>
      </c>
    </row>
    <row r="1544" spans="2:21" ht="15.75">
      <c r="B1544" s="4">
        <v>4556</v>
      </c>
      <c r="C1544" s="5">
        <v>46236</v>
      </c>
      <c r="D1544" s="6">
        <f>YEAR(SalesDataTable[[#This Row],[Order Date]])</f>
        <v>2026</v>
      </c>
      <c r="E1544" s="6" t="str">
        <f>"Q"&amp;ROUNDUP(MONTH(SalesDataTable[[#This Row],[Order Date]])/3,0)</f>
        <v>Q3</v>
      </c>
      <c r="F1544" s="6">
        <f>MONTH(SalesDataTable[[#This Row],[Order Date]])</f>
        <v>8</v>
      </c>
      <c r="G1544" s="6" t="str">
        <f>TEXT(SalesDataTable[[#This Row],[Order Date]],"MMM")</f>
        <v>Aug</v>
      </c>
      <c r="H1544" s="6" t="s">
        <v>18</v>
      </c>
      <c r="I1544" s="6" t="s">
        <v>68</v>
      </c>
      <c r="J1544" s="6" t="s">
        <v>20</v>
      </c>
      <c r="K1544" s="6" t="s">
        <v>21</v>
      </c>
      <c r="L1544" s="6" t="s">
        <v>32</v>
      </c>
      <c r="M1544" s="6" t="s">
        <v>50</v>
      </c>
      <c r="N1544" s="7">
        <v>2</v>
      </c>
      <c r="O1544" s="8">
        <v>46.44</v>
      </c>
      <c r="P1544" s="9">
        <v>0</v>
      </c>
      <c r="Q1544" s="8">
        <v>18.489999999999998</v>
      </c>
      <c r="R1544" s="8">
        <v>92.88</v>
      </c>
      <c r="S1544" s="8">
        <v>36.979999999999997</v>
      </c>
      <c r="T1544" s="8">
        <v>55.9</v>
      </c>
      <c r="U1544" s="10">
        <v>0.60185185185185186</v>
      </c>
    </row>
    <row r="1545" spans="2:21" ht="15.75">
      <c r="B1545" s="4">
        <v>4614</v>
      </c>
      <c r="C1545" s="5">
        <v>46236</v>
      </c>
      <c r="D1545" s="6">
        <f>YEAR(SalesDataTable[[#This Row],[Order Date]])</f>
        <v>2026</v>
      </c>
      <c r="E1545" s="6" t="str">
        <f>"Q"&amp;ROUNDUP(MONTH(SalesDataTable[[#This Row],[Order Date]])/3,0)</f>
        <v>Q3</v>
      </c>
      <c r="F1545" s="6">
        <f>MONTH(SalesDataTable[[#This Row],[Order Date]])</f>
        <v>8</v>
      </c>
      <c r="G1545" s="6" t="str">
        <f>TEXT(SalesDataTable[[#This Row],[Order Date]],"MMM")</f>
        <v>Aug</v>
      </c>
      <c r="H1545" s="6" t="s">
        <v>38</v>
      </c>
      <c r="I1545" s="6" t="s">
        <v>51</v>
      </c>
      <c r="J1545" s="6" t="s">
        <v>37</v>
      </c>
      <c r="K1545" s="6" t="s">
        <v>21</v>
      </c>
      <c r="L1545" s="6" t="s">
        <v>22</v>
      </c>
      <c r="M1545" s="6" t="s">
        <v>40</v>
      </c>
      <c r="N1545" s="7">
        <v>2</v>
      </c>
      <c r="O1545" s="8">
        <v>50.44</v>
      </c>
      <c r="P1545" s="9">
        <v>0</v>
      </c>
      <c r="Q1545" s="8">
        <v>22.99</v>
      </c>
      <c r="R1545" s="8">
        <v>100.88</v>
      </c>
      <c r="S1545" s="8">
        <v>45.98</v>
      </c>
      <c r="T1545" s="8">
        <v>54.9</v>
      </c>
      <c r="U1545" s="10">
        <v>0.54421094369547984</v>
      </c>
    </row>
    <row r="1546" spans="2:21" ht="15.75">
      <c r="B1546" s="4">
        <v>4999</v>
      </c>
      <c r="C1546" s="5">
        <v>46236</v>
      </c>
      <c r="D1546" s="6">
        <f>YEAR(SalesDataTable[[#This Row],[Order Date]])</f>
        <v>2026</v>
      </c>
      <c r="E1546" s="6" t="str">
        <f>"Q"&amp;ROUNDUP(MONTH(SalesDataTable[[#This Row],[Order Date]])/3,0)</f>
        <v>Q3</v>
      </c>
      <c r="F1546" s="6">
        <f>MONTH(SalesDataTable[[#This Row],[Order Date]])</f>
        <v>8</v>
      </c>
      <c r="G1546" s="6" t="str">
        <f>TEXT(SalesDataTable[[#This Row],[Order Date]],"MMM")</f>
        <v>Aug</v>
      </c>
      <c r="H1546" s="6" t="s">
        <v>38</v>
      </c>
      <c r="I1546" s="6" t="s">
        <v>51</v>
      </c>
      <c r="J1546" s="6" t="s">
        <v>20</v>
      </c>
      <c r="K1546" s="6" t="s">
        <v>21</v>
      </c>
      <c r="L1546" s="6" t="s">
        <v>22</v>
      </c>
      <c r="M1546" s="6" t="s">
        <v>23</v>
      </c>
      <c r="N1546" s="7">
        <v>2</v>
      </c>
      <c r="O1546" s="8">
        <v>81.38</v>
      </c>
      <c r="P1546" s="9">
        <v>0</v>
      </c>
      <c r="Q1546" s="8">
        <v>42.19</v>
      </c>
      <c r="R1546" s="8">
        <v>162.76</v>
      </c>
      <c r="S1546" s="8">
        <v>84.38</v>
      </c>
      <c r="T1546" s="8">
        <v>78.38</v>
      </c>
      <c r="U1546" s="10">
        <v>0.4815679528139592</v>
      </c>
    </row>
    <row r="1547" spans="2:21" ht="15.75">
      <c r="B1547" s="4">
        <v>207</v>
      </c>
      <c r="C1547" s="5">
        <v>46237</v>
      </c>
      <c r="D1547" s="6">
        <f>YEAR(SalesDataTable[[#This Row],[Order Date]])</f>
        <v>2026</v>
      </c>
      <c r="E1547" s="6" t="str">
        <f>"Q"&amp;ROUNDUP(MONTH(SalesDataTable[[#This Row],[Order Date]])/3,0)</f>
        <v>Q3</v>
      </c>
      <c r="F1547" s="6">
        <f>MONTH(SalesDataTable[[#This Row],[Order Date]])</f>
        <v>8</v>
      </c>
      <c r="G1547" s="6" t="str">
        <f>TEXT(SalesDataTable[[#This Row],[Order Date]],"MMM")</f>
        <v>Aug</v>
      </c>
      <c r="H1547" s="6" t="s">
        <v>29</v>
      </c>
      <c r="I1547" s="6" t="s">
        <v>70</v>
      </c>
      <c r="J1547" s="6" t="s">
        <v>20</v>
      </c>
      <c r="K1547" s="6" t="s">
        <v>21</v>
      </c>
      <c r="L1547" s="6" t="s">
        <v>52</v>
      </c>
      <c r="M1547" s="6" t="s">
        <v>53</v>
      </c>
      <c r="N1547" s="7">
        <v>1</v>
      </c>
      <c r="O1547" s="8">
        <v>41.3</v>
      </c>
      <c r="P1547" s="9">
        <v>0</v>
      </c>
      <c r="Q1547" s="8">
        <v>14.52</v>
      </c>
      <c r="R1547" s="8">
        <v>41.3</v>
      </c>
      <c r="S1547" s="8">
        <v>14.52</v>
      </c>
      <c r="T1547" s="8">
        <v>26.779999999999998</v>
      </c>
      <c r="U1547" s="10">
        <v>0.64842615012106541</v>
      </c>
    </row>
    <row r="1548" spans="2:21" ht="15.75">
      <c r="B1548" s="4">
        <v>295</v>
      </c>
      <c r="C1548" s="5">
        <v>46237</v>
      </c>
      <c r="D1548" s="6">
        <f>YEAR(SalesDataTable[[#This Row],[Order Date]])</f>
        <v>2026</v>
      </c>
      <c r="E1548" s="6" t="str">
        <f>"Q"&amp;ROUNDUP(MONTH(SalesDataTable[[#This Row],[Order Date]])/3,0)</f>
        <v>Q3</v>
      </c>
      <c r="F1548" s="6">
        <f>MONTH(SalesDataTable[[#This Row],[Order Date]])</f>
        <v>8</v>
      </c>
      <c r="G1548" s="6" t="str">
        <f>TEXT(SalesDataTable[[#This Row],[Order Date]],"MMM")</f>
        <v>Aug</v>
      </c>
      <c r="H1548" s="6" t="s">
        <v>38</v>
      </c>
      <c r="I1548" s="6" t="s">
        <v>51</v>
      </c>
      <c r="J1548" s="6" t="s">
        <v>46</v>
      </c>
      <c r="K1548" s="6" t="s">
        <v>21</v>
      </c>
      <c r="L1548" s="6" t="s">
        <v>32</v>
      </c>
      <c r="M1548" s="6" t="s">
        <v>33</v>
      </c>
      <c r="N1548" s="7">
        <v>2</v>
      </c>
      <c r="O1548" s="8">
        <v>36.15</v>
      </c>
      <c r="P1548" s="9">
        <v>0.1</v>
      </c>
      <c r="Q1548" s="8">
        <v>13.19</v>
      </c>
      <c r="R1548" s="8">
        <v>65.069999999999993</v>
      </c>
      <c r="S1548" s="8">
        <v>26.38</v>
      </c>
      <c r="T1548" s="8">
        <v>38.69</v>
      </c>
      <c r="U1548" s="10">
        <v>0.59459044106347014</v>
      </c>
    </row>
    <row r="1549" spans="2:21" ht="15.75">
      <c r="B1549" s="4">
        <v>657</v>
      </c>
      <c r="C1549" s="5">
        <v>46237</v>
      </c>
      <c r="D1549" s="6">
        <f>YEAR(SalesDataTable[[#This Row],[Order Date]])</f>
        <v>2026</v>
      </c>
      <c r="E1549" s="6" t="str">
        <f>"Q"&amp;ROUNDUP(MONTH(SalesDataTable[[#This Row],[Order Date]])/3,0)</f>
        <v>Q3</v>
      </c>
      <c r="F1549" s="6">
        <f>MONTH(SalesDataTable[[#This Row],[Order Date]])</f>
        <v>8</v>
      </c>
      <c r="G1549" s="6" t="str">
        <f>TEXT(SalesDataTable[[#This Row],[Order Date]],"MMM")</f>
        <v>Aug</v>
      </c>
      <c r="H1549" s="6" t="s">
        <v>24</v>
      </c>
      <c r="I1549" s="6" t="s">
        <v>61</v>
      </c>
      <c r="J1549" s="6" t="s">
        <v>20</v>
      </c>
      <c r="K1549" s="6" t="s">
        <v>21</v>
      </c>
      <c r="L1549" s="6" t="s">
        <v>32</v>
      </c>
      <c r="M1549" s="6" t="s">
        <v>62</v>
      </c>
      <c r="N1549" s="7">
        <v>3</v>
      </c>
      <c r="O1549" s="8">
        <v>132.59</v>
      </c>
      <c r="P1549" s="9">
        <v>0.1</v>
      </c>
      <c r="Q1549" s="8">
        <v>66.040000000000006</v>
      </c>
      <c r="R1549" s="8">
        <v>357.99299999999999</v>
      </c>
      <c r="S1549" s="8">
        <v>198.12</v>
      </c>
      <c r="T1549" s="8">
        <v>159.87299999999999</v>
      </c>
      <c r="U1549" s="10">
        <v>0.44658135773604507</v>
      </c>
    </row>
    <row r="1550" spans="2:21" ht="15.75">
      <c r="B1550" s="4">
        <v>694</v>
      </c>
      <c r="C1550" s="5">
        <v>46237</v>
      </c>
      <c r="D1550" s="6">
        <f>YEAR(SalesDataTable[[#This Row],[Order Date]])</f>
        <v>2026</v>
      </c>
      <c r="E1550" s="6" t="str">
        <f>"Q"&amp;ROUNDUP(MONTH(SalesDataTable[[#This Row],[Order Date]])/3,0)</f>
        <v>Q3</v>
      </c>
      <c r="F1550" s="6">
        <f>MONTH(SalesDataTable[[#This Row],[Order Date]])</f>
        <v>8</v>
      </c>
      <c r="G1550" s="6" t="str">
        <f>TEXT(SalesDataTable[[#This Row],[Order Date]],"MMM")</f>
        <v>Aug</v>
      </c>
      <c r="H1550" s="6" t="s">
        <v>29</v>
      </c>
      <c r="I1550" s="6" t="s">
        <v>36</v>
      </c>
      <c r="J1550" s="6" t="s">
        <v>20</v>
      </c>
      <c r="K1550" s="6" t="s">
        <v>31</v>
      </c>
      <c r="L1550" s="6" t="s">
        <v>27</v>
      </c>
      <c r="M1550" s="6" t="s">
        <v>35</v>
      </c>
      <c r="N1550" s="7">
        <v>3</v>
      </c>
      <c r="O1550" s="8">
        <v>144</v>
      </c>
      <c r="P1550" s="9">
        <v>0</v>
      </c>
      <c r="Q1550" s="8">
        <v>78.89</v>
      </c>
      <c r="R1550" s="8">
        <v>432</v>
      </c>
      <c r="S1550" s="8">
        <v>236.67000000000002</v>
      </c>
      <c r="T1550" s="8">
        <v>195.32999999999998</v>
      </c>
      <c r="U1550" s="10">
        <v>0.45215277777777774</v>
      </c>
    </row>
    <row r="1551" spans="2:21" ht="15.75">
      <c r="B1551" s="4">
        <v>1187</v>
      </c>
      <c r="C1551" s="5">
        <v>46237</v>
      </c>
      <c r="D1551" s="6">
        <f>YEAR(SalesDataTable[[#This Row],[Order Date]])</f>
        <v>2026</v>
      </c>
      <c r="E1551" s="6" t="str">
        <f>"Q"&amp;ROUNDUP(MONTH(SalesDataTable[[#This Row],[Order Date]])/3,0)</f>
        <v>Q3</v>
      </c>
      <c r="F1551" s="6">
        <f>MONTH(SalesDataTable[[#This Row],[Order Date]])</f>
        <v>8</v>
      </c>
      <c r="G1551" s="6" t="str">
        <f>TEXT(SalesDataTable[[#This Row],[Order Date]],"MMM")</f>
        <v>Aug</v>
      </c>
      <c r="H1551" s="6" t="s">
        <v>18</v>
      </c>
      <c r="I1551" s="6" t="s">
        <v>19</v>
      </c>
      <c r="J1551" s="6" t="s">
        <v>20</v>
      </c>
      <c r="K1551" s="6" t="s">
        <v>21</v>
      </c>
      <c r="L1551" s="6" t="s">
        <v>32</v>
      </c>
      <c r="M1551" s="6" t="s">
        <v>50</v>
      </c>
      <c r="N1551" s="7">
        <v>2</v>
      </c>
      <c r="O1551" s="8">
        <v>45.45</v>
      </c>
      <c r="P1551" s="9">
        <v>0.05</v>
      </c>
      <c r="Q1551" s="8">
        <v>18.829999999999998</v>
      </c>
      <c r="R1551" s="8">
        <v>86.355000000000004</v>
      </c>
      <c r="S1551" s="8">
        <v>37.659999999999997</v>
      </c>
      <c r="T1551" s="8">
        <v>48.695000000000007</v>
      </c>
      <c r="U1551" s="10">
        <v>0.56389323142840608</v>
      </c>
    </row>
    <row r="1552" spans="2:21" ht="15.75">
      <c r="B1552" s="4">
        <v>1915</v>
      </c>
      <c r="C1552" s="5">
        <v>46237</v>
      </c>
      <c r="D1552" s="6">
        <f>YEAR(SalesDataTable[[#This Row],[Order Date]])</f>
        <v>2026</v>
      </c>
      <c r="E1552" s="6" t="str">
        <f>"Q"&amp;ROUNDUP(MONTH(SalesDataTable[[#This Row],[Order Date]])/3,0)</f>
        <v>Q3</v>
      </c>
      <c r="F1552" s="6">
        <f>MONTH(SalesDataTable[[#This Row],[Order Date]])</f>
        <v>8</v>
      </c>
      <c r="G1552" s="6" t="str">
        <f>TEXT(SalesDataTable[[#This Row],[Order Date]],"MMM")</f>
        <v>Aug</v>
      </c>
      <c r="H1552" s="6" t="s">
        <v>24</v>
      </c>
      <c r="I1552" s="6" t="s">
        <v>45</v>
      </c>
      <c r="J1552" s="6" t="s">
        <v>20</v>
      </c>
      <c r="K1552" s="6" t="s">
        <v>21</v>
      </c>
      <c r="L1552" s="6" t="s">
        <v>22</v>
      </c>
      <c r="M1552" s="6" t="s">
        <v>44</v>
      </c>
      <c r="N1552" s="7">
        <v>1</v>
      </c>
      <c r="O1552" s="8">
        <v>41.16</v>
      </c>
      <c r="P1552" s="9">
        <v>0.05</v>
      </c>
      <c r="Q1552" s="8">
        <v>16.66</v>
      </c>
      <c r="R1552" s="8">
        <v>39.101999999999997</v>
      </c>
      <c r="S1552" s="8">
        <v>16.66</v>
      </c>
      <c r="T1552" s="8">
        <v>22.441999999999997</v>
      </c>
      <c r="U1552" s="10">
        <v>0.57393483709273174</v>
      </c>
    </row>
    <row r="1553" spans="2:21" ht="15.75">
      <c r="B1553" s="4">
        <v>2156</v>
      </c>
      <c r="C1553" s="5">
        <v>46237</v>
      </c>
      <c r="D1553" s="6">
        <f>YEAR(SalesDataTable[[#This Row],[Order Date]])</f>
        <v>2026</v>
      </c>
      <c r="E1553" s="6" t="str">
        <f>"Q"&amp;ROUNDUP(MONTH(SalesDataTable[[#This Row],[Order Date]])/3,0)</f>
        <v>Q3</v>
      </c>
      <c r="F1553" s="6">
        <f>MONTH(SalesDataTable[[#This Row],[Order Date]])</f>
        <v>8</v>
      </c>
      <c r="G1553" s="6" t="str">
        <f>TEXT(SalesDataTable[[#This Row],[Order Date]],"MMM")</f>
        <v>Aug</v>
      </c>
      <c r="H1553" s="6" t="s">
        <v>18</v>
      </c>
      <c r="I1553" s="6" t="s">
        <v>19</v>
      </c>
      <c r="J1553" s="6" t="s">
        <v>37</v>
      </c>
      <c r="K1553" s="6" t="s">
        <v>21</v>
      </c>
      <c r="L1553" s="6" t="s">
        <v>32</v>
      </c>
      <c r="M1553" s="6" t="s">
        <v>66</v>
      </c>
      <c r="N1553" s="7">
        <v>1</v>
      </c>
      <c r="O1553" s="8">
        <v>162.78</v>
      </c>
      <c r="P1553" s="9">
        <v>0</v>
      </c>
      <c r="Q1553" s="8">
        <v>85.08</v>
      </c>
      <c r="R1553" s="8">
        <v>162.78</v>
      </c>
      <c r="S1553" s="8">
        <v>85.08</v>
      </c>
      <c r="T1553" s="8">
        <v>77.7</v>
      </c>
      <c r="U1553" s="10">
        <v>0.47733136748986366</v>
      </c>
    </row>
    <row r="1554" spans="2:21" ht="15.75">
      <c r="B1554" s="4">
        <v>2539</v>
      </c>
      <c r="C1554" s="5">
        <v>46237</v>
      </c>
      <c r="D1554" s="6">
        <f>YEAR(SalesDataTable[[#This Row],[Order Date]])</f>
        <v>2026</v>
      </c>
      <c r="E1554" s="6" t="str">
        <f>"Q"&amp;ROUNDUP(MONTH(SalesDataTable[[#This Row],[Order Date]])/3,0)</f>
        <v>Q3</v>
      </c>
      <c r="F1554" s="6">
        <f>MONTH(SalesDataTable[[#This Row],[Order Date]])</f>
        <v>8</v>
      </c>
      <c r="G1554" s="6" t="str">
        <f>TEXT(SalesDataTable[[#This Row],[Order Date]],"MMM")</f>
        <v>Aug</v>
      </c>
      <c r="H1554" s="6" t="s">
        <v>29</v>
      </c>
      <c r="I1554" s="6" t="s">
        <v>70</v>
      </c>
      <c r="J1554" s="6" t="s">
        <v>37</v>
      </c>
      <c r="K1554" s="6" t="s">
        <v>31</v>
      </c>
      <c r="L1554" s="6" t="s">
        <v>22</v>
      </c>
      <c r="M1554" s="6" t="s">
        <v>23</v>
      </c>
      <c r="N1554" s="7">
        <v>1</v>
      </c>
      <c r="O1554" s="8">
        <v>80.040000000000006</v>
      </c>
      <c r="P1554" s="9">
        <v>0.1</v>
      </c>
      <c r="Q1554" s="8">
        <v>41.88</v>
      </c>
      <c r="R1554" s="8">
        <v>72.036000000000001</v>
      </c>
      <c r="S1554" s="8">
        <v>41.88</v>
      </c>
      <c r="T1554" s="8">
        <v>30.155999999999999</v>
      </c>
      <c r="U1554" s="10">
        <v>0.41862402132267196</v>
      </c>
    </row>
    <row r="1555" spans="2:21" ht="15.75">
      <c r="B1555" s="4">
        <v>3803</v>
      </c>
      <c r="C1555" s="5">
        <v>46237</v>
      </c>
      <c r="D1555" s="6">
        <f>YEAR(SalesDataTable[[#This Row],[Order Date]])</f>
        <v>2026</v>
      </c>
      <c r="E1555" s="6" t="str">
        <f>"Q"&amp;ROUNDUP(MONTH(SalesDataTable[[#This Row],[Order Date]])/3,0)</f>
        <v>Q3</v>
      </c>
      <c r="F1555" s="6">
        <f>MONTH(SalesDataTable[[#This Row],[Order Date]])</f>
        <v>8</v>
      </c>
      <c r="G1555" s="6" t="str">
        <f>TEXT(SalesDataTable[[#This Row],[Order Date]],"MMM")</f>
        <v>Aug</v>
      </c>
      <c r="H1555" s="6" t="s">
        <v>29</v>
      </c>
      <c r="I1555" s="6" t="s">
        <v>43</v>
      </c>
      <c r="J1555" s="6" t="s">
        <v>20</v>
      </c>
      <c r="K1555" s="6" t="s">
        <v>31</v>
      </c>
      <c r="L1555" s="6" t="s">
        <v>27</v>
      </c>
      <c r="M1555" s="6" t="s">
        <v>28</v>
      </c>
      <c r="N1555" s="7">
        <v>1</v>
      </c>
      <c r="O1555" s="8">
        <v>90.21</v>
      </c>
      <c r="P1555" s="9">
        <v>0</v>
      </c>
      <c r="Q1555" s="8">
        <v>46.31</v>
      </c>
      <c r="R1555" s="8">
        <v>90.21</v>
      </c>
      <c r="S1555" s="8">
        <v>46.31</v>
      </c>
      <c r="T1555" s="8">
        <v>43.899999999999991</v>
      </c>
      <c r="U1555" s="10">
        <v>0.48664227912648261</v>
      </c>
    </row>
    <row r="1556" spans="2:21" ht="15.75">
      <c r="B1556" s="4">
        <v>100</v>
      </c>
      <c r="C1556" s="5">
        <v>46238</v>
      </c>
      <c r="D1556" s="6">
        <f>YEAR(SalesDataTable[[#This Row],[Order Date]])</f>
        <v>2026</v>
      </c>
      <c r="E1556" s="6" t="str">
        <f>"Q"&amp;ROUNDUP(MONTH(SalesDataTable[[#This Row],[Order Date]])/3,0)</f>
        <v>Q3</v>
      </c>
      <c r="F1556" s="6">
        <f>MONTH(SalesDataTable[[#This Row],[Order Date]])</f>
        <v>8</v>
      </c>
      <c r="G1556" s="6" t="str">
        <f>TEXT(SalesDataTable[[#This Row],[Order Date]],"MMM")</f>
        <v>Aug</v>
      </c>
      <c r="H1556" s="6" t="s">
        <v>18</v>
      </c>
      <c r="I1556" s="6" t="s">
        <v>54</v>
      </c>
      <c r="J1556" s="6" t="s">
        <v>37</v>
      </c>
      <c r="K1556" s="6" t="s">
        <v>34</v>
      </c>
      <c r="L1556" s="6" t="s">
        <v>32</v>
      </c>
      <c r="M1556" s="6" t="s">
        <v>62</v>
      </c>
      <c r="N1556" s="7">
        <v>1</v>
      </c>
      <c r="O1556" s="8">
        <v>133.6</v>
      </c>
      <c r="P1556" s="9">
        <v>0.1</v>
      </c>
      <c r="Q1556" s="8">
        <v>67.3</v>
      </c>
      <c r="R1556" s="8">
        <v>120.24</v>
      </c>
      <c r="S1556" s="8">
        <v>67.3</v>
      </c>
      <c r="T1556" s="8">
        <v>52.94</v>
      </c>
      <c r="U1556" s="10">
        <v>0.44028609447771122</v>
      </c>
    </row>
    <row r="1557" spans="2:21" ht="15.75">
      <c r="B1557" s="4">
        <v>118</v>
      </c>
      <c r="C1557" s="5">
        <v>46238</v>
      </c>
      <c r="D1557" s="6">
        <f>YEAR(SalesDataTable[[#This Row],[Order Date]])</f>
        <v>2026</v>
      </c>
      <c r="E1557" s="6" t="str">
        <f>"Q"&amp;ROUNDUP(MONTH(SalesDataTable[[#This Row],[Order Date]])/3,0)</f>
        <v>Q3</v>
      </c>
      <c r="F1557" s="6">
        <f>MONTH(SalesDataTable[[#This Row],[Order Date]])</f>
        <v>8</v>
      </c>
      <c r="G1557" s="6" t="str">
        <f>TEXT(SalesDataTable[[#This Row],[Order Date]],"MMM")</f>
        <v>Aug</v>
      </c>
      <c r="H1557" s="6" t="s">
        <v>38</v>
      </c>
      <c r="I1557" s="6" t="s">
        <v>39</v>
      </c>
      <c r="J1557" s="6" t="s">
        <v>20</v>
      </c>
      <c r="K1557" s="6" t="s">
        <v>21</v>
      </c>
      <c r="L1557" s="6" t="s">
        <v>32</v>
      </c>
      <c r="M1557" s="6" t="s">
        <v>50</v>
      </c>
      <c r="N1557" s="7">
        <v>1</v>
      </c>
      <c r="O1557" s="8">
        <v>47.53</v>
      </c>
      <c r="P1557" s="9">
        <v>0</v>
      </c>
      <c r="Q1557" s="8">
        <v>18.04</v>
      </c>
      <c r="R1557" s="8">
        <v>47.53</v>
      </c>
      <c r="S1557" s="8">
        <v>18.04</v>
      </c>
      <c r="T1557" s="8">
        <v>29.490000000000002</v>
      </c>
      <c r="U1557" s="10">
        <v>0.62045024195245113</v>
      </c>
    </row>
    <row r="1558" spans="2:21" ht="15.75">
      <c r="B1558" s="4">
        <v>220</v>
      </c>
      <c r="C1558" s="5">
        <v>46238</v>
      </c>
      <c r="D1558" s="6">
        <f>YEAR(SalesDataTable[[#This Row],[Order Date]])</f>
        <v>2026</v>
      </c>
      <c r="E1558" s="6" t="str">
        <f>"Q"&amp;ROUNDUP(MONTH(SalesDataTable[[#This Row],[Order Date]])/3,0)</f>
        <v>Q3</v>
      </c>
      <c r="F1558" s="6">
        <f>MONTH(SalesDataTable[[#This Row],[Order Date]])</f>
        <v>8</v>
      </c>
      <c r="G1558" s="6" t="str">
        <f>TEXT(SalesDataTable[[#This Row],[Order Date]],"MMM")</f>
        <v>Aug</v>
      </c>
      <c r="H1558" s="6" t="s">
        <v>18</v>
      </c>
      <c r="I1558" s="6" t="s">
        <v>68</v>
      </c>
      <c r="J1558" s="6" t="s">
        <v>20</v>
      </c>
      <c r="K1558" s="6" t="s">
        <v>21</v>
      </c>
      <c r="L1558" s="6" t="s">
        <v>32</v>
      </c>
      <c r="M1558" s="6" t="s">
        <v>50</v>
      </c>
      <c r="N1558" s="7">
        <v>2</v>
      </c>
      <c r="O1558" s="8">
        <v>46.71</v>
      </c>
      <c r="P1558" s="9">
        <v>0</v>
      </c>
      <c r="Q1558" s="8">
        <v>18.41</v>
      </c>
      <c r="R1558" s="8">
        <v>93.42</v>
      </c>
      <c r="S1558" s="8">
        <v>36.82</v>
      </c>
      <c r="T1558" s="8">
        <v>56.6</v>
      </c>
      <c r="U1558" s="10">
        <v>0.60586598158852489</v>
      </c>
    </row>
    <row r="1559" spans="2:21" ht="15.75">
      <c r="B1559" s="4">
        <v>1145</v>
      </c>
      <c r="C1559" s="5">
        <v>46238</v>
      </c>
      <c r="D1559" s="6">
        <f>YEAR(SalesDataTable[[#This Row],[Order Date]])</f>
        <v>2026</v>
      </c>
      <c r="E1559" s="6" t="str">
        <f>"Q"&amp;ROUNDUP(MONTH(SalesDataTable[[#This Row],[Order Date]])/3,0)</f>
        <v>Q3</v>
      </c>
      <c r="F1559" s="6">
        <f>MONTH(SalesDataTable[[#This Row],[Order Date]])</f>
        <v>8</v>
      </c>
      <c r="G1559" s="6" t="str">
        <f>TEXT(SalesDataTable[[#This Row],[Order Date]],"MMM")</f>
        <v>Aug</v>
      </c>
      <c r="H1559" s="6" t="s">
        <v>29</v>
      </c>
      <c r="I1559" s="6" t="s">
        <v>70</v>
      </c>
      <c r="J1559" s="6" t="s">
        <v>46</v>
      </c>
      <c r="K1559" s="6" t="s">
        <v>31</v>
      </c>
      <c r="L1559" s="6" t="s">
        <v>41</v>
      </c>
      <c r="M1559" s="6" t="s">
        <v>47</v>
      </c>
      <c r="N1559" s="7">
        <v>1</v>
      </c>
      <c r="O1559" s="8">
        <v>197.26</v>
      </c>
      <c r="P1559" s="9">
        <v>0</v>
      </c>
      <c r="Q1559" s="8">
        <v>104.09</v>
      </c>
      <c r="R1559" s="8">
        <v>197.26</v>
      </c>
      <c r="S1559" s="8">
        <v>104.09</v>
      </c>
      <c r="T1559" s="8">
        <v>93.169999999999987</v>
      </c>
      <c r="U1559" s="10">
        <v>0.47232079488999285</v>
      </c>
    </row>
    <row r="1560" spans="2:21" ht="15.75">
      <c r="B1560" s="4">
        <v>1289</v>
      </c>
      <c r="C1560" s="5">
        <v>46238</v>
      </c>
      <c r="D1560" s="6">
        <f>YEAR(SalesDataTable[[#This Row],[Order Date]])</f>
        <v>2026</v>
      </c>
      <c r="E1560" s="6" t="str">
        <f>"Q"&amp;ROUNDUP(MONTH(SalesDataTable[[#This Row],[Order Date]])/3,0)</f>
        <v>Q3</v>
      </c>
      <c r="F1560" s="6">
        <f>MONTH(SalesDataTable[[#This Row],[Order Date]])</f>
        <v>8</v>
      </c>
      <c r="G1560" s="6" t="str">
        <f>TEXT(SalesDataTable[[#This Row],[Order Date]],"MMM")</f>
        <v>Aug</v>
      </c>
      <c r="H1560" s="6" t="s">
        <v>29</v>
      </c>
      <c r="I1560" s="6" t="s">
        <v>70</v>
      </c>
      <c r="J1560" s="6" t="s">
        <v>46</v>
      </c>
      <c r="K1560" s="6" t="s">
        <v>31</v>
      </c>
      <c r="L1560" s="6" t="s">
        <v>27</v>
      </c>
      <c r="M1560" s="6" t="s">
        <v>64</v>
      </c>
      <c r="N1560" s="7">
        <v>1</v>
      </c>
      <c r="O1560" s="8">
        <v>70.56</v>
      </c>
      <c r="P1560" s="9">
        <v>0</v>
      </c>
      <c r="Q1560" s="8">
        <v>32.11</v>
      </c>
      <c r="R1560" s="8">
        <v>70.56</v>
      </c>
      <c r="S1560" s="8">
        <v>32.11</v>
      </c>
      <c r="T1560" s="8">
        <v>38.450000000000003</v>
      </c>
      <c r="U1560" s="10">
        <v>0.54492630385487528</v>
      </c>
    </row>
    <row r="1561" spans="2:21" ht="15.75">
      <c r="B1561" s="4">
        <v>1411</v>
      </c>
      <c r="C1561" s="5">
        <v>46238</v>
      </c>
      <c r="D1561" s="6">
        <f>YEAR(SalesDataTable[[#This Row],[Order Date]])</f>
        <v>2026</v>
      </c>
      <c r="E1561" s="6" t="str">
        <f>"Q"&amp;ROUNDUP(MONTH(SalesDataTable[[#This Row],[Order Date]])/3,0)</f>
        <v>Q3</v>
      </c>
      <c r="F1561" s="6">
        <f>MONTH(SalesDataTable[[#This Row],[Order Date]])</f>
        <v>8</v>
      </c>
      <c r="G1561" s="6" t="str">
        <f>TEXT(SalesDataTable[[#This Row],[Order Date]],"MMM")</f>
        <v>Aug</v>
      </c>
      <c r="H1561" s="6" t="s">
        <v>24</v>
      </c>
      <c r="I1561" s="6" t="s">
        <v>61</v>
      </c>
      <c r="J1561" s="6" t="s">
        <v>20</v>
      </c>
      <c r="K1561" s="6" t="s">
        <v>34</v>
      </c>
      <c r="L1561" s="6" t="s">
        <v>52</v>
      </c>
      <c r="M1561" s="6" t="s">
        <v>60</v>
      </c>
      <c r="N1561" s="7">
        <v>1</v>
      </c>
      <c r="O1561" s="8">
        <v>36.58</v>
      </c>
      <c r="P1561" s="9">
        <v>0</v>
      </c>
      <c r="Q1561" s="8">
        <v>13.98</v>
      </c>
      <c r="R1561" s="8">
        <v>36.58</v>
      </c>
      <c r="S1561" s="8">
        <v>13.98</v>
      </c>
      <c r="T1561" s="8">
        <v>22.599999999999998</v>
      </c>
      <c r="U1561" s="10">
        <v>0.61782394751230174</v>
      </c>
    </row>
    <row r="1562" spans="2:21" ht="15.75">
      <c r="B1562" s="4">
        <v>1799</v>
      </c>
      <c r="C1562" s="5">
        <v>46238</v>
      </c>
      <c r="D1562" s="6">
        <f>YEAR(SalesDataTable[[#This Row],[Order Date]])</f>
        <v>2026</v>
      </c>
      <c r="E1562" s="6" t="str">
        <f>"Q"&amp;ROUNDUP(MONTH(SalesDataTable[[#This Row],[Order Date]])/3,0)</f>
        <v>Q3</v>
      </c>
      <c r="F1562" s="6">
        <f>MONTH(SalesDataTable[[#This Row],[Order Date]])</f>
        <v>8</v>
      </c>
      <c r="G1562" s="6" t="str">
        <f>TEXT(SalesDataTable[[#This Row],[Order Date]],"MMM")</f>
        <v>Aug</v>
      </c>
      <c r="H1562" s="6" t="s">
        <v>38</v>
      </c>
      <c r="I1562" s="6" t="s">
        <v>65</v>
      </c>
      <c r="J1562" s="6" t="s">
        <v>26</v>
      </c>
      <c r="K1562" s="6" t="s">
        <v>34</v>
      </c>
      <c r="L1562" s="6" t="s">
        <v>22</v>
      </c>
      <c r="M1562" s="6" t="s">
        <v>23</v>
      </c>
      <c r="N1562" s="7">
        <v>4</v>
      </c>
      <c r="O1562" s="8">
        <v>82.98</v>
      </c>
      <c r="P1562" s="9">
        <v>0.05</v>
      </c>
      <c r="Q1562" s="8">
        <v>43.79</v>
      </c>
      <c r="R1562" s="8">
        <v>315.32400000000001</v>
      </c>
      <c r="S1562" s="8">
        <v>175.16</v>
      </c>
      <c r="T1562" s="8">
        <v>140.16400000000002</v>
      </c>
      <c r="U1562" s="10">
        <v>0.44450787126891711</v>
      </c>
    </row>
    <row r="1563" spans="2:21" ht="15.75">
      <c r="B1563" s="4">
        <v>1871</v>
      </c>
      <c r="C1563" s="5">
        <v>46238</v>
      </c>
      <c r="D1563" s="6">
        <f>YEAR(SalesDataTable[[#This Row],[Order Date]])</f>
        <v>2026</v>
      </c>
      <c r="E1563" s="6" t="str">
        <f>"Q"&amp;ROUNDUP(MONTH(SalesDataTable[[#This Row],[Order Date]])/3,0)</f>
        <v>Q3</v>
      </c>
      <c r="F1563" s="6">
        <f>MONTH(SalesDataTable[[#This Row],[Order Date]])</f>
        <v>8</v>
      </c>
      <c r="G1563" s="6" t="str">
        <f>TEXT(SalesDataTable[[#This Row],[Order Date]],"MMM")</f>
        <v>Aug</v>
      </c>
      <c r="H1563" s="6" t="s">
        <v>18</v>
      </c>
      <c r="I1563" s="6" t="s">
        <v>19</v>
      </c>
      <c r="J1563" s="6" t="s">
        <v>20</v>
      </c>
      <c r="K1563" s="6" t="s">
        <v>31</v>
      </c>
      <c r="L1563" s="6" t="s">
        <v>22</v>
      </c>
      <c r="M1563" s="6" t="s">
        <v>44</v>
      </c>
      <c r="N1563" s="7">
        <v>1</v>
      </c>
      <c r="O1563" s="8">
        <v>41.25</v>
      </c>
      <c r="P1563" s="9">
        <v>0</v>
      </c>
      <c r="Q1563" s="8">
        <v>17.02</v>
      </c>
      <c r="R1563" s="8">
        <v>41.25</v>
      </c>
      <c r="S1563" s="8">
        <v>17.02</v>
      </c>
      <c r="T1563" s="8">
        <v>24.23</v>
      </c>
      <c r="U1563" s="10">
        <v>0.58739393939393936</v>
      </c>
    </row>
    <row r="1564" spans="2:21" ht="15.75">
      <c r="B1564" s="4">
        <v>4180</v>
      </c>
      <c r="C1564" s="5">
        <v>46238</v>
      </c>
      <c r="D1564" s="6">
        <f>YEAR(SalesDataTable[[#This Row],[Order Date]])</f>
        <v>2026</v>
      </c>
      <c r="E1564" s="6" t="str">
        <f>"Q"&amp;ROUNDUP(MONTH(SalesDataTable[[#This Row],[Order Date]])/3,0)</f>
        <v>Q3</v>
      </c>
      <c r="F1564" s="6">
        <f>MONTH(SalesDataTable[[#This Row],[Order Date]])</f>
        <v>8</v>
      </c>
      <c r="G1564" s="6" t="str">
        <f>TEXT(SalesDataTable[[#This Row],[Order Date]],"MMM")</f>
        <v>Aug</v>
      </c>
      <c r="H1564" s="6" t="s">
        <v>29</v>
      </c>
      <c r="I1564" s="6" t="s">
        <v>36</v>
      </c>
      <c r="J1564" s="6" t="s">
        <v>20</v>
      </c>
      <c r="K1564" s="6" t="s">
        <v>21</v>
      </c>
      <c r="L1564" s="6" t="s">
        <v>22</v>
      </c>
      <c r="M1564" s="6" t="s">
        <v>48</v>
      </c>
      <c r="N1564" s="7">
        <v>1</v>
      </c>
      <c r="O1564" s="8">
        <v>101.37</v>
      </c>
      <c r="P1564" s="9">
        <v>0</v>
      </c>
      <c r="Q1564" s="8">
        <v>51.56</v>
      </c>
      <c r="R1564" s="8">
        <v>101.37</v>
      </c>
      <c r="S1564" s="8">
        <v>51.56</v>
      </c>
      <c r="T1564" s="8">
        <v>49.81</v>
      </c>
      <c r="U1564" s="10">
        <v>0.49136825490776365</v>
      </c>
    </row>
    <row r="1565" spans="2:21" ht="15.75">
      <c r="B1565" s="4">
        <v>4338</v>
      </c>
      <c r="C1565" s="5">
        <v>46238</v>
      </c>
      <c r="D1565" s="6">
        <f>YEAR(SalesDataTable[[#This Row],[Order Date]])</f>
        <v>2026</v>
      </c>
      <c r="E1565" s="6" t="str">
        <f>"Q"&amp;ROUNDUP(MONTH(SalesDataTable[[#This Row],[Order Date]])/3,0)</f>
        <v>Q3</v>
      </c>
      <c r="F1565" s="6">
        <f>MONTH(SalesDataTable[[#This Row],[Order Date]])</f>
        <v>8</v>
      </c>
      <c r="G1565" s="6" t="str">
        <f>TEXT(SalesDataTable[[#This Row],[Order Date]],"MMM")</f>
        <v>Aug</v>
      </c>
      <c r="H1565" s="6" t="s">
        <v>29</v>
      </c>
      <c r="I1565" s="6" t="s">
        <v>70</v>
      </c>
      <c r="J1565" s="6" t="s">
        <v>20</v>
      </c>
      <c r="K1565" s="6" t="s">
        <v>21</v>
      </c>
      <c r="L1565" s="6" t="s">
        <v>41</v>
      </c>
      <c r="M1565" s="6" t="s">
        <v>42</v>
      </c>
      <c r="N1565" s="7">
        <v>1</v>
      </c>
      <c r="O1565" s="8">
        <v>340.66</v>
      </c>
      <c r="P1565" s="9">
        <v>0.05</v>
      </c>
      <c r="Q1565" s="8">
        <v>194.13</v>
      </c>
      <c r="R1565" s="8">
        <v>323.62700000000001</v>
      </c>
      <c r="S1565" s="8">
        <v>194.13</v>
      </c>
      <c r="T1565" s="8">
        <v>129.49700000000001</v>
      </c>
      <c r="U1565" s="10">
        <v>0.40014275693931595</v>
      </c>
    </row>
    <row r="1566" spans="2:21" ht="15.75">
      <c r="B1566" s="4">
        <v>4463</v>
      </c>
      <c r="C1566" s="5">
        <v>46238</v>
      </c>
      <c r="D1566" s="6">
        <f>YEAR(SalesDataTable[[#This Row],[Order Date]])</f>
        <v>2026</v>
      </c>
      <c r="E1566" s="6" t="str">
        <f>"Q"&amp;ROUNDUP(MONTH(SalesDataTable[[#This Row],[Order Date]])/3,0)</f>
        <v>Q3</v>
      </c>
      <c r="F1566" s="6">
        <f>MONTH(SalesDataTable[[#This Row],[Order Date]])</f>
        <v>8</v>
      </c>
      <c r="G1566" s="6" t="str">
        <f>TEXT(SalesDataTable[[#This Row],[Order Date]],"MMM")</f>
        <v>Aug</v>
      </c>
      <c r="H1566" s="6" t="s">
        <v>29</v>
      </c>
      <c r="I1566" s="6" t="s">
        <v>30</v>
      </c>
      <c r="J1566" s="6" t="s">
        <v>46</v>
      </c>
      <c r="K1566" s="6" t="s">
        <v>34</v>
      </c>
      <c r="L1566" s="6" t="s">
        <v>22</v>
      </c>
      <c r="M1566" s="6" t="s">
        <v>40</v>
      </c>
      <c r="N1566" s="7">
        <v>1</v>
      </c>
      <c r="O1566" s="8">
        <v>50.43</v>
      </c>
      <c r="P1566" s="9">
        <v>0.15</v>
      </c>
      <c r="Q1566" s="8">
        <v>22.94</v>
      </c>
      <c r="R1566" s="8">
        <v>42.865499999999997</v>
      </c>
      <c r="S1566" s="8">
        <v>22.94</v>
      </c>
      <c r="T1566" s="8">
        <v>19.925499999999996</v>
      </c>
      <c r="U1566" s="10">
        <v>0.46483768998378644</v>
      </c>
    </row>
    <row r="1567" spans="2:21" ht="15.75">
      <c r="B1567" s="4">
        <v>382</v>
      </c>
      <c r="C1567" s="5">
        <v>46239</v>
      </c>
      <c r="D1567" s="6">
        <f>YEAR(SalesDataTable[[#This Row],[Order Date]])</f>
        <v>2026</v>
      </c>
      <c r="E1567" s="6" t="str">
        <f>"Q"&amp;ROUNDUP(MONTH(SalesDataTable[[#This Row],[Order Date]])/3,0)</f>
        <v>Q3</v>
      </c>
      <c r="F1567" s="6">
        <f>MONTH(SalesDataTable[[#This Row],[Order Date]])</f>
        <v>8</v>
      </c>
      <c r="G1567" s="6" t="str">
        <f>TEXT(SalesDataTable[[#This Row],[Order Date]],"MMM")</f>
        <v>Aug</v>
      </c>
      <c r="H1567" s="6" t="s">
        <v>38</v>
      </c>
      <c r="I1567" s="6" t="s">
        <v>51</v>
      </c>
      <c r="J1567" s="6" t="s">
        <v>20</v>
      </c>
      <c r="K1567" s="6" t="s">
        <v>31</v>
      </c>
      <c r="L1567" s="6" t="s">
        <v>52</v>
      </c>
      <c r="M1567" s="6" t="s">
        <v>53</v>
      </c>
      <c r="N1567" s="7">
        <v>1</v>
      </c>
      <c r="O1567" s="8">
        <v>40.42</v>
      </c>
      <c r="P1567" s="9">
        <v>0.05</v>
      </c>
      <c r="Q1567" s="8">
        <v>14.33</v>
      </c>
      <c r="R1567" s="8">
        <v>38.399000000000001</v>
      </c>
      <c r="S1567" s="8">
        <v>14.33</v>
      </c>
      <c r="T1567" s="8">
        <v>24.069000000000003</v>
      </c>
      <c r="U1567" s="10">
        <v>0.62681319826037141</v>
      </c>
    </row>
    <row r="1568" spans="2:21" ht="15.75">
      <c r="B1568" s="4">
        <v>1011</v>
      </c>
      <c r="C1568" s="5">
        <v>46239</v>
      </c>
      <c r="D1568" s="6">
        <f>YEAR(SalesDataTable[[#This Row],[Order Date]])</f>
        <v>2026</v>
      </c>
      <c r="E1568" s="6" t="str">
        <f>"Q"&amp;ROUNDUP(MONTH(SalesDataTable[[#This Row],[Order Date]])/3,0)</f>
        <v>Q3</v>
      </c>
      <c r="F1568" s="6">
        <f>MONTH(SalesDataTable[[#This Row],[Order Date]])</f>
        <v>8</v>
      </c>
      <c r="G1568" s="6" t="str">
        <f>TEXT(SalesDataTable[[#This Row],[Order Date]],"MMM")</f>
        <v>Aug</v>
      </c>
      <c r="H1568" s="6" t="s">
        <v>18</v>
      </c>
      <c r="I1568" s="6" t="s">
        <v>19</v>
      </c>
      <c r="J1568" s="6" t="s">
        <v>20</v>
      </c>
      <c r="K1568" s="6" t="s">
        <v>31</v>
      </c>
      <c r="L1568" s="6" t="s">
        <v>22</v>
      </c>
      <c r="M1568" s="6" t="s">
        <v>40</v>
      </c>
      <c r="N1568" s="7">
        <v>1</v>
      </c>
      <c r="O1568" s="8">
        <v>51.81</v>
      </c>
      <c r="P1568" s="9">
        <v>0.05</v>
      </c>
      <c r="Q1568" s="8">
        <v>22.28</v>
      </c>
      <c r="R1568" s="8">
        <v>49.219499999999996</v>
      </c>
      <c r="S1568" s="8">
        <v>22.28</v>
      </c>
      <c r="T1568" s="8">
        <v>26.939499999999995</v>
      </c>
      <c r="U1568" s="10">
        <v>0.54733388189640275</v>
      </c>
    </row>
    <row r="1569" spans="2:21" ht="15.75">
      <c r="B1569" s="4">
        <v>1148</v>
      </c>
      <c r="C1569" s="5">
        <v>46239</v>
      </c>
      <c r="D1569" s="6">
        <f>YEAR(SalesDataTable[[#This Row],[Order Date]])</f>
        <v>2026</v>
      </c>
      <c r="E1569" s="6" t="str">
        <f>"Q"&amp;ROUNDUP(MONTH(SalesDataTable[[#This Row],[Order Date]])/3,0)</f>
        <v>Q3</v>
      </c>
      <c r="F1569" s="6">
        <f>MONTH(SalesDataTable[[#This Row],[Order Date]])</f>
        <v>8</v>
      </c>
      <c r="G1569" s="6" t="str">
        <f>TEXT(SalesDataTable[[#This Row],[Order Date]],"MMM")</f>
        <v>Aug</v>
      </c>
      <c r="H1569" s="6" t="s">
        <v>29</v>
      </c>
      <c r="I1569" s="6" t="s">
        <v>30</v>
      </c>
      <c r="J1569" s="6" t="s">
        <v>37</v>
      </c>
      <c r="K1569" s="6" t="s">
        <v>31</v>
      </c>
      <c r="L1569" s="6" t="s">
        <v>52</v>
      </c>
      <c r="M1569" s="6" t="s">
        <v>60</v>
      </c>
      <c r="N1569" s="7">
        <v>3</v>
      </c>
      <c r="O1569" s="8">
        <v>35.9</v>
      </c>
      <c r="P1569" s="9">
        <v>0</v>
      </c>
      <c r="Q1569" s="8">
        <v>14.11</v>
      </c>
      <c r="R1569" s="8">
        <v>107.69999999999999</v>
      </c>
      <c r="S1569" s="8">
        <v>42.33</v>
      </c>
      <c r="T1569" s="8">
        <v>65.36999999999999</v>
      </c>
      <c r="U1569" s="10">
        <v>0.60696378830083564</v>
      </c>
    </row>
    <row r="1570" spans="2:21" ht="15.75">
      <c r="B1570" s="4">
        <v>1397</v>
      </c>
      <c r="C1570" s="5">
        <v>46239</v>
      </c>
      <c r="D1570" s="6">
        <f>YEAR(SalesDataTable[[#This Row],[Order Date]])</f>
        <v>2026</v>
      </c>
      <c r="E1570" s="6" t="str">
        <f>"Q"&amp;ROUNDUP(MONTH(SalesDataTable[[#This Row],[Order Date]])/3,0)</f>
        <v>Q3</v>
      </c>
      <c r="F1570" s="6">
        <f>MONTH(SalesDataTable[[#This Row],[Order Date]])</f>
        <v>8</v>
      </c>
      <c r="G1570" s="6" t="str">
        <f>TEXT(SalesDataTable[[#This Row],[Order Date]],"MMM")</f>
        <v>Aug</v>
      </c>
      <c r="H1570" s="6" t="s">
        <v>24</v>
      </c>
      <c r="I1570" s="6" t="s">
        <v>67</v>
      </c>
      <c r="J1570" s="6" t="s">
        <v>37</v>
      </c>
      <c r="K1570" s="6" t="s">
        <v>34</v>
      </c>
      <c r="L1570" s="6" t="s">
        <v>27</v>
      </c>
      <c r="M1570" s="6" t="s">
        <v>28</v>
      </c>
      <c r="N1570" s="7">
        <v>2</v>
      </c>
      <c r="O1570" s="8">
        <v>90.27</v>
      </c>
      <c r="P1570" s="9">
        <v>0.05</v>
      </c>
      <c r="Q1570" s="8">
        <v>46.38</v>
      </c>
      <c r="R1570" s="8">
        <v>171.51299999999998</v>
      </c>
      <c r="S1570" s="8">
        <v>92.76</v>
      </c>
      <c r="T1570" s="8">
        <v>78.752999999999972</v>
      </c>
      <c r="U1570" s="10">
        <v>0.45916636056742044</v>
      </c>
    </row>
    <row r="1571" spans="2:21" ht="15.75">
      <c r="B1571" s="4">
        <v>2252</v>
      </c>
      <c r="C1571" s="5">
        <v>46239</v>
      </c>
      <c r="D1571" s="6">
        <f>YEAR(SalesDataTable[[#This Row],[Order Date]])</f>
        <v>2026</v>
      </c>
      <c r="E1571" s="6" t="str">
        <f>"Q"&amp;ROUNDUP(MONTH(SalesDataTable[[#This Row],[Order Date]])/3,0)</f>
        <v>Q3</v>
      </c>
      <c r="F1571" s="6">
        <f>MONTH(SalesDataTable[[#This Row],[Order Date]])</f>
        <v>8</v>
      </c>
      <c r="G1571" s="6" t="str">
        <f>TEXT(SalesDataTable[[#This Row],[Order Date]],"MMM")</f>
        <v>Aug</v>
      </c>
      <c r="H1571" s="6" t="s">
        <v>24</v>
      </c>
      <c r="I1571" s="6" t="s">
        <v>59</v>
      </c>
      <c r="J1571" s="6" t="s">
        <v>20</v>
      </c>
      <c r="K1571" s="6" t="s">
        <v>31</v>
      </c>
      <c r="L1571" s="6" t="s">
        <v>22</v>
      </c>
      <c r="M1571" s="6" t="s">
        <v>40</v>
      </c>
      <c r="N1571" s="7">
        <v>1</v>
      </c>
      <c r="O1571" s="8">
        <v>49.68</v>
      </c>
      <c r="P1571" s="9">
        <v>0.05</v>
      </c>
      <c r="Q1571" s="8">
        <v>22.02</v>
      </c>
      <c r="R1571" s="8">
        <v>47.195999999999998</v>
      </c>
      <c r="S1571" s="8">
        <v>22.02</v>
      </c>
      <c r="T1571" s="8">
        <v>25.175999999999998</v>
      </c>
      <c r="U1571" s="10">
        <v>0.53343503686753113</v>
      </c>
    </row>
    <row r="1572" spans="2:21" ht="15.75">
      <c r="B1572" s="4">
        <v>2415</v>
      </c>
      <c r="C1572" s="5">
        <v>46239</v>
      </c>
      <c r="D1572" s="6">
        <f>YEAR(SalesDataTable[[#This Row],[Order Date]])</f>
        <v>2026</v>
      </c>
      <c r="E1572" s="6" t="str">
        <f>"Q"&amp;ROUNDUP(MONTH(SalesDataTable[[#This Row],[Order Date]])/3,0)</f>
        <v>Q3</v>
      </c>
      <c r="F1572" s="6">
        <f>MONTH(SalesDataTable[[#This Row],[Order Date]])</f>
        <v>8</v>
      </c>
      <c r="G1572" s="6" t="str">
        <f>TEXT(SalesDataTable[[#This Row],[Order Date]],"MMM")</f>
        <v>Aug</v>
      </c>
      <c r="H1572" s="6" t="s">
        <v>24</v>
      </c>
      <c r="I1572" s="6" t="s">
        <v>61</v>
      </c>
      <c r="J1572" s="6" t="s">
        <v>20</v>
      </c>
      <c r="K1572" s="6" t="s">
        <v>31</v>
      </c>
      <c r="L1572" s="6" t="s">
        <v>32</v>
      </c>
      <c r="M1572" s="6" t="s">
        <v>62</v>
      </c>
      <c r="N1572" s="7">
        <v>2</v>
      </c>
      <c r="O1572" s="8">
        <v>131.25</v>
      </c>
      <c r="P1572" s="9">
        <v>0.05</v>
      </c>
      <c r="Q1572" s="8">
        <v>65.42</v>
      </c>
      <c r="R1572" s="8">
        <v>249.375</v>
      </c>
      <c r="S1572" s="8">
        <v>130.84</v>
      </c>
      <c r="T1572" s="8">
        <v>118.535</v>
      </c>
      <c r="U1572" s="10">
        <v>0.47532832080200499</v>
      </c>
    </row>
    <row r="1573" spans="2:21" ht="15.75">
      <c r="B1573" s="4">
        <v>2525</v>
      </c>
      <c r="C1573" s="5">
        <v>46239</v>
      </c>
      <c r="D1573" s="6">
        <f>YEAR(SalesDataTable[[#This Row],[Order Date]])</f>
        <v>2026</v>
      </c>
      <c r="E1573" s="6" t="str">
        <f>"Q"&amp;ROUNDUP(MONTH(SalesDataTable[[#This Row],[Order Date]])/3,0)</f>
        <v>Q3</v>
      </c>
      <c r="F1573" s="6">
        <f>MONTH(SalesDataTable[[#This Row],[Order Date]])</f>
        <v>8</v>
      </c>
      <c r="G1573" s="6" t="str">
        <f>TEXT(SalesDataTable[[#This Row],[Order Date]],"MMM")</f>
        <v>Aug</v>
      </c>
      <c r="H1573" s="6" t="s">
        <v>38</v>
      </c>
      <c r="I1573" s="6" t="s">
        <v>39</v>
      </c>
      <c r="J1573" s="6" t="s">
        <v>37</v>
      </c>
      <c r="K1573" s="6" t="s">
        <v>31</v>
      </c>
      <c r="L1573" s="6" t="s">
        <v>52</v>
      </c>
      <c r="M1573" s="6" t="s">
        <v>60</v>
      </c>
      <c r="N1573" s="7">
        <v>2</v>
      </c>
      <c r="O1573" s="8">
        <v>36.78</v>
      </c>
      <c r="P1573" s="9">
        <v>0.05</v>
      </c>
      <c r="Q1573" s="8">
        <v>13.85</v>
      </c>
      <c r="R1573" s="8">
        <v>69.882000000000005</v>
      </c>
      <c r="S1573" s="8">
        <v>27.7</v>
      </c>
      <c r="T1573" s="8">
        <v>42.182000000000002</v>
      </c>
      <c r="U1573" s="10">
        <v>0.60361752668784519</v>
      </c>
    </row>
    <row r="1574" spans="2:21" ht="15.75">
      <c r="B1574" s="4">
        <v>2652</v>
      </c>
      <c r="C1574" s="5">
        <v>46239</v>
      </c>
      <c r="D1574" s="6">
        <f>YEAR(SalesDataTable[[#This Row],[Order Date]])</f>
        <v>2026</v>
      </c>
      <c r="E1574" s="6" t="str">
        <f>"Q"&amp;ROUNDUP(MONTH(SalesDataTable[[#This Row],[Order Date]])/3,0)</f>
        <v>Q3</v>
      </c>
      <c r="F1574" s="6">
        <f>MONTH(SalesDataTable[[#This Row],[Order Date]])</f>
        <v>8</v>
      </c>
      <c r="G1574" s="6" t="str">
        <f>TEXT(SalesDataTable[[#This Row],[Order Date]],"MMM")</f>
        <v>Aug</v>
      </c>
      <c r="H1574" s="6" t="s">
        <v>29</v>
      </c>
      <c r="I1574" s="6" t="s">
        <v>30</v>
      </c>
      <c r="J1574" s="6" t="s">
        <v>37</v>
      </c>
      <c r="K1574" s="6" t="s">
        <v>21</v>
      </c>
      <c r="L1574" s="6" t="s">
        <v>22</v>
      </c>
      <c r="M1574" s="6" t="s">
        <v>23</v>
      </c>
      <c r="N1574" s="7">
        <v>1</v>
      </c>
      <c r="O1574" s="8">
        <v>80.790000000000006</v>
      </c>
      <c r="P1574" s="9">
        <v>0.1</v>
      </c>
      <c r="Q1574" s="8">
        <v>43.65</v>
      </c>
      <c r="R1574" s="8">
        <v>72.711000000000013</v>
      </c>
      <c r="S1574" s="8">
        <v>43.65</v>
      </c>
      <c r="T1574" s="8">
        <v>29.061000000000014</v>
      </c>
      <c r="U1574" s="10">
        <v>0.39967817799232591</v>
      </c>
    </row>
    <row r="1575" spans="2:21" ht="15.75">
      <c r="B1575" s="4">
        <v>4035</v>
      </c>
      <c r="C1575" s="5">
        <v>46239</v>
      </c>
      <c r="D1575" s="6">
        <f>YEAR(SalesDataTable[[#This Row],[Order Date]])</f>
        <v>2026</v>
      </c>
      <c r="E1575" s="6" t="str">
        <f>"Q"&amp;ROUNDUP(MONTH(SalesDataTable[[#This Row],[Order Date]])/3,0)</f>
        <v>Q3</v>
      </c>
      <c r="F1575" s="6">
        <f>MONTH(SalesDataTable[[#This Row],[Order Date]])</f>
        <v>8</v>
      </c>
      <c r="G1575" s="6" t="str">
        <f>TEXT(SalesDataTable[[#This Row],[Order Date]],"MMM")</f>
        <v>Aug</v>
      </c>
      <c r="H1575" s="6" t="s">
        <v>18</v>
      </c>
      <c r="I1575" s="6" t="s">
        <v>54</v>
      </c>
      <c r="J1575" s="6" t="s">
        <v>20</v>
      </c>
      <c r="K1575" s="6" t="s">
        <v>21</v>
      </c>
      <c r="L1575" s="6" t="s">
        <v>22</v>
      </c>
      <c r="M1575" s="6" t="s">
        <v>44</v>
      </c>
      <c r="N1575" s="7">
        <v>2</v>
      </c>
      <c r="O1575" s="8">
        <v>40.53</v>
      </c>
      <c r="P1575" s="9">
        <v>0.05</v>
      </c>
      <c r="Q1575" s="8">
        <v>17.100000000000001</v>
      </c>
      <c r="R1575" s="8">
        <v>77.007000000000005</v>
      </c>
      <c r="S1575" s="8">
        <v>34.200000000000003</v>
      </c>
      <c r="T1575" s="8">
        <v>42.807000000000002</v>
      </c>
      <c r="U1575" s="10">
        <v>0.55588452997779425</v>
      </c>
    </row>
    <row r="1576" spans="2:21" ht="15.75">
      <c r="B1576" s="4">
        <v>4377</v>
      </c>
      <c r="C1576" s="5">
        <v>46239</v>
      </c>
      <c r="D1576" s="6">
        <f>YEAR(SalesDataTable[[#This Row],[Order Date]])</f>
        <v>2026</v>
      </c>
      <c r="E1576" s="6" t="str">
        <f>"Q"&amp;ROUNDUP(MONTH(SalesDataTable[[#This Row],[Order Date]])/3,0)</f>
        <v>Q3</v>
      </c>
      <c r="F1576" s="6">
        <f>MONTH(SalesDataTable[[#This Row],[Order Date]])</f>
        <v>8</v>
      </c>
      <c r="G1576" s="6" t="str">
        <f>TEXT(SalesDataTable[[#This Row],[Order Date]],"MMM")</f>
        <v>Aug</v>
      </c>
      <c r="H1576" s="6" t="s">
        <v>29</v>
      </c>
      <c r="I1576" s="6" t="s">
        <v>30</v>
      </c>
      <c r="J1576" s="6" t="s">
        <v>46</v>
      </c>
      <c r="K1576" s="6" t="s">
        <v>31</v>
      </c>
      <c r="L1576" s="6" t="s">
        <v>22</v>
      </c>
      <c r="M1576" s="6" t="s">
        <v>23</v>
      </c>
      <c r="N1576" s="7">
        <v>2</v>
      </c>
      <c r="O1576" s="8">
        <v>81.66</v>
      </c>
      <c r="P1576" s="9">
        <v>0</v>
      </c>
      <c r="Q1576" s="8">
        <v>42.11</v>
      </c>
      <c r="R1576" s="8">
        <v>163.32</v>
      </c>
      <c r="S1576" s="8">
        <v>84.22</v>
      </c>
      <c r="T1576" s="8">
        <v>79.099999999999994</v>
      </c>
      <c r="U1576" s="10">
        <v>0.48432525104090129</v>
      </c>
    </row>
    <row r="1577" spans="2:21" ht="15.75">
      <c r="B1577" s="4">
        <v>4734</v>
      </c>
      <c r="C1577" s="5">
        <v>46239</v>
      </c>
      <c r="D1577" s="6">
        <f>YEAR(SalesDataTable[[#This Row],[Order Date]])</f>
        <v>2026</v>
      </c>
      <c r="E1577" s="6" t="str">
        <f>"Q"&amp;ROUNDUP(MONTH(SalesDataTable[[#This Row],[Order Date]])/3,0)</f>
        <v>Q3</v>
      </c>
      <c r="F1577" s="6">
        <f>MONTH(SalesDataTable[[#This Row],[Order Date]])</f>
        <v>8</v>
      </c>
      <c r="G1577" s="6" t="str">
        <f>TEXT(SalesDataTable[[#This Row],[Order Date]],"MMM")</f>
        <v>Aug</v>
      </c>
      <c r="H1577" s="6" t="s">
        <v>24</v>
      </c>
      <c r="I1577" s="6" t="s">
        <v>61</v>
      </c>
      <c r="J1577" s="6" t="s">
        <v>46</v>
      </c>
      <c r="K1577" s="6" t="s">
        <v>21</v>
      </c>
      <c r="L1577" s="6" t="s">
        <v>27</v>
      </c>
      <c r="M1577" s="6" t="s">
        <v>35</v>
      </c>
      <c r="N1577" s="7">
        <v>1</v>
      </c>
      <c r="O1577" s="8">
        <v>146.55000000000001</v>
      </c>
      <c r="P1577" s="9">
        <v>0</v>
      </c>
      <c r="Q1577" s="8">
        <v>78.8</v>
      </c>
      <c r="R1577" s="8">
        <v>146.55000000000001</v>
      </c>
      <c r="S1577" s="8">
        <v>78.8</v>
      </c>
      <c r="T1577" s="8">
        <v>67.750000000000014</v>
      </c>
      <c r="U1577" s="10">
        <v>0.46229955646537024</v>
      </c>
    </row>
    <row r="1578" spans="2:21" ht="15.75">
      <c r="B1578" s="4">
        <v>4892</v>
      </c>
      <c r="C1578" s="5">
        <v>46239</v>
      </c>
      <c r="D1578" s="6">
        <f>YEAR(SalesDataTable[[#This Row],[Order Date]])</f>
        <v>2026</v>
      </c>
      <c r="E1578" s="6" t="str">
        <f>"Q"&amp;ROUNDUP(MONTH(SalesDataTable[[#This Row],[Order Date]])/3,0)</f>
        <v>Q3</v>
      </c>
      <c r="F1578" s="6">
        <f>MONTH(SalesDataTable[[#This Row],[Order Date]])</f>
        <v>8</v>
      </c>
      <c r="G1578" s="6" t="str">
        <f>TEXT(SalesDataTable[[#This Row],[Order Date]],"MMM")</f>
        <v>Aug</v>
      </c>
      <c r="H1578" s="6" t="s">
        <v>24</v>
      </c>
      <c r="I1578" s="6" t="s">
        <v>25</v>
      </c>
      <c r="J1578" s="6" t="s">
        <v>37</v>
      </c>
      <c r="K1578" s="6" t="s">
        <v>21</v>
      </c>
      <c r="L1578" s="6" t="s">
        <v>32</v>
      </c>
      <c r="M1578" s="6" t="s">
        <v>66</v>
      </c>
      <c r="N1578" s="7">
        <v>2</v>
      </c>
      <c r="O1578" s="8">
        <v>161.75</v>
      </c>
      <c r="P1578" s="9">
        <v>0.1</v>
      </c>
      <c r="Q1578" s="8">
        <v>85.85</v>
      </c>
      <c r="R1578" s="8">
        <v>291.15000000000003</v>
      </c>
      <c r="S1578" s="8">
        <v>171.7</v>
      </c>
      <c r="T1578" s="8">
        <v>119.45000000000005</v>
      </c>
      <c r="U1578" s="10">
        <v>0.41026962047054794</v>
      </c>
    </row>
    <row r="1579" spans="2:21" ht="15.75">
      <c r="B1579" s="4">
        <v>5059</v>
      </c>
      <c r="C1579" s="5">
        <v>46239</v>
      </c>
      <c r="D1579" s="6">
        <f>YEAR(SalesDataTable[[#This Row],[Order Date]])</f>
        <v>2026</v>
      </c>
      <c r="E1579" s="6" t="str">
        <f>"Q"&amp;ROUNDUP(MONTH(SalesDataTable[[#This Row],[Order Date]])/3,0)</f>
        <v>Q3</v>
      </c>
      <c r="F1579" s="6">
        <f>MONTH(SalesDataTable[[#This Row],[Order Date]])</f>
        <v>8</v>
      </c>
      <c r="G1579" s="6" t="str">
        <f>TEXT(SalesDataTable[[#This Row],[Order Date]],"MMM")</f>
        <v>Aug</v>
      </c>
      <c r="H1579" s="6" t="s">
        <v>24</v>
      </c>
      <c r="I1579" s="6" t="s">
        <v>25</v>
      </c>
      <c r="J1579" s="6" t="s">
        <v>46</v>
      </c>
      <c r="K1579" s="6" t="s">
        <v>21</v>
      </c>
      <c r="L1579" s="6" t="s">
        <v>41</v>
      </c>
      <c r="M1579" s="6" t="s">
        <v>69</v>
      </c>
      <c r="N1579" s="7">
        <v>2</v>
      </c>
      <c r="O1579" s="8">
        <v>122.47</v>
      </c>
      <c r="P1579" s="9">
        <v>0</v>
      </c>
      <c r="Q1579" s="8">
        <v>59.73</v>
      </c>
      <c r="R1579" s="8">
        <v>244.94</v>
      </c>
      <c r="S1579" s="8">
        <v>119.46</v>
      </c>
      <c r="T1579" s="8">
        <v>125.48</v>
      </c>
      <c r="U1579" s="10">
        <v>0.5122887237690863</v>
      </c>
    </row>
    <row r="1580" spans="2:21" ht="15.75">
      <c r="B1580" s="4">
        <v>835</v>
      </c>
      <c r="C1580" s="5">
        <v>46240</v>
      </c>
      <c r="D1580" s="6">
        <f>YEAR(SalesDataTable[[#This Row],[Order Date]])</f>
        <v>2026</v>
      </c>
      <c r="E1580" s="6" t="str">
        <f>"Q"&amp;ROUNDUP(MONTH(SalesDataTable[[#This Row],[Order Date]])/3,0)</f>
        <v>Q3</v>
      </c>
      <c r="F1580" s="6">
        <f>MONTH(SalesDataTable[[#This Row],[Order Date]])</f>
        <v>8</v>
      </c>
      <c r="G1580" s="6" t="str">
        <f>TEXT(SalesDataTable[[#This Row],[Order Date]],"MMM")</f>
        <v>Aug</v>
      </c>
      <c r="H1580" s="6" t="s">
        <v>38</v>
      </c>
      <c r="I1580" s="6" t="s">
        <v>49</v>
      </c>
      <c r="J1580" s="6" t="s">
        <v>46</v>
      </c>
      <c r="K1580" s="6" t="s">
        <v>21</v>
      </c>
      <c r="L1580" s="6" t="s">
        <v>27</v>
      </c>
      <c r="M1580" s="6" t="s">
        <v>64</v>
      </c>
      <c r="N1580" s="7">
        <v>3</v>
      </c>
      <c r="O1580" s="8">
        <v>70.930000000000007</v>
      </c>
      <c r="P1580" s="9">
        <v>0</v>
      </c>
      <c r="Q1580" s="8">
        <v>32.9</v>
      </c>
      <c r="R1580" s="8">
        <v>212.79000000000002</v>
      </c>
      <c r="S1580" s="8">
        <v>98.699999999999989</v>
      </c>
      <c r="T1580" s="8">
        <v>114.09000000000003</v>
      </c>
      <c r="U1580" s="10">
        <v>0.53616241364725792</v>
      </c>
    </row>
    <row r="1581" spans="2:21" ht="15.75">
      <c r="B1581" s="4">
        <v>1104</v>
      </c>
      <c r="C1581" s="5">
        <v>46240</v>
      </c>
      <c r="D1581" s="6">
        <f>YEAR(SalesDataTable[[#This Row],[Order Date]])</f>
        <v>2026</v>
      </c>
      <c r="E1581" s="6" t="str">
        <f>"Q"&amp;ROUNDUP(MONTH(SalesDataTable[[#This Row],[Order Date]])/3,0)</f>
        <v>Q3</v>
      </c>
      <c r="F1581" s="6">
        <f>MONTH(SalesDataTable[[#This Row],[Order Date]])</f>
        <v>8</v>
      </c>
      <c r="G1581" s="6" t="str">
        <f>TEXT(SalesDataTable[[#This Row],[Order Date]],"MMM")</f>
        <v>Aug</v>
      </c>
      <c r="H1581" s="6" t="s">
        <v>18</v>
      </c>
      <c r="I1581" s="6" t="s">
        <v>68</v>
      </c>
      <c r="J1581" s="6" t="s">
        <v>20</v>
      </c>
      <c r="K1581" s="6" t="s">
        <v>21</v>
      </c>
      <c r="L1581" s="6" t="s">
        <v>41</v>
      </c>
      <c r="M1581" s="6" t="s">
        <v>47</v>
      </c>
      <c r="N1581" s="7">
        <v>1</v>
      </c>
      <c r="O1581" s="8">
        <v>191.44</v>
      </c>
      <c r="P1581" s="9">
        <v>0</v>
      </c>
      <c r="Q1581" s="8">
        <v>102.13</v>
      </c>
      <c r="R1581" s="8">
        <v>191.44</v>
      </c>
      <c r="S1581" s="8">
        <v>102.13</v>
      </c>
      <c r="T1581" s="8">
        <v>89.31</v>
      </c>
      <c r="U1581" s="10">
        <v>0.46651692436272463</v>
      </c>
    </row>
    <row r="1582" spans="2:21" ht="15.75">
      <c r="B1582" s="4">
        <v>1976</v>
      </c>
      <c r="C1582" s="5">
        <v>46240</v>
      </c>
      <c r="D1582" s="6">
        <f>YEAR(SalesDataTable[[#This Row],[Order Date]])</f>
        <v>2026</v>
      </c>
      <c r="E1582" s="6" t="str">
        <f>"Q"&amp;ROUNDUP(MONTH(SalesDataTable[[#This Row],[Order Date]])/3,0)</f>
        <v>Q3</v>
      </c>
      <c r="F1582" s="6">
        <f>MONTH(SalesDataTable[[#This Row],[Order Date]])</f>
        <v>8</v>
      </c>
      <c r="G1582" s="6" t="str">
        <f>TEXT(SalesDataTable[[#This Row],[Order Date]],"MMM")</f>
        <v>Aug</v>
      </c>
      <c r="H1582" s="6" t="s">
        <v>38</v>
      </c>
      <c r="I1582" s="6" t="s">
        <v>51</v>
      </c>
      <c r="J1582" s="6" t="s">
        <v>20</v>
      </c>
      <c r="K1582" s="6" t="s">
        <v>21</v>
      </c>
      <c r="L1582" s="6" t="s">
        <v>22</v>
      </c>
      <c r="M1582" s="6" t="s">
        <v>23</v>
      </c>
      <c r="N1582" s="7">
        <v>2</v>
      </c>
      <c r="O1582" s="8">
        <v>82.92</v>
      </c>
      <c r="P1582" s="9">
        <v>0</v>
      </c>
      <c r="Q1582" s="8">
        <v>41.64</v>
      </c>
      <c r="R1582" s="8">
        <v>165.84</v>
      </c>
      <c r="S1582" s="8">
        <v>83.28</v>
      </c>
      <c r="T1582" s="8">
        <v>82.56</v>
      </c>
      <c r="U1582" s="10">
        <v>0.49782923299565845</v>
      </c>
    </row>
    <row r="1583" spans="2:21" ht="15.75">
      <c r="B1583" s="4">
        <v>2596</v>
      </c>
      <c r="C1583" s="5">
        <v>46240</v>
      </c>
      <c r="D1583" s="6">
        <f>YEAR(SalesDataTable[[#This Row],[Order Date]])</f>
        <v>2026</v>
      </c>
      <c r="E1583" s="6" t="str">
        <f>"Q"&amp;ROUNDUP(MONTH(SalesDataTable[[#This Row],[Order Date]])/3,0)</f>
        <v>Q3</v>
      </c>
      <c r="F1583" s="6">
        <f>MONTH(SalesDataTable[[#This Row],[Order Date]])</f>
        <v>8</v>
      </c>
      <c r="G1583" s="6" t="str">
        <f>TEXT(SalesDataTable[[#This Row],[Order Date]],"MMM")</f>
        <v>Aug</v>
      </c>
      <c r="H1583" s="6" t="s">
        <v>29</v>
      </c>
      <c r="I1583" s="6" t="s">
        <v>36</v>
      </c>
      <c r="J1583" s="6" t="s">
        <v>37</v>
      </c>
      <c r="K1583" s="6" t="s">
        <v>21</v>
      </c>
      <c r="L1583" s="6" t="s">
        <v>41</v>
      </c>
      <c r="M1583" s="6" t="s">
        <v>58</v>
      </c>
      <c r="N1583" s="7">
        <v>1</v>
      </c>
      <c r="O1583" s="8">
        <v>82.82</v>
      </c>
      <c r="P1583" s="9">
        <v>0</v>
      </c>
      <c r="Q1583" s="8">
        <v>38.83</v>
      </c>
      <c r="R1583" s="8">
        <v>82.82</v>
      </c>
      <c r="S1583" s="8">
        <v>38.83</v>
      </c>
      <c r="T1583" s="8">
        <v>43.989999999999995</v>
      </c>
      <c r="U1583" s="10">
        <v>0.53115189567737264</v>
      </c>
    </row>
    <row r="1584" spans="2:21" ht="15.75">
      <c r="B1584" s="4">
        <v>2693</v>
      </c>
      <c r="C1584" s="5">
        <v>46240</v>
      </c>
      <c r="D1584" s="6">
        <f>YEAR(SalesDataTable[[#This Row],[Order Date]])</f>
        <v>2026</v>
      </c>
      <c r="E1584" s="6" t="str">
        <f>"Q"&amp;ROUNDUP(MONTH(SalesDataTable[[#This Row],[Order Date]])/3,0)</f>
        <v>Q3</v>
      </c>
      <c r="F1584" s="6">
        <f>MONTH(SalesDataTable[[#This Row],[Order Date]])</f>
        <v>8</v>
      </c>
      <c r="G1584" s="6" t="str">
        <f>TEXT(SalesDataTable[[#This Row],[Order Date]],"MMM")</f>
        <v>Aug</v>
      </c>
      <c r="H1584" s="6" t="s">
        <v>38</v>
      </c>
      <c r="I1584" s="6" t="s">
        <v>51</v>
      </c>
      <c r="J1584" s="6" t="s">
        <v>20</v>
      </c>
      <c r="K1584" s="6" t="s">
        <v>31</v>
      </c>
      <c r="L1584" s="6" t="s">
        <v>41</v>
      </c>
      <c r="M1584" s="6" t="s">
        <v>42</v>
      </c>
      <c r="N1584" s="7">
        <v>1</v>
      </c>
      <c r="O1584" s="8">
        <v>335.26</v>
      </c>
      <c r="P1584" s="9">
        <v>0.05</v>
      </c>
      <c r="Q1584" s="8">
        <v>193.73</v>
      </c>
      <c r="R1584" s="8">
        <v>318.49699999999996</v>
      </c>
      <c r="S1584" s="8">
        <v>193.73</v>
      </c>
      <c r="T1584" s="8">
        <v>124.76699999999997</v>
      </c>
      <c r="U1584" s="10">
        <v>0.39173681384754011</v>
      </c>
    </row>
    <row r="1585" spans="2:21" ht="15.75">
      <c r="B1585" s="4">
        <v>3045</v>
      </c>
      <c r="C1585" s="5">
        <v>46240</v>
      </c>
      <c r="D1585" s="6">
        <f>YEAR(SalesDataTable[[#This Row],[Order Date]])</f>
        <v>2026</v>
      </c>
      <c r="E1585" s="6" t="str">
        <f>"Q"&amp;ROUNDUP(MONTH(SalesDataTable[[#This Row],[Order Date]])/3,0)</f>
        <v>Q3</v>
      </c>
      <c r="F1585" s="6">
        <f>MONTH(SalesDataTable[[#This Row],[Order Date]])</f>
        <v>8</v>
      </c>
      <c r="G1585" s="6" t="str">
        <f>TEXT(SalesDataTable[[#This Row],[Order Date]],"MMM")</f>
        <v>Aug</v>
      </c>
      <c r="H1585" s="6" t="s">
        <v>29</v>
      </c>
      <c r="I1585" s="6" t="s">
        <v>70</v>
      </c>
      <c r="J1585" s="6" t="s">
        <v>46</v>
      </c>
      <c r="K1585" s="6" t="s">
        <v>34</v>
      </c>
      <c r="L1585" s="6" t="s">
        <v>32</v>
      </c>
      <c r="M1585" s="6" t="s">
        <v>50</v>
      </c>
      <c r="N1585" s="7">
        <v>1</v>
      </c>
      <c r="O1585" s="8">
        <v>47.19</v>
      </c>
      <c r="P1585" s="9">
        <v>0.05</v>
      </c>
      <c r="Q1585" s="8">
        <v>18.11</v>
      </c>
      <c r="R1585" s="8">
        <v>44.830499999999994</v>
      </c>
      <c r="S1585" s="8">
        <v>18.11</v>
      </c>
      <c r="T1585" s="8">
        <v>26.720499999999994</v>
      </c>
      <c r="U1585" s="10">
        <v>0.59603395010093574</v>
      </c>
    </row>
    <row r="1586" spans="2:21" ht="15.75">
      <c r="B1586" s="4">
        <v>3340</v>
      </c>
      <c r="C1586" s="5">
        <v>46240</v>
      </c>
      <c r="D1586" s="6">
        <f>YEAR(SalesDataTable[[#This Row],[Order Date]])</f>
        <v>2026</v>
      </c>
      <c r="E1586" s="6" t="str">
        <f>"Q"&amp;ROUNDUP(MONTH(SalesDataTable[[#This Row],[Order Date]])/3,0)</f>
        <v>Q3</v>
      </c>
      <c r="F1586" s="6">
        <f>MONTH(SalesDataTable[[#This Row],[Order Date]])</f>
        <v>8</v>
      </c>
      <c r="G1586" s="6" t="str">
        <f>TEXT(SalesDataTable[[#This Row],[Order Date]],"MMM")</f>
        <v>Aug</v>
      </c>
      <c r="H1586" s="6" t="s">
        <v>29</v>
      </c>
      <c r="I1586" s="6" t="s">
        <v>70</v>
      </c>
      <c r="J1586" s="6" t="s">
        <v>46</v>
      </c>
      <c r="K1586" s="6" t="s">
        <v>21</v>
      </c>
      <c r="L1586" s="6" t="s">
        <v>27</v>
      </c>
      <c r="M1586" s="6" t="s">
        <v>28</v>
      </c>
      <c r="N1586" s="7">
        <v>3</v>
      </c>
      <c r="O1586" s="8">
        <v>91.57</v>
      </c>
      <c r="P1586" s="9">
        <v>0</v>
      </c>
      <c r="Q1586" s="8">
        <v>44.52</v>
      </c>
      <c r="R1586" s="8">
        <v>274.70999999999998</v>
      </c>
      <c r="S1586" s="8">
        <v>133.56</v>
      </c>
      <c r="T1586" s="8">
        <v>141.14999999999998</v>
      </c>
      <c r="U1586" s="10">
        <v>0.51381456808998571</v>
      </c>
    </row>
    <row r="1587" spans="2:21" ht="15.75">
      <c r="B1587" s="4">
        <v>3553</v>
      </c>
      <c r="C1587" s="5">
        <v>46240</v>
      </c>
      <c r="D1587" s="6">
        <f>YEAR(SalesDataTable[[#This Row],[Order Date]])</f>
        <v>2026</v>
      </c>
      <c r="E1587" s="6" t="str">
        <f>"Q"&amp;ROUNDUP(MONTH(SalesDataTable[[#This Row],[Order Date]])/3,0)</f>
        <v>Q3</v>
      </c>
      <c r="F1587" s="6">
        <f>MONTH(SalesDataTable[[#This Row],[Order Date]])</f>
        <v>8</v>
      </c>
      <c r="G1587" s="6" t="str">
        <f>TEXT(SalesDataTable[[#This Row],[Order Date]],"MMM")</f>
        <v>Aug</v>
      </c>
      <c r="H1587" s="6" t="s">
        <v>38</v>
      </c>
      <c r="I1587" s="6" t="s">
        <v>65</v>
      </c>
      <c r="J1587" s="6" t="s">
        <v>20</v>
      </c>
      <c r="K1587" s="6" t="s">
        <v>31</v>
      </c>
      <c r="L1587" s="6" t="s">
        <v>27</v>
      </c>
      <c r="M1587" s="6" t="s">
        <v>55</v>
      </c>
      <c r="N1587" s="7">
        <v>4</v>
      </c>
      <c r="O1587" s="8">
        <v>154.41999999999999</v>
      </c>
      <c r="P1587" s="9">
        <v>0</v>
      </c>
      <c r="Q1587" s="8">
        <v>77.86</v>
      </c>
      <c r="R1587" s="8">
        <v>617.67999999999995</v>
      </c>
      <c r="S1587" s="8">
        <v>311.44</v>
      </c>
      <c r="T1587" s="8">
        <v>306.23999999999995</v>
      </c>
      <c r="U1587" s="10">
        <v>0.49579070068643954</v>
      </c>
    </row>
    <row r="1588" spans="2:21" ht="15.75">
      <c r="B1588" s="4">
        <v>3807</v>
      </c>
      <c r="C1588" s="5">
        <v>46240</v>
      </c>
      <c r="D1588" s="6">
        <f>YEAR(SalesDataTable[[#This Row],[Order Date]])</f>
        <v>2026</v>
      </c>
      <c r="E1588" s="6" t="str">
        <f>"Q"&amp;ROUNDUP(MONTH(SalesDataTable[[#This Row],[Order Date]])/3,0)</f>
        <v>Q3</v>
      </c>
      <c r="F1588" s="6">
        <f>MONTH(SalesDataTable[[#This Row],[Order Date]])</f>
        <v>8</v>
      </c>
      <c r="G1588" s="6" t="str">
        <f>TEXT(SalesDataTable[[#This Row],[Order Date]],"MMM")</f>
        <v>Aug</v>
      </c>
      <c r="H1588" s="6" t="s">
        <v>18</v>
      </c>
      <c r="I1588" s="6" t="s">
        <v>19</v>
      </c>
      <c r="J1588" s="6" t="s">
        <v>46</v>
      </c>
      <c r="K1588" s="6" t="s">
        <v>21</v>
      </c>
      <c r="L1588" s="6" t="s">
        <v>22</v>
      </c>
      <c r="M1588" s="6" t="s">
        <v>40</v>
      </c>
      <c r="N1588" s="7">
        <v>2</v>
      </c>
      <c r="O1588" s="8">
        <v>49.91</v>
      </c>
      <c r="P1588" s="9">
        <v>0.05</v>
      </c>
      <c r="Q1588" s="8">
        <v>21.86</v>
      </c>
      <c r="R1588" s="8">
        <v>94.828999999999994</v>
      </c>
      <c r="S1588" s="8">
        <v>43.72</v>
      </c>
      <c r="T1588" s="8">
        <v>51.108999999999995</v>
      </c>
      <c r="U1588" s="10">
        <v>0.53895960096594919</v>
      </c>
    </row>
    <row r="1589" spans="2:21" ht="15.75">
      <c r="B1589" s="4">
        <v>4061</v>
      </c>
      <c r="C1589" s="5">
        <v>46240</v>
      </c>
      <c r="D1589" s="6">
        <f>YEAR(SalesDataTable[[#This Row],[Order Date]])</f>
        <v>2026</v>
      </c>
      <c r="E1589" s="6" t="str">
        <f>"Q"&amp;ROUNDUP(MONTH(SalesDataTable[[#This Row],[Order Date]])/3,0)</f>
        <v>Q3</v>
      </c>
      <c r="F1589" s="6">
        <f>MONTH(SalesDataTable[[#This Row],[Order Date]])</f>
        <v>8</v>
      </c>
      <c r="G1589" s="6" t="str">
        <f>TEXT(SalesDataTable[[#This Row],[Order Date]],"MMM")</f>
        <v>Aug</v>
      </c>
      <c r="H1589" s="6" t="s">
        <v>38</v>
      </c>
      <c r="I1589" s="6" t="s">
        <v>51</v>
      </c>
      <c r="J1589" s="6" t="s">
        <v>46</v>
      </c>
      <c r="K1589" s="6" t="s">
        <v>21</v>
      </c>
      <c r="L1589" s="6" t="s">
        <v>27</v>
      </c>
      <c r="M1589" s="6" t="s">
        <v>28</v>
      </c>
      <c r="N1589" s="7">
        <v>1</v>
      </c>
      <c r="O1589" s="8">
        <v>91.58</v>
      </c>
      <c r="P1589" s="9">
        <v>0.1</v>
      </c>
      <c r="Q1589" s="8">
        <v>44.87</v>
      </c>
      <c r="R1589" s="8">
        <v>82.421999999999997</v>
      </c>
      <c r="S1589" s="8">
        <v>44.87</v>
      </c>
      <c r="T1589" s="8">
        <v>37.552</v>
      </c>
      <c r="U1589" s="10">
        <v>0.45560651282424597</v>
      </c>
    </row>
    <row r="1590" spans="2:21" ht="15.75">
      <c r="B1590" s="4">
        <v>4645</v>
      </c>
      <c r="C1590" s="5">
        <v>46240</v>
      </c>
      <c r="D1590" s="6">
        <f>YEAR(SalesDataTable[[#This Row],[Order Date]])</f>
        <v>2026</v>
      </c>
      <c r="E1590" s="6" t="str">
        <f>"Q"&amp;ROUNDUP(MONTH(SalesDataTable[[#This Row],[Order Date]])/3,0)</f>
        <v>Q3</v>
      </c>
      <c r="F1590" s="6">
        <f>MONTH(SalesDataTable[[#This Row],[Order Date]])</f>
        <v>8</v>
      </c>
      <c r="G1590" s="6" t="str">
        <f>TEXT(SalesDataTable[[#This Row],[Order Date]],"MMM")</f>
        <v>Aug</v>
      </c>
      <c r="H1590" s="6" t="s">
        <v>29</v>
      </c>
      <c r="I1590" s="6" t="s">
        <v>57</v>
      </c>
      <c r="J1590" s="6" t="s">
        <v>20</v>
      </c>
      <c r="K1590" s="6" t="s">
        <v>31</v>
      </c>
      <c r="L1590" s="6" t="s">
        <v>52</v>
      </c>
      <c r="M1590" s="6" t="s">
        <v>53</v>
      </c>
      <c r="N1590" s="7">
        <v>3</v>
      </c>
      <c r="O1590" s="8">
        <v>41.11</v>
      </c>
      <c r="P1590" s="9">
        <v>0</v>
      </c>
      <c r="Q1590" s="8">
        <v>14.49</v>
      </c>
      <c r="R1590" s="8">
        <v>123.33</v>
      </c>
      <c r="S1590" s="8">
        <v>43.47</v>
      </c>
      <c r="T1590" s="8">
        <v>79.86</v>
      </c>
      <c r="U1590" s="10">
        <v>0.64753101435173921</v>
      </c>
    </row>
    <row r="1591" spans="2:21" ht="15.75">
      <c r="B1591" s="4">
        <v>5104</v>
      </c>
      <c r="C1591" s="5">
        <v>46240</v>
      </c>
      <c r="D1591" s="6">
        <f>YEAR(SalesDataTable[[#This Row],[Order Date]])</f>
        <v>2026</v>
      </c>
      <c r="E1591" s="6" t="str">
        <f>"Q"&amp;ROUNDUP(MONTH(SalesDataTable[[#This Row],[Order Date]])/3,0)</f>
        <v>Q3</v>
      </c>
      <c r="F1591" s="6">
        <f>MONTH(SalesDataTable[[#This Row],[Order Date]])</f>
        <v>8</v>
      </c>
      <c r="G1591" s="6" t="str">
        <f>TEXT(SalesDataTable[[#This Row],[Order Date]],"MMM")</f>
        <v>Aug</v>
      </c>
      <c r="H1591" s="6" t="s">
        <v>24</v>
      </c>
      <c r="I1591" s="6" t="s">
        <v>61</v>
      </c>
      <c r="J1591" s="6" t="s">
        <v>20</v>
      </c>
      <c r="K1591" s="6" t="s">
        <v>21</v>
      </c>
      <c r="L1591" s="6" t="s">
        <v>32</v>
      </c>
      <c r="M1591" s="6" t="s">
        <v>33</v>
      </c>
      <c r="N1591" s="7">
        <v>4</v>
      </c>
      <c r="O1591" s="8">
        <v>35.9</v>
      </c>
      <c r="P1591" s="9">
        <v>0</v>
      </c>
      <c r="Q1591" s="8">
        <v>13.49</v>
      </c>
      <c r="R1591" s="8">
        <v>143.6</v>
      </c>
      <c r="S1591" s="8">
        <v>53.96</v>
      </c>
      <c r="T1591" s="8">
        <v>89.639999999999986</v>
      </c>
      <c r="U1591" s="10">
        <v>0.62423398328690805</v>
      </c>
    </row>
    <row r="1592" spans="2:21" ht="15.75">
      <c r="B1592" s="4">
        <v>813</v>
      </c>
      <c r="C1592" s="5">
        <v>46241</v>
      </c>
      <c r="D1592" s="6">
        <f>YEAR(SalesDataTable[[#This Row],[Order Date]])</f>
        <v>2026</v>
      </c>
      <c r="E1592" s="6" t="str">
        <f>"Q"&amp;ROUNDUP(MONTH(SalesDataTable[[#This Row],[Order Date]])/3,0)</f>
        <v>Q3</v>
      </c>
      <c r="F1592" s="6">
        <f>MONTH(SalesDataTable[[#This Row],[Order Date]])</f>
        <v>8</v>
      </c>
      <c r="G1592" s="6" t="str">
        <f>TEXT(SalesDataTable[[#This Row],[Order Date]],"MMM")</f>
        <v>Aug</v>
      </c>
      <c r="H1592" s="6" t="s">
        <v>29</v>
      </c>
      <c r="I1592" s="6" t="s">
        <v>70</v>
      </c>
      <c r="J1592" s="6" t="s">
        <v>20</v>
      </c>
      <c r="K1592" s="6" t="s">
        <v>21</v>
      </c>
      <c r="L1592" s="6" t="s">
        <v>52</v>
      </c>
      <c r="M1592" s="6" t="s">
        <v>60</v>
      </c>
      <c r="N1592" s="7">
        <v>1</v>
      </c>
      <c r="O1592" s="8">
        <v>36.33</v>
      </c>
      <c r="P1592" s="9">
        <v>0.05</v>
      </c>
      <c r="Q1592" s="8">
        <v>13.78</v>
      </c>
      <c r="R1592" s="8">
        <v>34.513499999999993</v>
      </c>
      <c r="S1592" s="8">
        <v>13.78</v>
      </c>
      <c r="T1592" s="8">
        <v>20.733499999999992</v>
      </c>
      <c r="U1592" s="10">
        <v>0.60073594390600771</v>
      </c>
    </row>
    <row r="1593" spans="2:21" ht="15.75">
      <c r="B1593" s="4">
        <v>836</v>
      </c>
      <c r="C1593" s="5">
        <v>46241</v>
      </c>
      <c r="D1593" s="6">
        <f>YEAR(SalesDataTable[[#This Row],[Order Date]])</f>
        <v>2026</v>
      </c>
      <c r="E1593" s="6" t="str">
        <f>"Q"&amp;ROUNDUP(MONTH(SalesDataTable[[#This Row],[Order Date]])/3,0)</f>
        <v>Q3</v>
      </c>
      <c r="F1593" s="6">
        <f>MONTH(SalesDataTable[[#This Row],[Order Date]])</f>
        <v>8</v>
      </c>
      <c r="G1593" s="6" t="str">
        <f>TEXT(SalesDataTable[[#This Row],[Order Date]],"MMM")</f>
        <v>Aug</v>
      </c>
      <c r="H1593" s="6" t="s">
        <v>24</v>
      </c>
      <c r="I1593" s="6" t="s">
        <v>67</v>
      </c>
      <c r="J1593" s="6" t="s">
        <v>46</v>
      </c>
      <c r="K1593" s="6" t="s">
        <v>31</v>
      </c>
      <c r="L1593" s="6" t="s">
        <v>32</v>
      </c>
      <c r="M1593" s="6" t="s">
        <v>50</v>
      </c>
      <c r="N1593" s="7">
        <v>5</v>
      </c>
      <c r="O1593" s="8">
        <v>45.94</v>
      </c>
      <c r="P1593" s="9">
        <v>0.05</v>
      </c>
      <c r="Q1593" s="8">
        <v>18.059999999999999</v>
      </c>
      <c r="R1593" s="8">
        <v>218.21499999999997</v>
      </c>
      <c r="S1593" s="8">
        <v>90.3</v>
      </c>
      <c r="T1593" s="8">
        <v>127.91499999999998</v>
      </c>
      <c r="U1593" s="10">
        <v>0.5861879339183832</v>
      </c>
    </row>
    <row r="1594" spans="2:21" ht="15.75">
      <c r="B1594" s="4">
        <v>1266</v>
      </c>
      <c r="C1594" s="5">
        <v>46241</v>
      </c>
      <c r="D1594" s="6">
        <f>YEAR(SalesDataTable[[#This Row],[Order Date]])</f>
        <v>2026</v>
      </c>
      <c r="E1594" s="6" t="str">
        <f>"Q"&amp;ROUNDUP(MONTH(SalesDataTable[[#This Row],[Order Date]])/3,0)</f>
        <v>Q3</v>
      </c>
      <c r="F1594" s="6">
        <f>MONTH(SalesDataTable[[#This Row],[Order Date]])</f>
        <v>8</v>
      </c>
      <c r="G1594" s="6" t="str">
        <f>TEXT(SalesDataTable[[#This Row],[Order Date]],"MMM")</f>
        <v>Aug</v>
      </c>
      <c r="H1594" s="6" t="s">
        <v>18</v>
      </c>
      <c r="I1594" s="6" t="s">
        <v>68</v>
      </c>
      <c r="J1594" s="6" t="s">
        <v>37</v>
      </c>
      <c r="K1594" s="6" t="s">
        <v>21</v>
      </c>
      <c r="L1594" s="6" t="s">
        <v>52</v>
      </c>
      <c r="M1594" s="6" t="s">
        <v>60</v>
      </c>
      <c r="N1594" s="7">
        <v>1</v>
      </c>
      <c r="O1594" s="8">
        <v>36.630000000000003</v>
      </c>
      <c r="P1594" s="9">
        <v>0</v>
      </c>
      <c r="Q1594" s="8">
        <v>13.7</v>
      </c>
      <c r="R1594" s="8">
        <v>36.630000000000003</v>
      </c>
      <c r="S1594" s="8">
        <v>13.7</v>
      </c>
      <c r="T1594" s="8">
        <v>22.930000000000003</v>
      </c>
      <c r="U1594" s="10">
        <v>0.62598962598962604</v>
      </c>
    </row>
    <row r="1595" spans="2:21" ht="15.75">
      <c r="B1595" s="4">
        <v>2201</v>
      </c>
      <c r="C1595" s="5">
        <v>46241</v>
      </c>
      <c r="D1595" s="6">
        <f>YEAR(SalesDataTable[[#This Row],[Order Date]])</f>
        <v>2026</v>
      </c>
      <c r="E1595" s="6" t="str">
        <f>"Q"&amp;ROUNDUP(MONTH(SalesDataTable[[#This Row],[Order Date]])/3,0)</f>
        <v>Q3</v>
      </c>
      <c r="F1595" s="6">
        <f>MONTH(SalesDataTable[[#This Row],[Order Date]])</f>
        <v>8</v>
      </c>
      <c r="G1595" s="6" t="str">
        <f>TEXT(SalesDataTable[[#This Row],[Order Date]],"MMM")</f>
        <v>Aug</v>
      </c>
      <c r="H1595" s="6" t="s">
        <v>24</v>
      </c>
      <c r="I1595" s="6" t="s">
        <v>25</v>
      </c>
      <c r="J1595" s="6" t="s">
        <v>20</v>
      </c>
      <c r="K1595" s="6" t="s">
        <v>21</v>
      </c>
      <c r="L1595" s="6" t="s">
        <v>27</v>
      </c>
      <c r="M1595" s="6" t="s">
        <v>35</v>
      </c>
      <c r="N1595" s="7">
        <v>1</v>
      </c>
      <c r="O1595" s="8">
        <v>141.38</v>
      </c>
      <c r="P1595" s="9">
        <v>0.05</v>
      </c>
      <c r="Q1595" s="8">
        <v>77.14</v>
      </c>
      <c r="R1595" s="8">
        <v>134.31099999999998</v>
      </c>
      <c r="S1595" s="8">
        <v>77.14</v>
      </c>
      <c r="T1595" s="8">
        <v>57.170999999999978</v>
      </c>
      <c r="U1595" s="10">
        <v>0.42566133823737434</v>
      </c>
    </row>
    <row r="1596" spans="2:21" ht="15.75">
      <c r="B1596" s="4">
        <v>2382</v>
      </c>
      <c r="C1596" s="5">
        <v>46241</v>
      </c>
      <c r="D1596" s="6">
        <f>YEAR(SalesDataTable[[#This Row],[Order Date]])</f>
        <v>2026</v>
      </c>
      <c r="E1596" s="6" t="str">
        <f>"Q"&amp;ROUNDUP(MONTH(SalesDataTable[[#This Row],[Order Date]])/3,0)</f>
        <v>Q3</v>
      </c>
      <c r="F1596" s="6">
        <f>MONTH(SalesDataTable[[#This Row],[Order Date]])</f>
        <v>8</v>
      </c>
      <c r="G1596" s="6" t="str">
        <f>TEXT(SalesDataTable[[#This Row],[Order Date]],"MMM")</f>
        <v>Aug</v>
      </c>
      <c r="H1596" s="6" t="s">
        <v>24</v>
      </c>
      <c r="I1596" s="6" t="s">
        <v>67</v>
      </c>
      <c r="J1596" s="6" t="s">
        <v>37</v>
      </c>
      <c r="K1596" s="6" t="s">
        <v>21</v>
      </c>
      <c r="L1596" s="6" t="s">
        <v>41</v>
      </c>
      <c r="M1596" s="6" t="s">
        <v>42</v>
      </c>
      <c r="N1596" s="7">
        <v>3</v>
      </c>
      <c r="O1596" s="8">
        <v>343.45</v>
      </c>
      <c r="P1596" s="9">
        <v>0.05</v>
      </c>
      <c r="Q1596" s="8">
        <v>195.73</v>
      </c>
      <c r="R1596" s="8">
        <v>978.83249999999987</v>
      </c>
      <c r="S1596" s="8">
        <v>587.18999999999994</v>
      </c>
      <c r="T1596" s="8">
        <v>391.64249999999993</v>
      </c>
      <c r="U1596" s="10">
        <v>0.40011186796515236</v>
      </c>
    </row>
    <row r="1597" spans="2:21" ht="15.75">
      <c r="B1597" s="4">
        <v>1227</v>
      </c>
      <c r="C1597" s="5">
        <v>46242</v>
      </c>
      <c r="D1597" s="6">
        <f>YEAR(SalesDataTable[[#This Row],[Order Date]])</f>
        <v>2026</v>
      </c>
      <c r="E1597" s="6" t="str">
        <f>"Q"&amp;ROUNDUP(MONTH(SalesDataTable[[#This Row],[Order Date]])/3,0)</f>
        <v>Q3</v>
      </c>
      <c r="F1597" s="6">
        <f>MONTH(SalesDataTable[[#This Row],[Order Date]])</f>
        <v>8</v>
      </c>
      <c r="G1597" s="6" t="str">
        <f>TEXT(SalesDataTable[[#This Row],[Order Date]],"MMM")</f>
        <v>Aug</v>
      </c>
      <c r="H1597" s="6" t="s">
        <v>38</v>
      </c>
      <c r="I1597" s="6" t="s">
        <v>51</v>
      </c>
      <c r="J1597" s="6" t="s">
        <v>20</v>
      </c>
      <c r="K1597" s="6" t="s">
        <v>21</v>
      </c>
      <c r="L1597" s="6" t="s">
        <v>22</v>
      </c>
      <c r="M1597" s="6" t="s">
        <v>48</v>
      </c>
      <c r="N1597" s="7">
        <v>1</v>
      </c>
      <c r="O1597" s="8">
        <v>104.69</v>
      </c>
      <c r="P1597" s="9">
        <v>0</v>
      </c>
      <c r="Q1597" s="8">
        <v>49.06</v>
      </c>
      <c r="R1597" s="8">
        <v>104.69</v>
      </c>
      <c r="S1597" s="8">
        <v>49.06</v>
      </c>
      <c r="T1597" s="8">
        <v>55.629999999999995</v>
      </c>
      <c r="U1597" s="10">
        <v>0.53137835514375775</v>
      </c>
    </row>
    <row r="1598" spans="2:21" ht="15.75">
      <c r="B1598" s="4">
        <v>1843</v>
      </c>
      <c r="C1598" s="5">
        <v>46242</v>
      </c>
      <c r="D1598" s="6">
        <f>YEAR(SalesDataTable[[#This Row],[Order Date]])</f>
        <v>2026</v>
      </c>
      <c r="E1598" s="6" t="str">
        <f>"Q"&amp;ROUNDUP(MONTH(SalesDataTable[[#This Row],[Order Date]])/3,0)</f>
        <v>Q3</v>
      </c>
      <c r="F1598" s="6">
        <f>MONTH(SalesDataTable[[#This Row],[Order Date]])</f>
        <v>8</v>
      </c>
      <c r="G1598" s="6" t="str">
        <f>TEXT(SalesDataTable[[#This Row],[Order Date]],"MMM")</f>
        <v>Aug</v>
      </c>
      <c r="H1598" s="6" t="s">
        <v>38</v>
      </c>
      <c r="I1598" s="6" t="s">
        <v>51</v>
      </c>
      <c r="J1598" s="6" t="s">
        <v>20</v>
      </c>
      <c r="K1598" s="6" t="s">
        <v>31</v>
      </c>
      <c r="L1598" s="6" t="s">
        <v>41</v>
      </c>
      <c r="M1598" s="6" t="s">
        <v>42</v>
      </c>
      <c r="N1598" s="7">
        <v>2</v>
      </c>
      <c r="O1598" s="8">
        <v>341.23</v>
      </c>
      <c r="P1598" s="9">
        <v>0.05</v>
      </c>
      <c r="Q1598" s="8">
        <v>192.5</v>
      </c>
      <c r="R1598" s="8">
        <v>648.33699999999999</v>
      </c>
      <c r="S1598" s="8">
        <v>385</v>
      </c>
      <c r="T1598" s="8">
        <v>263.33699999999999</v>
      </c>
      <c r="U1598" s="10">
        <v>0.40617302421425894</v>
      </c>
    </row>
    <row r="1599" spans="2:21" ht="15.75">
      <c r="B1599" s="4">
        <v>2369</v>
      </c>
      <c r="C1599" s="5">
        <v>46242</v>
      </c>
      <c r="D1599" s="6">
        <f>YEAR(SalesDataTable[[#This Row],[Order Date]])</f>
        <v>2026</v>
      </c>
      <c r="E1599" s="6" t="str">
        <f>"Q"&amp;ROUNDUP(MONTH(SalesDataTable[[#This Row],[Order Date]])/3,0)</f>
        <v>Q3</v>
      </c>
      <c r="F1599" s="6">
        <f>MONTH(SalesDataTable[[#This Row],[Order Date]])</f>
        <v>8</v>
      </c>
      <c r="G1599" s="6" t="str">
        <f>TEXT(SalesDataTable[[#This Row],[Order Date]],"MMM")</f>
        <v>Aug</v>
      </c>
      <c r="H1599" s="6" t="s">
        <v>38</v>
      </c>
      <c r="I1599" s="6" t="s">
        <v>51</v>
      </c>
      <c r="J1599" s="6" t="s">
        <v>37</v>
      </c>
      <c r="K1599" s="6" t="s">
        <v>31</v>
      </c>
      <c r="L1599" s="6" t="s">
        <v>41</v>
      </c>
      <c r="M1599" s="6" t="s">
        <v>69</v>
      </c>
      <c r="N1599" s="7">
        <v>1</v>
      </c>
      <c r="O1599" s="8">
        <v>125.95</v>
      </c>
      <c r="P1599" s="9">
        <v>0.05</v>
      </c>
      <c r="Q1599" s="8">
        <v>61.9</v>
      </c>
      <c r="R1599" s="8">
        <v>119.6525</v>
      </c>
      <c r="S1599" s="8">
        <v>61.9</v>
      </c>
      <c r="T1599" s="8">
        <v>57.752500000000005</v>
      </c>
      <c r="U1599" s="10">
        <v>0.48266856104134892</v>
      </c>
    </row>
    <row r="1600" spans="2:21" ht="15.75">
      <c r="B1600" s="4">
        <v>2386</v>
      </c>
      <c r="C1600" s="5">
        <v>46242</v>
      </c>
      <c r="D1600" s="6">
        <f>YEAR(SalesDataTable[[#This Row],[Order Date]])</f>
        <v>2026</v>
      </c>
      <c r="E1600" s="6" t="str">
        <f>"Q"&amp;ROUNDUP(MONTH(SalesDataTable[[#This Row],[Order Date]])/3,0)</f>
        <v>Q3</v>
      </c>
      <c r="F1600" s="6">
        <f>MONTH(SalesDataTable[[#This Row],[Order Date]])</f>
        <v>8</v>
      </c>
      <c r="G1600" s="6" t="str">
        <f>TEXT(SalesDataTable[[#This Row],[Order Date]],"MMM")</f>
        <v>Aug</v>
      </c>
      <c r="H1600" s="6" t="s">
        <v>24</v>
      </c>
      <c r="I1600" s="6" t="s">
        <v>25</v>
      </c>
      <c r="J1600" s="6" t="s">
        <v>20</v>
      </c>
      <c r="K1600" s="6" t="s">
        <v>21</v>
      </c>
      <c r="L1600" s="6" t="s">
        <v>27</v>
      </c>
      <c r="M1600" s="6" t="s">
        <v>28</v>
      </c>
      <c r="N1600" s="7">
        <v>6</v>
      </c>
      <c r="O1600" s="8">
        <v>91.9</v>
      </c>
      <c r="P1600" s="9">
        <v>0.05</v>
      </c>
      <c r="Q1600" s="8">
        <v>44.69</v>
      </c>
      <c r="R1600" s="8">
        <v>523.83000000000004</v>
      </c>
      <c r="S1600" s="8">
        <v>268.14</v>
      </c>
      <c r="T1600" s="8">
        <v>255.69000000000005</v>
      </c>
      <c r="U1600" s="10">
        <v>0.48811637363266713</v>
      </c>
    </row>
    <row r="1601" spans="2:21" ht="15.75">
      <c r="B1601" s="4">
        <v>2579</v>
      </c>
      <c r="C1601" s="5">
        <v>46242</v>
      </c>
      <c r="D1601" s="6">
        <f>YEAR(SalesDataTable[[#This Row],[Order Date]])</f>
        <v>2026</v>
      </c>
      <c r="E1601" s="6" t="str">
        <f>"Q"&amp;ROUNDUP(MONTH(SalesDataTable[[#This Row],[Order Date]])/3,0)</f>
        <v>Q3</v>
      </c>
      <c r="F1601" s="6">
        <f>MONTH(SalesDataTable[[#This Row],[Order Date]])</f>
        <v>8</v>
      </c>
      <c r="G1601" s="6" t="str">
        <f>TEXT(SalesDataTable[[#This Row],[Order Date]],"MMM")</f>
        <v>Aug</v>
      </c>
      <c r="H1601" s="6" t="s">
        <v>38</v>
      </c>
      <c r="I1601" s="6" t="s">
        <v>51</v>
      </c>
      <c r="J1601" s="6" t="s">
        <v>37</v>
      </c>
      <c r="K1601" s="6" t="s">
        <v>21</v>
      </c>
      <c r="L1601" s="6" t="s">
        <v>41</v>
      </c>
      <c r="M1601" s="6" t="s">
        <v>58</v>
      </c>
      <c r="N1601" s="7">
        <v>1</v>
      </c>
      <c r="O1601" s="8">
        <v>81.22</v>
      </c>
      <c r="P1601" s="9">
        <v>0</v>
      </c>
      <c r="Q1601" s="8">
        <v>39.18</v>
      </c>
      <c r="R1601" s="8">
        <v>81.22</v>
      </c>
      <c r="S1601" s="8">
        <v>39.18</v>
      </c>
      <c r="T1601" s="8">
        <v>42.04</v>
      </c>
      <c r="U1601" s="10">
        <v>0.51760650086185667</v>
      </c>
    </row>
    <row r="1602" spans="2:21" ht="15.75">
      <c r="B1602" s="4">
        <v>3075</v>
      </c>
      <c r="C1602" s="5">
        <v>46242</v>
      </c>
      <c r="D1602" s="6">
        <f>YEAR(SalesDataTable[[#This Row],[Order Date]])</f>
        <v>2026</v>
      </c>
      <c r="E1602" s="6" t="str">
        <f>"Q"&amp;ROUNDUP(MONTH(SalesDataTable[[#This Row],[Order Date]])/3,0)</f>
        <v>Q3</v>
      </c>
      <c r="F1602" s="6">
        <f>MONTH(SalesDataTable[[#This Row],[Order Date]])</f>
        <v>8</v>
      </c>
      <c r="G1602" s="6" t="str">
        <f>TEXT(SalesDataTable[[#This Row],[Order Date]],"MMM")</f>
        <v>Aug</v>
      </c>
      <c r="H1602" s="6" t="s">
        <v>18</v>
      </c>
      <c r="I1602" s="6" t="s">
        <v>19</v>
      </c>
      <c r="J1602" s="6" t="s">
        <v>20</v>
      </c>
      <c r="K1602" s="6" t="s">
        <v>34</v>
      </c>
      <c r="L1602" s="6" t="s">
        <v>27</v>
      </c>
      <c r="M1602" s="6" t="s">
        <v>64</v>
      </c>
      <c r="N1602" s="7">
        <v>2</v>
      </c>
      <c r="O1602" s="8">
        <v>72.31</v>
      </c>
      <c r="P1602" s="9">
        <v>0</v>
      </c>
      <c r="Q1602" s="8">
        <v>31.75</v>
      </c>
      <c r="R1602" s="8">
        <v>144.62</v>
      </c>
      <c r="S1602" s="8">
        <v>63.5</v>
      </c>
      <c r="T1602" s="8">
        <v>81.12</v>
      </c>
      <c r="U1602" s="10">
        <v>0.56091826856589688</v>
      </c>
    </row>
    <row r="1603" spans="2:21" ht="15.75">
      <c r="B1603" s="4">
        <v>3982</v>
      </c>
      <c r="C1603" s="5">
        <v>46242</v>
      </c>
      <c r="D1603" s="6">
        <f>YEAR(SalesDataTable[[#This Row],[Order Date]])</f>
        <v>2026</v>
      </c>
      <c r="E1603" s="6" t="str">
        <f>"Q"&amp;ROUNDUP(MONTH(SalesDataTable[[#This Row],[Order Date]])/3,0)</f>
        <v>Q3</v>
      </c>
      <c r="F1603" s="6">
        <f>MONTH(SalesDataTable[[#This Row],[Order Date]])</f>
        <v>8</v>
      </c>
      <c r="G1603" s="6" t="str">
        <f>TEXT(SalesDataTable[[#This Row],[Order Date]],"MMM")</f>
        <v>Aug</v>
      </c>
      <c r="H1603" s="6" t="s">
        <v>29</v>
      </c>
      <c r="I1603" s="6" t="s">
        <v>30</v>
      </c>
      <c r="J1603" s="6" t="s">
        <v>37</v>
      </c>
      <c r="K1603" s="6" t="s">
        <v>21</v>
      </c>
      <c r="L1603" s="6" t="s">
        <v>41</v>
      </c>
      <c r="M1603" s="6" t="s">
        <v>58</v>
      </c>
      <c r="N1603" s="7">
        <v>1</v>
      </c>
      <c r="O1603" s="8">
        <v>79.989999999999995</v>
      </c>
      <c r="P1603" s="9">
        <v>0.05</v>
      </c>
      <c r="Q1603" s="8">
        <v>40.25</v>
      </c>
      <c r="R1603" s="8">
        <v>75.990499999999997</v>
      </c>
      <c r="S1603" s="8">
        <v>40.25</v>
      </c>
      <c r="T1603" s="8">
        <v>35.740499999999997</v>
      </c>
      <c r="U1603" s="10">
        <v>0.47032852790809376</v>
      </c>
    </row>
    <row r="1604" spans="2:21" ht="15.75">
      <c r="B1604" s="4">
        <v>4530</v>
      </c>
      <c r="C1604" s="5">
        <v>46242</v>
      </c>
      <c r="D1604" s="6">
        <f>YEAR(SalesDataTable[[#This Row],[Order Date]])</f>
        <v>2026</v>
      </c>
      <c r="E1604" s="6" t="str">
        <f>"Q"&amp;ROUNDUP(MONTH(SalesDataTable[[#This Row],[Order Date]])/3,0)</f>
        <v>Q3</v>
      </c>
      <c r="F1604" s="6">
        <f>MONTH(SalesDataTable[[#This Row],[Order Date]])</f>
        <v>8</v>
      </c>
      <c r="G1604" s="6" t="str">
        <f>TEXT(SalesDataTable[[#This Row],[Order Date]],"MMM")</f>
        <v>Aug</v>
      </c>
      <c r="H1604" s="6" t="s">
        <v>38</v>
      </c>
      <c r="I1604" s="6" t="s">
        <v>65</v>
      </c>
      <c r="J1604" s="6" t="s">
        <v>20</v>
      </c>
      <c r="K1604" s="6" t="s">
        <v>31</v>
      </c>
      <c r="L1604" s="6" t="s">
        <v>27</v>
      </c>
      <c r="M1604" s="6" t="s">
        <v>55</v>
      </c>
      <c r="N1604" s="7">
        <v>1</v>
      </c>
      <c r="O1604" s="8">
        <v>151.87</v>
      </c>
      <c r="P1604" s="9">
        <v>0.1</v>
      </c>
      <c r="Q1604" s="8">
        <v>76.97</v>
      </c>
      <c r="R1604" s="8">
        <v>136.68300000000002</v>
      </c>
      <c r="S1604" s="8">
        <v>76.97</v>
      </c>
      <c r="T1604" s="8">
        <v>59.713000000000022</v>
      </c>
      <c r="U1604" s="10">
        <v>0.4368721786908395</v>
      </c>
    </row>
    <row r="1605" spans="2:21" ht="15.75">
      <c r="B1605" s="4">
        <v>4641</v>
      </c>
      <c r="C1605" s="5">
        <v>46242</v>
      </c>
      <c r="D1605" s="6">
        <f>YEAR(SalesDataTable[[#This Row],[Order Date]])</f>
        <v>2026</v>
      </c>
      <c r="E1605" s="6" t="str">
        <f>"Q"&amp;ROUNDUP(MONTH(SalesDataTable[[#This Row],[Order Date]])/3,0)</f>
        <v>Q3</v>
      </c>
      <c r="F1605" s="6">
        <f>MONTH(SalesDataTable[[#This Row],[Order Date]])</f>
        <v>8</v>
      </c>
      <c r="G1605" s="6" t="str">
        <f>TEXT(SalesDataTable[[#This Row],[Order Date]],"MMM")</f>
        <v>Aug</v>
      </c>
      <c r="H1605" s="6" t="s">
        <v>38</v>
      </c>
      <c r="I1605" s="6" t="s">
        <v>51</v>
      </c>
      <c r="J1605" s="6" t="s">
        <v>46</v>
      </c>
      <c r="K1605" s="6" t="s">
        <v>31</v>
      </c>
      <c r="L1605" s="6" t="s">
        <v>27</v>
      </c>
      <c r="M1605" s="6" t="s">
        <v>55</v>
      </c>
      <c r="N1605" s="7">
        <v>1</v>
      </c>
      <c r="O1605" s="8">
        <v>156.55000000000001</v>
      </c>
      <c r="P1605" s="9">
        <v>0</v>
      </c>
      <c r="Q1605" s="8">
        <v>80.430000000000007</v>
      </c>
      <c r="R1605" s="8">
        <v>156.55000000000001</v>
      </c>
      <c r="S1605" s="8">
        <v>80.430000000000007</v>
      </c>
      <c r="T1605" s="8">
        <v>76.12</v>
      </c>
      <c r="U1605" s="10">
        <v>0.48623442989460236</v>
      </c>
    </row>
    <row r="1606" spans="2:21" ht="15.75">
      <c r="B1606" s="4">
        <v>4778</v>
      </c>
      <c r="C1606" s="5">
        <v>46242</v>
      </c>
      <c r="D1606" s="6">
        <f>YEAR(SalesDataTable[[#This Row],[Order Date]])</f>
        <v>2026</v>
      </c>
      <c r="E1606" s="6" t="str">
        <f>"Q"&amp;ROUNDUP(MONTH(SalesDataTable[[#This Row],[Order Date]])/3,0)</f>
        <v>Q3</v>
      </c>
      <c r="F1606" s="6">
        <f>MONTH(SalesDataTable[[#This Row],[Order Date]])</f>
        <v>8</v>
      </c>
      <c r="G1606" s="6" t="str">
        <f>TEXT(SalesDataTable[[#This Row],[Order Date]],"MMM")</f>
        <v>Aug</v>
      </c>
      <c r="H1606" s="6" t="s">
        <v>24</v>
      </c>
      <c r="I1606" s="6" t="s">
        <v>61</v>
      </c>
      <c r="J1606" s="6" t="s">
        <v>37</v>
      </c>
      <c r="K1606" s="6" t="s">
        <v>31</v>
      </c>
      <c r="L1606" s="6" t="s">
        <v>27</v>
      </c>
      <c r="M1606" s="6" t="s">
        <v>55</v>
      </c>
      <c r="N1606" s="7">
        <v>1</v>
      </c>
      <c r="O1606" s="8">
        <v>152.72</v>
      </c>
      <c r="P1606" s="9">
        <v>0</v>
      </c>
      <c r="Q1606" s="8">
        <v>77.73</v>
      </c>
      <c r="R1606" s="8">
        <v>152.72</v>
      </c>
      <c r="S1606" s="8">
        <v>77.73</v>
      </c>
      <c r="T1606" s="8">
        <v>74.989999999999995</v>
      </c>
      <c r="U1606" s="10">
        <v>0.4910293347302252</v>
      </c>
    </row>
    <row r="1607" spans="2:21" ht="15.75">
      <c r="B1607" s="4">
        <v>5132</v>
      </c>
      <c r="C1607" s="5">
        <v>46242</v>
      </c>
      <c r="D1607" s="6">
        <f>YEAR(SalesDataTable[[#This Row],[Order Date]])</f>
        <v>2026</v>
      </c>
      <c r="E1607" s="6" t="str">
        <f>"Q"&amp;ROUNDUP(MONTH(SalesDataTable[[#This Row],[Order Date]])/3,0)</f>
        <v>Q3</v>
      </c>
      <c r="F1607" s="6">
        <f>MONTH(SalesDataTable[[#This Row],[Order Date]])</f>
        <v>8</v>
      </c>
      <c r="G1607" s="6" t="str">
        <f>TEXT(SalesDataTable[[#This Row],[Order Date]],"MMM")</f>
        <v>Aug</v>
      </c>
      <c r="H1607" s="6" t="s">
        <v>24</v>
      </c>
      <c r="I1607" s="6" t="s">
        <v>61</v>
      </c>
      <c r="J1607" s="6" t="s">
        <v>20</v>
      </c>
      <c r="K1607" s="6" t="s">
        <v>34</v>
      </c>
      <c r="L1607" s="6" t="s">
        <v>22</v>
      </c>
      <c r="M1607" s="6" t="s">
        <v>44</v>
      </c>
      <c r="N1607" s="7">
        <v>1</v>
      </c>
      <c r="O1607" s="8">
        <v>40.51</v>
      </c>
      <c r="P1607" s="9">
        <v>0.05</v>
      </c>
      <c r="Q1607" s="8">
        <v>16.29</v>
      </c>
      <c r="R1607" s="8">
        <v>38.484499999999997</v>
      </c>
      <c r="S1607" s="8">
        <v>16.29</v>
      </c>
      <c r="T1607" s="8">
        <v>22.194499999999998</v>
      </c>
      <c r="U1607" s="10">
        <v>0.57671270251659756</v>
      </c>
    </row>
    <row r="1608" spans="2:21" ht="15.75">
      <c r="B1608" s="4">
        <v>227</v>
      </c>
      <c r="C1608" s="5">
        <v>46243</v>
      </c>
      <c r="D1608" s="6">
        <f>YEAR(SalesDataTable[[#This Row],[Order Date]])</f>
        <v>2026</v>
      </c>
      <c r="E1608" s="6" t="str">
        <f>"Q"&amp;ROUNDUP(MONTH(SalesDataTable[[#This Row],[Order Date]])/3,0)</f>
        <v>Q3</v>
      </c>
      <c r="F1608" s="6">
        <f>MONTH(SalesDataTable[[#This Row],[Order Date]])</f>
        <v>8</v>
      </c>
      <c r="G1608" s="6" t="str">
        <f>TEXT(SalesDataTable[[#This Row],[Order Date]],"MMM")</f>
        <v>Aug</v>
      </c>
      <c r="H1608" s="6" t="s">
        <v>38</v>
      </c>
      <c r="I1608" s="6" t="s">
        <v>49</v>
      </c>
      <c r="J1608" s="6" t="s">
        <v>46</v>
      </c>
      <c r="K1608" s="6" t="s">
        <v>21</v>
      </c>
      <c r="L1608" s="6" t="s">
        <v>52</v>
      </c>
      <c r="M1608" s="6" t="s">
        <v>53</v>
      </c>
      <c r="N1608" s="7">
        <v>3</v>
      </c>
      <c r="O1608" s="8">
        <v>40.61</v>
      </c>
      <c r="P1608" s="9">
        <v>0</v>
      </c>
      <c r="Q1608" s="8">
        <v>14.72</v>
      </c>
      <c r="R1608" s="8">
        <v>121.83</v>
      </c>
      <c r="S1608" s="8">
        <v>44.160000000000004</v>
      </c>
      <c r="T1608" s="8">
        <v>77.669999999999987</v>
      </c>
      <c r="U1608" s="10">
        <v>0.63752770253632096</v>
      </c>
    </row>
    <row r="1609" spans="2:21" ht="15.75">
      <c r="B1609" s="4">
        <v>390</v>
      </c>
      <c r="C1609" s="5">
        <v>46243</v>
      </c>
      <c r="D1609" s="6">
        <f>YEAR(SalesDataTable[[#This Row],[Order Date]])</f>
        <v>2026</v>
      </c>
      <c r="E1609" s="6" t="str">
        <f>"Q"&amp;ROUNDUP(MONTH(SalesDataTable[[#This Row],[Order Date]])/3,0)</f>
        <v>Q3</v>
      </c>
      <c r="F1609" s="6">
        <f>MONTH(SalesDataTable[[#This Row],[Order Date]])</f>
        <v>8</v>
      </c>
      <c r="G1609" s="6" t="str">
        <f>TEXT(SalesDataTable[[#This Row],[Order Date]],"MMM")</f>
        <v>Aug</v>
      </c>
      <c r="H1609" s="6" t="s">
        <v>29</v>
      </c>
      <c r="I1609" s="6" t="s">
        <v>43</v>
      </c>
      <c r="J1609" s="6" t="s">
        <v>37</v>
      </c>
      <c r="K1609" s="6" t="s">
        <v>31</v>
      </c>
      <c r="L1609" s="6" t="s">
        <v>27</v>
      </c>
      <c r="M1609" s="6" t="s">
        <v>28</v>
      </c>
      <c r="N1609" s="7">
        <v>1</v>
      </c>
      <c r="O1609" s="8">
        <v>93.41</v>
      </c>
      <c r="P1609" s="9">
        <v>0.05</v>
      </c>
      <c r="Q1609" s="8">
        <v>44.7</v>
      </c>
      <c r="R1609" s="8">
        <v>88.739499999999992</v>
      </c>
      <c r="S1609" s="8">
        <v>44.7</v>
      </c>
      <c r="T1609" s="8">
        <v>44.03949999999999</v>
      </c>
      <c r="U1609" s="10">
        <v>0.49627843294136198</v>
      </c>
    </row>
    <row r="1610" spans="2:21" ht="15.75">
      <c r="B1610" s="4">
        <v>859</v>
      </c>
      <c r="C1610" s="5">
        <v>46243</v>
      </c>
      <c r="D1610" s="6">
        <f>YEAR(SalesDataTable[[#This Row],[Order Date]])</f>
        <v>2026</v>
      </c>
      <c r="E1610" s="6" t="str">
        <f>"Q"&amp;ROUNDUP(MONTH(SalesDataTable[[#This Row],[Order Date]])/3,0)</f>
        <v>Q3</v>
      </c>
      <c r="F1610" s="6">
        <f>MONTH(SalesDataTable[[#This Row],[Order Date]])</f>
        <v>8</v>
      </c>
      <c r="G1610" s="6" t="str">
        <f>TEXT(SalesDataTable[[#This Row],[Order Date]],"MMM")</f>
        <v>Aug</v>
      </c>
      <c r="H1610" s="6" t="s">
        <v>18</v>
      </c>
      <c r="I1610" s="6" t="s">
        <v>19</v>
      </c>
      <c r="J1610" s="6" t="s">
        <v>37</v>
      </c>
      <c r="K1610" s="6" t="s">
        <v>31</v>
      </c>
      <c r="L1610" s="6" t="s">
        <v>27</v>
      </c>
      <c r="M1610" s="6" t="s">
        <v>28</v>
      </c>
      <c r="N1610" s="7">
        <v>2</v>
      </c>
      <c r="O1610" s="8">
        <v>90.23</v>
      </c>
      <c r="P1610" s="9">
        <v>0</v>
      </c>
      <c r="Q1610" s="8">
        <v>44.22</v>
      </c>
      <c r="R1610" s="8">
        <v>180.46</v>
      </c>
      <c r="S1610" s="8">
        <v>88.44</v>
      </c>
      <c r="T1610" s="8">
        <v>92.02000000000001</v>
      </c>
      <c r="U1610" s="10">
        <v>0.50991909564446414</v>
      </c>
    </row>
    <row r="1611" spans="2:21" ht="15.75">
      <c r="B1611" s="4">
        <v>1468</v>
      </c>
      <c r="C1611" s="5">
        <v>46243</v>
      </c>
      <c r="D1611" s="6">
        <f>YEAR(SalesDataTable[[#This Row],[Order Date]])</f>
        <v>2026</v>
      </c>
      <c r="E1611" s="6" t="str">
        <f>"Q"&amp;ROUNDUP(MONTH(SalesDataTable[[#This Row],[Order Date]])/3,0)</f>
        <v>Q3</v>
      </c>
      <c r="F1611" s="6">
        <f>MONTH(SalesDataTable[[#This Row],[Order Date]])</f>
        <v>8</v>
      </c>
      <c r="G1611" s="6" t="str">
        <f>TEXT(SalesDataTable[[#This Row],[Order Date]],"MMM")</f>
        <v>Aug</v>
      </c>
      <c r="H1611" s="6" t="s">
        <v>24</v>
      </c>
      <c r="I1611" s="6" t="s">
        <v>59</v>
      </c>
      <c r="J1611" s="6" t="s">
        <v>37</v>
      </c>
      <c r="K1611" s="6" t="s">
        <v>21</v>
      </c>
      <c r="L1611" s="6" t="s">
        <v>22</v>
      </c>
      <c r="M1611" s="6" t="s">
        <v>40</v>
      </c>
      <c r="N1611" s="7">
        <v>1</v>
      </c>
      <c r="O1611" s="8">
        <v>51.75</v>
      </c>
      <c r="P1611" s="9">
        <v>0</v>
      </c>
      <c r="Q1611" s="8">
        <v>22.36</v>
      </c>
      <c r="R1611" s="8">
        <v>51.75</v>
      </c>
      <c r="S1611" s="8">
        <v>22.36</v>
      </c>
      <c r="T1611" s="8">
        <v>29.39</v>
      </c>
      <c r="U1611" s="10">
        <v>0.56792270531400968</v>
      </c>
    </row>
    <row r="1612" spans="2:21" ht="15.75">
      <c r="B1612" s="4">
        <v>2356</v>
      </c>
      <c r="C1612" s="5">
        <v>46243</v>
      </c>
      <c r="D1612" s="6">
        <f>YEAR(SalesDataTable[[#This Row],[Order Date]])</f>
        <v>2026</v>
      </c>
      <c r="E1612" s="6" t="str">
        <f>"Q"&amp;ROUNDUP(MONTH(SalesDataTable[[#This Row],[Order Date]])/3,0)</f>
        <v>Q3</v>
      </c>
      <c r="F1612" s="6">
        <f>MONTH(SalesDataTable[[#This Row],[Order Date]])</f>
        <v>8</v>
      </c>
      <c r="G1612" s="6" t="str">
        <f>TEXT(SalesDataTable[[#This Row],[Order Date]],"MMM")</f>
        <v>Aug</v>
      </c>
      <c r="H1612" s="6" t="s">
        <v>38</v>
      </c>
      <c r="I1612" s="6" t="s">
        <v>65</v>
      </c>
      <c r="J1612" s="6" t="s">
        <v>37</v>
      </c>
      <c r="K1612" s="6" t="s">
        <v>31</v>
      </c>
      <c r="L1612" s="6" t="s">
        <v>22</v>
      </c>
      <c r="M1612" s="6" t="s">
        <v>48</v>
      </c>
      <c r="N1612" s="7">
        <v>3</v>
      </c>
      <c r="O1612" s="8">
        <v>102.91</v>
      </c>
      <c r="P1612" s="9">
        <v>0.1</v>
      </c>
      <c r="Q1612" s="8">
        <v>50.23</v>
      </c>
      <c r="R1612" s="8">
        <v>277.85700000000003</v>
      </c>
      <c r="S1612" s="8">
        <v>150.69</v>
      </c>
      <c r="T1612" s="8">
        <v>127.16700000000003</v>
      </c>
      <c r="U1612" s="10">
        <v>0.45767067232425318</v>
      </c>
    </row>
    <row r="1613" spans="2:21" ht="15.75">
      <c r="B1613" s="4">
        <v>3556</v>
      </c>
      <c r="C1613" s="5">
        <v>46243</v>
      </c>
      <c r="D1613" s="6">
        <f>YEAR(SalesDataTable[[#This Row],[Order Date]])</f>
        <v>2026</v>
      </c>
      <c r="E1613" s="6" t="str">
        <f>"Q"&amp;ROUNDUP(MONTH(SalesDataTable[[#This Row],[Order Date]])/3,0)</f>
        <v>Q3</v>
      </c>
      <c r="F1613" s="6">
        <f>MONTH(SalesDataTable[[#This Row],[Order Date]])</f>
        <v>8</v>
      </c>
      <c r="G1613" s="6" t="str">
        <f>TEXT(SalesDataTable[[#This Row],[Order Date]],"MMM")</f>
        <v>Aug</v>
      </c>
      <c r="H1613" s="6" t="s">
        <v>29</v>
      </c>
      <c r="I1613" s="6" t="s">
        <v>70</v>
      </c>
      <c r="J1613" s="6" t="s">
        <v>20</v>
      </c>
      <c r="K1613" s="6" t="s">
        <v>31</v>
      </c>
      <c r="L1613" s="6" t="s">
        <v>22</v>
      </c>
      <c r="M1613" s="6" t="s">
        <v>23</v>
      </c>
      <c r="N1613" s="7">
        <v>4</v>
      </c>
      <c r="O1613" s="8">
        <v>82.63</v>
      </c>
      <c r="P1613" s="9">
        <v>0.1</v>
      </c>
      <c r="Q1613" s="8">
        <v>43.78</v>
      </c>
      <c r="R1613" s="8">
        <v>297.46800000000002</v>
      </c>
      <c r="S1613" s="8">
        <v>175.12</v>
      </c>
      <c r="T1613" s="8">
        <v>122.34800000000001</v>
      </c>
      <c r="U1613" s="10">
        <v>0.41129802197211129</v>
      </c>
    </row>
    <row r="1614" spans="2:21" ht="15.75">
      <c r="B1614" s="4">
        <v>925</v>
      </c>
      <c r="C1614" s="5">
        <v>46244</v>
      </c>
      <c r="D1614" s="6">
        <f>YEAR(SalesDataTable[[#This Row],[Order Date]])</f>
        <v>2026</v>
      </c>
      <c r="E1614" s="6" t="str">
        <f>"Q"&amp;ROUNDUP(MONTH(SalesDataTable[[#This Row],[Order Date]])/3,0)</f>
        <v>Q3</v>
      </c>
      <c r="F1614" s="6">
        <f>MONTH(SalesDataTable[[#This Row],[Order Date]])</f>
        <v>8</v>
      </c>
      <c r="G1614" s="6" t="str">
        <f>TEXT(SalesDataTable[[#This Row],[Order Date]],"MMM")</f>
        <v>Aug</v>
      </c>
      <c r="H1614" s="6" t="s">
        <v>18</v>
      </c>
      <c r="I1614" s="6" t="s">
        <v>19</v>
      </c>
      <c r="J1614" s="6" t="s">
        <v>37</v>
      </c>
      <c r="K1614" s="6" t="s">
        <v>21</v>
      </c>
      <c r="L1614" s="6" t="s">
        <v>41</v>
      </c>
      <c r="M1614" s="6" t="s">
        <v>47</v>
      </c>
      <c r="N1614" s="7">
        <v>1</v>
      </c>
      <c r="O1614" s="8">
        <v>196.39</v>
      </c>
      <c r="P1614" s="9">
        <v>0</v>
      </c>
      <c r="Q1614" s="8">
        <v>102.92</v>
      </c>
      <c r="R1614" s="8">
        <v>196.39</v>
      </c>
      <c r="S1614" s="8">
        <v>102.92</v>
      </c>
      <c r="T1614" s="8">
        <v>93.469999999999985</v>
      </c>
      <c r="U1614" s="10">
        <v>0.47594073017974436</v>
      </c>
    </row>
    <row r="1615" spans="2:21" ht="15.75">
      <c r="B1615" s="4">
        <v>1563</v>
      </c>
      <c r="C1615" s="5">
        <v>46244</v>
      </c>
      <c r="D1615" s="6">
        <f>YEAR(SalesDataTable[[#This Row],[Order Date]])</f>
        <v>2026</v>
      </c>
      <c r="E1615" s="6" t="str">
        <f>"Q"&amp;ROUNDUP(MONTH(SalesDataTable[[#This Row],[Order Date]])/3,0)</f>
        <v>Q3</v>
      </c>
      <c r="F1615" s="6">
        <f>MONTH(SalesDataTable[[#This Row],[Order Date]])</f>
        <v>8</v>
      </c>
      <c r="G1615" s="6" t="str">
        <f>TEXT(SalesDataTable[[#This Row],[Order Date]],"MMM")</f>
        <v>Aug</v>
      </c>
      <c r="H1615" s="6" t="s">
        <v>29</v>
      </c>
      <c r="I1615" s="6" t="s">
        <v>57</v>
      </c>
      <c r="J1615" s="6" t="s">
        <v>46</v>
      </c>
      <c r="K1615" s="6" t="s">
        <v>34</v>
      </c>
      <c r="L1615" s="6" t="s">
        <v>32</v>
      </c>
      <c r="M1615" s="6" t="s">
        <v>33</v>
      </c>
      <c r="N1615" s="7">
        <v>2</v>
      </c>
      <c r="O1615" s="8">
        <v>36.25</v>
      </c>
      <c r="P1615" s="9">
        <v>0</v>
      </c>
      <c r="Q1615" s="8">
        <v>13.77</v>
      </c>
      <c r="R1615" s="8">
        <v>72.5</v>
      </c>
      <c r="S1615" s="8">
        <v>27.54</v>
      </c>
      <c r="T1615" s="8">
        <v>44.96</v>
      </c>
      <c r="U1615" s="10">
        <v>0.62013793103448278</v>
      </c>
    </row>
    <row r="1616" spans="2:21" ht="15.75">
      <c r="B1616" s="4">
        <v>1634</v>
      </c>
      <c r="C1616" s="5">
        <v>46244</v>
      </c>
      <c r="D1616" s="6">
        <f>YEAR(SalesDataTable[[#This Row],[Order Date]])</f>
        <v>2026</v>
      </c>
      <c r="E1616" s="6" t="str">
        <f>"Q"&amp;ROUNDUP(MONTH(SalesDataTable[[#This Row],[Order Date]])/3,0)</f>
        <v>Q3</v>
      </c>
      <c r="F1616" s="6">
        <f>MONTH(SalesDataTable[[#This Row],[Order Date]])</f>
        <v>8</v>
      </c>
      <c r="G1616" s="6" t="str">
        <f>TEXT(SalesDataTable[[#This Row],[Order Date]],"MMM")</f>
        <v>Aug</v>
      </c>
      <c r="H1616" s="6" t="s">
        <v>24</v>
      </c>
      <c r="I1616" s="6" t="s">
        <v>25</v>
      </c>
      <c r="J1616" s="6" t="s">
        <v>37</v>
      </c>
      <c r="K1616" s="6" t="s">
        <v>21</v>
      </c>
      <c r="L1616" s="6" t="s">
        <v>41</v>
      </c>
      <c r="M1616" s="6" t="s">
        <v>47</v>
      </c>
      <c r="N1616" s="7">
        <v>2</v>
      </c>
      <c r="O1616" s="8">
        <v>199.85</v>
      </c>
      <c r="P1616" s="9">
        <v>0.05</v>
      </c>
      <c r="Q1616" s="8">
        <v>104.34</v>
      </c>
      <c r="R1616" s="8">
        <v>379.71499999999997</v>
      </c>
      <c r="S1616" s="8">
        <v>208.68</v>
      </c>
      <c r="T1616" s="8">
        <v>171.03499999999997</v>
      </c>
      <c r="U1616" s="10">
        <v>0.45042992770893953</v>
      </c>
    </row>
    <row r="1617" spans="2:21" ht="15.75">
      <c r="B1617" s="4">
        <v>2187</v>
      </c>
      <c r="C1617" s="5">
        <v>46244</v>
      </c>
      <c r="D1617" s="6">
        <f>YEAR(SalesDataTable[[#This Row],[Order Date]])</f>
        <v>2026</v>
      </c>
      <c r="E1617" s="6" t="str">
        <f>"Q"&amp;ROUNDUP(MONTH(SalesDataTable[[#This Row],[Order Date]])/3,0)</f>
        <v>Q3</v>
      </c>
      <c r="F1617" s="6">
        <f>MONTH(SalesDataTable[[#This Row],[Order Date]])</f>
        <v>8</v>
      </c>
      <c r="G1617" s="6" t="str">
        <f>TEXT(SalesDataTable[[#This Row],[Order Date]],"MMM")</f>
        <v>Aug</v>
      </c>
      <c r="H1617" s="6" t="s">
        <v>29</v>
      </c>
      <c r="I1617" s="6" t="s">
        <v>30</v>
      </c>
      <c r="J1617" s="6" t="s">
        <v>37</v>
      </c>
      <c r="K1617" s="6" t="s">
        <v>31</v>
      </c>
      <c r="L1617" s="6" t="s">
        <v>32</v>
      </c>
      <c r="M1617" s="6" t="s">
        <v>50</v>
      </c>
      <c r="N1617" s="7">
        <v>1</v>
      </c>
      <c r="O1617" s="8">
        <v>46.32</v>
      </c>
      <c r="P1617" s="9">
        <v>0.05</v>
      </c>
      <c r="Q1617" s="8">
        <v>18.34</v>
      </c>
      <c r="R1617" s="8">
        <v>44.003999999999998</v>
      </c>
      <c r="S1617" s="8">
        <v>18.34</v>
      </c>
      <c r="T1617" s="8">
        <v>25.663999999999998</v>
      </c>
      <c r="U1617" s="10">
        <v>0.58321970729933637</v>
      </c>
    </row>
    <row r="1618" spans="2:21" ht="15.75">
      <c r="B1618" s="4">
        <v>2773</v>
      </c>
      <c r="C1618" s="5">
        <v>46244</v>
      </c>
      <c r="D1618" s="6">
        <f>YEAR(SalesDataTable[[#This Row],[Order Date]])</f>
        <v>2026</v>
      </c>
      <c r="E1618" s="6" t="str">
        <f>"Q"&amp;ROUNDUP(MONTH(SalesDataTable[[#This Row],[Order Date]])/3,0)</f>
        <v>Q3</v>
      </c>
      <c r="F1618" s="6">
        <f>MONTH(SalesDataTable[[#This Row],[Order Date]])</f>
        <v>8</v>
      </c>
      <c r="G1618" s="6" t="str">
        <f>TEXT(SalesDataTable[[#This Row],[Order Date]],"MMM")</f>
        <v>Aug</v>
      </c>
      <c r="H1618" s="6" t="s">
        <v>24</v>
      </c>
      <c r="I1618" s="6" t="s">
        <v>67</v>
      </c>
      <c r="J1618" s="6" t="s">
        <v>20</v>
      </c>
      <c r="K1618" s="6" t="s">
        <v>31</v>
      </c>
      <c r="L1618" s="6" t="s">
        <v>27</v>
      </c>
      <c r="M1618" s="6" t="s">
        <v>55</v>
      </c>
      <c r="N1618" s="7">
        <v>4</v>
      </c>
      <c r="O1618" s="8">
        <v>151.06</v>
      </c>
      <c r="P1618" s="9">
        <v>0</v>
      </c>
      <c r="Q1618" s="8">
        <v>77.67</v>
      </c>
      <c r="R1618" s="8">
        <v>604.24</v>
      </c>
      <c r="S1618" s="8">
        <v>310.68</v>
      </c>
      <c r="T1618" s="8">
        <v>293.56</v>
      </c>
      <c r="U1618" s="10">
        <v>0.48583344366476894</v>
      </c>
    </row>
    <row r="1619" spans="2:21" ht="15.75">
      <c r="B1619" s="4">
        <v>5040</v>
      </c>
      <c r="C1619" s="5">
        <v>46244</v>
      </c>
      <c r="D1619" s="6">
        <f>YEAR(SalesDataTable[[#This Row],[Order Date]])</f>
        <v>2026</v>
      </c>
      <c r="E1619" s="6" t="str">
        <f>"Q"&amp;ROUNDUP(MONTH(SalesDataTable[[#This Row],[Order Date]])/3,0)</f>
        <v>Q3</v>
      </c>
      <c r="F1619" s="6">
        <f>MONTH(SalesDataTable[[#This Row],[Order Date]])</f>
        <v>8</v>
      </c>
      <c r="G1619" s="6" t="str">
        <f>TEXT(SalesDataTable[[#This Row],[Order Date]],"MMM")</f>
        <v>Aug</v>
      </c>
      <c r="H1619" s="6" t="s">
        <v>38</v>
      </c>
      <c r="I1619" s="6" t="s">
        <v>49</v>
      </c>
      <c r="J1619" s="6" t="s">
        <v>20</v>
      </c>
      <c r="K1619" s="6" t="s">
        <v>21</v>
      </c>
      <c r="L1619" s="6" t="s">
        <v>27</v>
      </c>
      <c r="M1619" s="6" t="s">
        <v>64</v>
      </c>
      <c r="N1619" s="7">
        <v>1</v>
      </c>
      <c r="O1619" s="8">
        <v>72.39</v>
      </c>
      <c r="P1619" s="9">
        <v>0.1</v>
      </c>
      <c r="Q1619" s="8">
        <v>31.64</v>
      </c>
      <c r="R1619" s="8">
        <v>65.150999999999996</v>
      </c>
      <c r="S1619" s="8">
        <v>31.64</v>
      </c>
      <c r="T1619" s="8">
        <v>33.510999999999996</v>
      </c>
      <c r="U1619" s="10">
        <v>0.51435895074519189</v>
      </c>
    </row>
    <row r="1620" spans="2:21" ht="15.75">
      <c r="B1620" s="4">
        <v>415</v>
      </c>
      <c r="C1620" s="5">
        <v>46245</v>
      </c>
      <c r="D1620" s="6">
        <f>YEAR(SalesDataTable[[#This Row],[Order Date]])</f>
        <v>2026</v>
      </c>
      <c r="E1620" s="6" t="str">
        <f>"Q"&amp;ROUNDUP(MONTH(SalesDataTable[[#This Row],[Order Date]])/3,0)</f>
        <v>Q3</v>
      </c>
      <c r="F1620" s="6">
        <f>MONTH(SalesDataTable[[#This Row],[Order Date]])</f>
        <v>8</v>
      </c>
      <c r="G1620" s="6" t="str">
        <f>TEXT(SalesDataTable[[#This Row],[Order Date]],"MMM")</f>
        <v>Aug</v>
      </c>
      <c r="H1620" s="6" t="s">
        <v>18</v>
      </c>
      <c r="I1620" s="6" t="s">
        <v>54</v>
      </c>
      <c r="J1620" s="6" t="s">
        <v>37</v>
      </c>
      <c r="K1620" s="6" t="s">
        <v>21</v>
      </c>
      <c r="L1620" s="6" t="s">
        <v>27</v>
      </c>
      <c r="M1620" s="6" t="s">
        <v>64</v>
      </c>
      <c r="N1620" s="7">
        <v>1</v>
      </c>
      <c r="O1620" s="8">
        <v>72.650000000000006</v>
      </c>
      <c r="P1620" s="9">
        <v>0</v>
      </c>
      <c r="Q1620" s="8">
        <v>31.72</v>
      </c>
      <c r="R1620" s="8">
        <v>72.650000000000006</v>
      </c>
      <c r="S1620" s="8">
        <v>31.72</v>
      </c>
      <c r="T1620" s="8">
        <v>40.930000000000007</v>
      </c>
      <c r="U1620" s="10">
        <v>0.56338609772883697</v>
      </c>
    </row>
    <row r="1621" spans="2:21" ht="15.75">
      <c r="B1621" s="4">
        <v>1111</v>
      </c>
      <c r="C1621" s="5">
        <v>46245</v>
      </c>
      <c r="D1621" s="6">
        <f>YEAR(SalesDataTable[[#This Row],[Order Date]])</f>
        <v>2026</v>
      </c>
      <c r="E1621" s="6" t="str">
        <f>"Q"&amp;ROUNDUP(MONTH(SalesDataTable[[#This Row],[Order Date]])/3,0)</f>
        <v>Q3</v>
      </c>
      <c r="F1621" s="6">
        <f>MONTH(SalesDataTable[[#This Row],[Order Date]])</f>
        <v>8</v>
      </c>
      <c r="G1621" s="6" t="str">
        <f>TEXT(SalesDataTable[[#This Row],[Order Date]],"MMM")</f>
        <v>Aug</v>
      </c>
      <c r="H1621" s="6" t="s">
        <v>38</v>
      </c>
      <c r="I1621" s="6" t="s">
        <v>65</v>
      </c>
      <c r="J1621" s="6" t="s">
        <v>20</v>
      </c>
      <c r="K1621" s="6" t="s">
        <v>31</v>
      </c>
      <c r="L1621" s="6" t="s">
        <v>41</v>
      </c>
      <c r="M1621" s="6" t="s">
        <v>47</v>
      </c>
      <c r="N1621" s="7">
        <v>1</v>
      </c>
      <c r="O1621" s="8">
        <v>198.44</v>
      </c>
      <c r="P1621" s="9">
        <v>0</v>
      </c>
      <c r="Q1621" s="8">
        <v>106.79</v>
      </c>
      <c r="R1621" s="8">
        <v>198.44</v>
      </c>
      <c r="S1621" s="8">
        <v>106.79</v>
      </c>
      <c r="T1621" s="8">
        <v>91.649999999999991</v>
      </c>
      <c r="U1621" s="10">
        <v>0.46185244910300338</v>
      </c>
    </row>
    <row r="1622" spans="2:21" ht="15.75">
      <c r="B1622" s="4">
        <v>1243</v>
      </c>
      <c r="C1622" s="5">
        <v>46245</v>
      </c>
      <c r="D1622" s="6">
        <f>YEAR(SalesDataTable[[#This Row],[Order Date]])</f>
        <v>2026</v>
      </c>
      <c r="E1622" s="6" t="str">
        <f>"Q"&amp;ROUNDUP(MONTH(SalesDataTable[[#This Row],[Order Date]])/3,0)</f>
        <v>Q3</v>
      </c>
      <c r="F1622" s="6">
        <f>MONTH(SalesDataTable[[#This Row],[Order Date]])</f>
        <v>8</v>
      </c>
      <c r="G1622" s="6" t="str">
        <f>TEXT(SalesDataTable[[#This Row],[Order Date]],"MMM")</f>
        <v>Aug</v>
      </c>
      <c r="H1622" s="6" t="s">
        <v>29</v>
      </c>
      <c r="I1622" s="6" t="s">
        <v>70</v>
      </c>
      <c r="J1622" s="6" t="s">
        <v>20</v>
      </c>
      <c r="K1622" s="6" t="s">
        <v>21</v>
      </c>
      <c r="L1622" s="6" t="s">
        <v>41</v>
      </c>
      <c r="M1622" s="6" t="s">
        <v>47</v>
      </c>
      <c r="N1622" s="7">
        <v>1</v>
      </c>
      <c r="O1622" s="8">
        <v>193.67</v>
      </c>
      <c r="P1622" s="9">
        <v>0</v>
      </c>
      <c r="Q1622" s="8">
        <v>103.79</v>
      </c>
      <c r="R1622" s="8">
        <v>193.67</v>
      </c>
      <c r="S1622" s="8">
        <v>103.79</v>
      </c>
      <c r="T1622" s="8">
        <v>89.879999999999981</v>
      </c>
      <c r="U1622" s="10">
        <v>0.46408839779005517</v>
      </c>
    </row>
    <row r="1623" spans="2:21" ht="15.75">
      <c r="B1623" s="4">
        <v>1326</v>
      </c>
      <c r="C1623" s="5">
        <v>46245</v>
      </c>
      <c r="D1623" s="6">
        <f>YEAR(SalesDataTable[[#This Row],[Order Date]])</f>
        <v>2026</v>
      </c>
      <c r="E1623" s="6" t="str">
        <f>"Q"&amp;ROUNDUP(MONTH(SalesDataTable[[#This Row],[Order Date]])/3,0)</f>
        <v>Q3</v>
      </c>
      <c r="F1623" s="6">
        <f>MONTH(SalesDataTable[[#This Row],[Order Date]])</f>
        <v>8</v>
      </c>
      <c r="G1623" s="6" t="str">
        <f>TEXT(SalesDataTable[[#This Row],[Order Date]],"MMM")</f>
        <v>Aug</v>
      </c>
      <c r="H1623" s="6" t="s">
        <v>38</v>
      </c>
      <c r="I1623" s="6" t="s">
        <v>51</v>
      </c>
      <c r="J1623" s="6" t="s">
        <v>20</v>
      </c>
      <c r="K1623" s="6" t="s">
        <v>21</v>
      </c>
      <c r="L1623" s="6" t="s">
        <v>32</v>
      </c>
      <c r="M1623" s="6" t="s">
        <v>66</v>
      </c>
      <c r="N1623" s="7">
        <v>5</v>
      </c>
      <c r="O1623" s="8">
        <v>166.03</v>
      </c>
      <c r="P1623" s="9">
        <v>0</v>
      </c>
      <c r="Q1623" s="8">
        <v>87.46</v>
      </c>
      <c r="R1623" s="8">
        <v>830.15</v>
      </c>
      <c r="S1623" s="8">
        <v>437.29999999999995</v>
      </c>
      <c r="T1623" s="8">
        <v>392.85</v>
      </c>
      <c r="U1623" s="10">
        <v>0.47322772992832624</v>
      </c>
    </row>
    <row r="1624" spans="2:21" ht="15.75">
      <c r="B1624" s="4">
        <v>1682</v>
      </c>
      <c r="C1624" s="5">
        <v>46245</v>
      </c>
      <c r="D1624" s="6">
        <f>YEAR(SalesDataTable[[#This Row],[Order Date]])</f>
        <v>2026</v>
      </c>
      <c r="E1624" s="6" t="str">
        <f>"Q"&amp;ROUNDUP(MONTH(SalesDataTable[[#This Row],[Order Date]])/3,0)</f>
        <v>Q3</v>
      </c>
      <c r="F1624" s="6">
        <f>MONTH(SalesDataTable[[#This Row],[Order Date]])</f>
        <v>8</v>
      </c>
      <c r="G1624" s="6" t="str">
        <f>TEXT(SalesDataTable[[#This Row],[Order Date]],"MMM")</f>
        <v>Aug</v>
      </c>
      <c r="H1624" s="6" t="s">
        <v>18</v>
      </c>
      <c r="I1624" s="6" t="s">
        <v>19</v>
      </c>
      <c r="J1624" s="6" t="s">
        <v>20</v>
      </c>
      <c r="K1624" s="6" t="s">
        <v>34</v>
      </c>
      <c r="L1624" s="6" t="s">
        <v>41</v>
      </c>
      <c r="M1624" s="6" t="s">
        <v>58</v>
      </c>
      <c r="N1624" s="7">
        <v>2</v>
      </c>
      <c r="O1624" s="8">
        <v>81.569999999999993</v>
      </c>
      <c r="P1624" s="9">
        <v>0</v>
      </c>
      <c r="Q1624" s="8">
        <v>40.36</v>
      </c>
      <c r="R1624" s="8">
        <v>163.13999999999999</v>
      </c>
      <c r="S1624" s="8">
        <v>80.72</v>
      </c>
      <c r="T1624" s="8">
        <v>82.419999999999987</v>
      </c>
      <c r="U1624" s="10">
        <v>0.50521024886600463</v>
      </c>
    </row>
    <row r="1625" spans="2:21" ht="15.75">
      <c r="B1625" s="4">
        <v>2618</v>
      </c>
      <c r="C1625" s="5">
        <v>46245</v>
      </c>
      <c r="D1625" s="6">
        <f>YEAR(SalesDataTable[[#This Row],[Order Date]])</f>
        <v>2026</v>
      </c>
      <c r="E1625" s="6" t="str">
        <f>"Q"&amp;ROUNDUP(MONTH(SalesDataTable[[#This Row],[Order Date]])/3,0)</f>
        <v>Q3</v>
      </c>
      <c r="F1625" s="6">
        <f>MONTH(SalesDataTable[[#This Row],[Order Date]])</f>
        <v>8</v>
      </c>
      <c r="G1625" s="6" t="str">
        <f>TEXT(SalesDataTable[[#This Row],[Order Date]],"MMM")</f>
        <v>Aug</v>
      </c>
      <c r="H1625" s="6" t="s">
        <v>18</v>
      </c>
      <c r="I1625" s="6" t="s">
        <v>68</v>
      </c>
      <c r="J1625" s="6" t="s">
        <v>37</v>
      </c>
      <c r="K1625" s="6" t="s">
        <v>34</v>
      </c>
      <c r="L1625" s="6" t="s">
        <v>27</v>
      </c>
      <c r="M1625" s="6" t="s">
        <v>35</v>
      </c>
      <c r="N1625" s="7">
        <v>2</v>
      </c>
      <c r="O1625" s="8">
        <v>143.86000000000001</v>
      </c>
      <c r="P1625" s="9">
        <v>0</v>
      </c>
      <c r="Q1625" s="8">
        <v>81.23</v>
      </c>
      <c r="R1625" s="8">
        <v>287.72000000000003</v>
      </c>
      <c r="S1625" s="8">
        <v>162.46</v>
      </c>
      <c r="T1625" s="8">
        <v>125.26000000000002</v>
      </c>
      <c r="U1625" s="10">
        <v>0.43535381621020441</v>
      </c>
    </row>
    <row r="1626" spans="2:21" ht="15.75">
      <c r="B1626" s="4">
        <v>3319</v>
      </c>
      <c r="C1626" s="5">
        <v>46245</v>
      </c>
      <c r="D1626" s="6">
        <f>YEAR(SalesDataTable[[#This Row],[Order Date]])</f>
        <v>2026</v>
      </c>
      <c r="E1626" s="6" t="str">
        <f>"Q"&amp;ROUNDUP(MONTH(SalesDataTable[[#This Row],[Order Date]])/3,0)</f>
        <v>Q3</v>
      </c>
      <c r="F1626" s="6">
        <f>MONTH(SalesDataTable[[#This Row],[Order Date]])</f>
        <v>8</v>
      </c>
      <c r="G1626" s="6" t="str">
        <f>TEXT(SalesDataTable[[#This Row],[Order Date]],"MMM")</f>
        <v>Aug</v>
      </c>
      <c r="H1626" s="6" t="s">
        <v>24</v>
      </c>
      <c r="I1626" s="6" t="s">
        <v>67</v>
      </c>
      <c r="J1626" s="6" t="s">
        <v>20</v>
      </c>
      <c r="K1626" s="6" t="s">
        <v>21</v>
      </c>
      <c r="L1626" s="6" t="s">
        <v>27</v>
      </c>
      <c r="M1626" s="6" t="s">
        <v>28</v>
      </c>
      <c r="N1626" s="7">
        <v>3</v>
      </c>
      <c r="O1626" s="8">
        <v>93.53</v>
      </c>
      <c r="P1626" s="9">
        <v>0</v>
      </c>
      <c r="Q1626" s="8">
        <v>46.19</v>
      </c>
      <c r="R1626" s="8">
        <v>280.59000000000003</v>
      </c>
      <c r="S1626" s="8">
        <v>138.57</v>
      </c>
      <c r="T1626" s="8">
        <v>142.02000000000004</v>
      </c>
      <c r="U1626" s="10">
        <v>0.5061477600769807</v>
      </c>
    </row>
    <row r="1627" spans="2:21" ht="15.75">
      <c r="B1627" s="4">
        <v>4600</v>
      </c>
      <c r="C1627" s="5">
        <v>46245</v>
      </c>
      <c r="D1627" s="6">
        <f>YEAR(SalesDataTable[[#This Row],[Order Date]])</f>
        <v>2026</v>
      </c>
      <c r="E1627" s="6" t="str">
        <f>"Q"&amp;ROUNDUP(MONTH(SalesDataTable[[#This Row],[Order Date]])/3,0)</f>
        <v>Q3</v>
      </c>
      <c r="F1627" s="6">
        <f>MONTH(SalesDataTable[[#This Row],[Order Date]])</f>
        <v>8</v>
      </c>
      <c r="G1627" s="6" t="str">
        <f>TEXT(SalesDataTable[[#This Row],[Order Date]],"MMM")</f>
        <v>Aug</v>
      </c>
      <c r="H1627" s="6" t="s">
        <v>38</v>
      </c>
      <c r="I1627" s="6" t="s">
        <v>39</v>
      </c>
      <c r="J1627" s="6" t="s">
        <v>26</v>
      </c>
      <c r="K1627" s="6" t="s">
        <v>34</v>
      </c>
      <c r="L1627" s="6" t="s">
        <v>32</v>
      </c>
      <c r="M1627" s="6" t="s">
        <v>66</v>
      </c>
      <c r="N1627" s="7">
        <v>10</v>
      </c>
      <c r="O1627" s="8">
        <v>162.38</v>
      </c>
      <c r="P1627" s="9">
        <v>0.05</v>
      </c>
      <c r="Q1627" s="8">
        <v>85.82</v>
      </c>
      <c r="R1627" s="8">
        <v>1542.61</v>
      </c>
      <c r="S1627" s="8">
        <v>858.19999999999993</v>
      </c>
      <c r="T1627" s="8">
        <v>684.41</v>
      </c>
      <c r="U1627" s="10">
        <v>0.44367014345816508</v>
      </c>
    </row>
    <row r="1628" spans="2:21" ht="15.75">
      <c r="B1628" s="4">
        <v>5168</v>
      </c>
      <c r="C1628" s="5">
        <v>46245</v>
      </c>
      <c r="D1628" s="6">
        <f>YEAR(SalesDataTable[[#This Row],[Order Date]])</f>
        <v>2026</v>
      </c>
      <c r="E1628" s="6" t="str">
        <f>"Q"&amp;ROUNDUP(MONTH(SalesDataTable[[#This Row],[Order Date]])/3,0)</f>
        <v>Q3</v>
      </c>
      <c r="F1628" s="6">
        <f>MONTH(SalesDataTable[[#This Row],[Order Date]])</f>
        <v>8</v>
      </c>
      <c r="G1628" s="6" t="str">
        <f>TEXT(SalesDataTable[[#This Row],[Order Date]],"MMM")</f>
        <v>Aug</v>
      </c>
      <c r="H1628" s="6" t="s">
        <v>18</v>
      </c>
      <c r="I1628" s="6" t="s">
        <v>68</v>
      </c>
      <c r="J1628" s="6" t="s">
        <v>46</v>
      </c>
      <c r="K1628" s="6" t="s">
        <v>34</v>
      </c>
      <c r="L1628" s="6" t="s">
        <v>52</v>
      </c>
      <c r="M1628" s="6" t="s">
        <v>56</v>
      </c>
      <c r="N1628" s="7">
        <v>1</v>
      </c>
      <c r="O1628" s="8">
        <v>122.52</v>
      </c>
      <c r="P1628" s="9">
        <v>0.05</v>
      </c>
      <c r="Q1628" s="8">
        <v>69.66</v>
      </c>
      <c r="R1628" s="8">
        <v>116.39399999999999</v>
      </c>
      <c r="S1628" s="8">
        <v>69.66</v>
      </c>
      <c r="T1628" s="8">
        <v>46.733999999999995</v>
      </c>
      <c r="U1628" s="10">
        <v>0.40151554203824935</v>
      </c>
    </row>
    <row r="1629" spans="2:21" ht="15.75">
      <c r="B1629" s="4">
        <v>245</v>
      </c>
      <c r="C1629" s="5">
        <v>46246</v>
      </c>
      <c r="D1629" s="6">
        <f>YEAR(SalesDataTable[[#This Row],[Order Date]])</f>
        <v>2026</v>
      </c>
      <c r="E1629" s="6" t="str">
        <f>"Q"&amp;ROUNDUP(MONTH(SalesDataTable[[#This Row],[Order Date]])/3,0)</f>
        <v>Q3</v>
      </c>
      <c r="F1629" s="6">
        <f>MONTH(SalesDataTable[[#This Row],[Order Date]])</f>
        <v>8</v>
      </c>
      <c r="G1629" s="6" t="str">
        <f>TEXT(SalesDataTable[[#This Row],[Order Date]],"MMM")</f>
        <v>Aug</v>
      </c>
      <c r="H1629" s="6" t="s">
        <v>38</v>
      </c>
      <c r="I1629" s="6" t="s">
        <v>65</v>
      </c>
      <c r="J1629" s="6" t="s">
        <v>46</v>
      </c>
      <c r="K1629" s="6" t="s">
        <v>21</v>
      </c>
      <c r="L1629" s="6" t="s">
        <v>27</v>
      </c>
      <c r="M1629" s="6" t="s">
        <v>35</v>
      </c>
      <c r="N1629" s="7">
        <v>1</v>
      </c>
      <c r="O1629" s="8">
        <v>142.84</v>
      </c>
      <c r="P1629" s="9">
        <v>0</v>
      </c>
      <c r="Q1629" s="8">
        <v>77.7</v>
      </c>
      <c r="R1629" s="8">
        <v>142.84</v>
      </c>
      <c r="S1629" s="8">
        <v>77.7</v>
      </c>
      <c r="T1629" s="8">
        <v>65.14</v>
      </c>
      <c r="U1629" s="10">
        <v>0.4560347241669</v>
      </c>
    </row>
    <row r="1630" spans="2:21" ht="15.75">
      <c r="B1630" s="4">
        <v>322</v>
      </c>
      <c r="C1630" s="5">
        <v>46246</v>
      </c>
      <c r="D1630" s="6">
        <f>YEAR(SalesDataTable[[#This Row],[Order Date]])</f>
        <v>2026</v>
      </c>
      <c r="E1630" s="6" t="str">
        <f>"Q"&amp;ROUNDUP(MONTH(SalesDataTable[[#This Row],[Order Date]])/3,0)</f>
        <v>Q3</v>
      </c>
      <c r="F1630" s="6">
        <f>MONTH(SalesDataTable[[#This Row],[Order Date]])</f>
        <v>8</v>
      </c>
      <c r="G1630" s="6" t="str">
        <f>TEXT(SalesDataTable[[#This Row],[Order Date]],"MMM")</f>
        <v>Aug</v>
      </c>
      <c r="H1630" s="6" t="s">
        <v>24</v>
      </c>
      <c r="I1630" s="6" t="s">
        <v>67</v>
      </c>
      <c r="J1630" s="6" t="s">
        <v>37</v>
      </c>
      <c r="K1630" s="6" t="s">
        <v>21</v>
      </c>
      <c r="L1630" s="6" t="s">
        <v>27</v>
      </c>
      <c r="M1630" s="6" t="s">
        <v>64</v>
      </c>
      <c r="N1630" s="7">
        <v>3</v>
      </c>
      <c r="O1630" s="8">
        <v>72.349999999999994</v>
      </c>
      <c r="P1630" s="9">
        <v>0</v>
      </c>
      <c r="Q1630" s="8">
        <v>32.119999999999997</v>
      </c>
      <c r="R1630" s="8">
        <v>217.04999999999998</v>
      </c>
      <c r="S1630" s="8">
        <v>96.359999999999985</v>
      </c>
      <c r="T1630" s="8">
        <v>120.69</v>
      </c>
      <c r="U1630" s="10">
        <v>0.55604699378023503</v>
      </c>
    </row>
    <row r="1631" spans="2:21" ht="15.75">
      <c r="B1631" s="4">
        <v>1101</v>
      </c>
      <c r="C1631" s="5">
        <v>46246</v>
      </c>
      <c r="D1631" s="6">
        <f>YEAR(SalesDataTable[[#This Row],[Order Date]])</f>
        <v>2026</v>
      </c>
      <c r="E1631" s="6" t="str">
        <f>"Q"&amp;ROUNDUP(MONTH(SalesDataTable[[#This Row],[Order Date]])/3,0)</f>
        <v>Q3</v>
      </c>
      <c r="F1631" s="6">
        <f>MONTH(SalesDataTable[[#This Row],[Order Date]])</f>
        <v>8</v>
      </c>
      <c r="G1631" s="6" t="str">
        <f>TEXT(SalesDataTable[[#This Row],[Order Date]],"MMM")</f>
        <v>Aug</v>
      </c>
      <c r="H1631" s="6" t="s">
        <v>38</v>
      </c>
      <c r="I1631" s="6" t="s">
        <v>39</v>
      </c>
      <c r="J1631" s="6" t="s">
        <v>20</v>
      </c>
      <c r="K1631" s="6" t="s">
        <v>31</v>
      </c>
      <c r="L1631" s="6" t="s">
        <v>52</v>
      </c>
      <c r="M1631" s="6" t="s">
        <v>53</v>
      </c>
      <c r="N1631" s="7">
        <v>3</v>
      </c>
      <c r="O1631" s="8">
        <v>40.14</v>
      </c>
      <c r="P1631" s="9">
        <v>0.05</v>
      </c>
      <c r="Q1631" s="8">
        <v>14.53</v>
      </c>
      <c r="R1631" s="8">
        <v>114.399</v>
      </c>
      <c r="S1631" s="8">
        <v>43.589999999999996</v>
      </c>
      <c r="T1631" s="8">
        <v>70.808999999999997</v>
      </c>
      <c r="U1631" s="10">
        <v>0.61896520074476169</v>
      </c>
    </row>
    <row r="1632" spans="2:21" ht="15.75">
      <c r="B1632" s="4">
        <v>1564</v>
      </c>
      <c r="C1632" s="5">
        <v>46246</v>
      </c>
      <c r="D1632" s="6">
        <f>YEAR(SalesDataTable[[#This Row],[Order Date]])</f>
        <v>2026</v>
      </c>
      <c r="E1632" s="6" t="str">
        <f>"Q"&amp;ROUNDUP(MONTH(SalesDataTable[[#This Row],[Order Date]])/3,0)</f>
        <v>Q3</v>
      </c>
      <c r="F1632" s="6">
        <f>MONTH(SalesDataTable[[#This Row],[Order Date]])</f>
        <v>8</v>
      </c>
      <c r="G1632" s="6" t="str">
        <f>TEXT(SalesDataTable[[#This Row],[Order Date]],"MMM")</f>
        <v>Aug</v>
      </c>
      <c r="H1632" s="6" t="s">
        <v>38</v>
      </c>
      <c r="I1632" s="6" t="s">
        <v>65</v>
      </c>
      <c r="J1632" s="6" t="s">
        <v>20</v>
      </c>
      <c r="K1632" s="6" t="s">
        <v>31</v>
      </c>
      <c r="L1632" s="6" t="s">
        <v>52</v>
      </c>
      <c r="M1632" s="6" t="s">
        <v>63</v>
      </c>
      <c r="N1632" s="7">
        <v>2</v>
      </c>
      <c r="O1632" s="8">
        <v>51.84</v>
      </c>
      <c r="P1632" s="9">
        <v>0</v>
      </c>
      <c r="Q1632" s="8">
        <v>21.62</v>
      </c>
      <c r="R1632" s="8">
        <v>103.68</v>
      </c>
      <c r="S1632" s="8">
        <v>43.24</v>
      </c>
      <c r="T1632" s="8">
        <v>60.440000000000005</v>
      </c>
      <c r="U1632" s="10">
        <v>0.58294753086419759</v>
      </c>
    </row>
    <row r="1633" spans="2:21" ht="15.75">
      <c r="B1633" s="4">
        <v>3712</v>
      </c>
      <c r="C1633" s="5">
        <v>46246</v>
      </c>
      <c r="D1633" s="6">
        <f>YEAR(SalesDataTable[[#This Row],[Order Date]])</f>
        <v>2026</v>
      </c>
      <c r="E1633" s="6" t="str">
        <f>"Q"&amp;ROUNDUP(MONTH(SalesDataTable[[#This Row],[Order Date]])/3,0)</f>
        <v>Q3</v>
      </c>
      <c r="F1633" s="6">
        <f>MONTH(SalesDataTable[[#This Row],[Order Date]])</f>
        <v>8</v>
      </c>
      <c r="G1633" s="6" t="str">
        <f>TEXT(SalesDataTable[[#This Row],[Order Date]],"MMM")</f>
        <v>Aug</v>
      </c>
      <c r="H1633" s="6" t="s">
        <v>38</v>
      </c>
      <c r="I1633" s="6" t="s">
        <v>51</v>
      </c>
      <c r="J1633" s="6" t="s">
        <v>20</v>
      </c>
      <c r="K1633" s="6" t="s">
        <v>31</v>
      </c>
      <c r="L1633" s="6" t="s">
        <v>22</v>
      </c>
      <c r="M1633" s="6" t="s">
        <v>23</v>
      </c>
      <c r="N1633" s="7">
        <v>3</v>
      </c>
      <c r="O1633" s="8">
        <v>82.32</v>
      </c>
      <c r="P1633" s="9">
        <v>0.15</v>
      </c>
      <c r="Q1633" s="8">
        <v>41.95</v>
      </c>
      <c r="R1633" s="8">
        <v>209.91599999999997</v>
      </c>
      <c r="S1633" s="8">
        <v>125.85000000000001</v>
      </c>
      <c r="T1633" s="8">
        <v>84.06599999999996</v>
      </c>
      <c r="U1633" s="10">
        <v>0.40047447550448739</v>
      </c>
    </row>
    <row r="1634" spans="2:21" ht="15.75">
      <c r="B1634" s="4">
        <v>771</v>
      </c>
      <c r="C1634" s="5">
        <v>46247</v>
      </c>
      <c r="D1634" s="6">
        <f>YEAR(SalesDataTable[[#This Row],[Order Date]])</f>
        <v>2026</v>
      </c>
      <c r="E1634" s="6" t="str">
        <f>"Q"&amp;ROUNDUP(MONTH(SalesDataTable[[#This Row],[Order Date]])/3,0)</f>
        <v>Q3</v>
      </c>
      <c r="F1634" s="6">
        <f>MONTH(SalesDataTable[[#This Row],[Order Date]])</f>
        <v>8</v>
      </c>
      <c r="G1634" s="6" t="str">
        <f>TEXT(SalesDataTable[[#This Row],[Order Date]],"MMM")</f>
        <v>Aug</v>
      </c>
      <c r="H1634" s="6" t="s">
        <v>29</v>
      </c>
      <c r="I1634" s="6" t="s">
        <v>43</v>
      </c>
      <c r="J1634" s="6" t="s">
        <v>20</v>
      </c>
      <c r="K1634" s="6" t="s">
        <v>21</v>
      </c>
      <c r="L1634" s="6" t="s">
        <v>27</v>
      </c>
      <c r="M1634" s="6" t="s">
        <v>28</v>
      </c>
      <c r="N1634" s="7">
        <v>1</v>
      </c>
      <c r="O1634" s="8">
        <v>91.78</v>
      </c>
      <c r="P1634" s="9">
        <v>0</v>
      </c>
      <c r="Q1634" s="8">
        <v>46.15</v>
      </c>
      <c r="R1634" s="8">
        <v>91.78</v>
      </c>
      <c r="S1634" s="8">
        <v>46.15</v>
      </c>
      <c r="T1634" s="8">
        <v>45.63</v>
      </c>
      <c r="U1634" s="10">
        <v>0.49716713881019831</v>
      </c>
    </row>
    <row r="1635" spans="2:21" ht="15.75">
      <c r="B1635" s="4">
        <v>2749</v>
      </c>
      <c r="C1635" s="5">
        <v>46247</v>
      </c>
      <c r="D1635" s="6">
        <f>YEAR(SalesDataTable[[#This Row],[Order Date]])</f>
        <v>2026</v>
      </c>
      <c r="E1635" s="6" t="str">
        <f>"Q"&amp;ROUNDUP(MONTH(SalesDataTable[[#This Row],[Order Date]])/3,0)</f>
        <v>Q3</v>
      </c>
      <c r="F1635" s="6">
        <f>MONTH(SalesDataTable[[#This Row],[Order Date]])</f>
        <v>8</v>
      </c>
      <c r="G1635" s="6" t="str">
        <f>TEXT(SalesDataTable[[#This Row],[Order Date]],"MMM")</f>
        <v>Aug</v>
      </c>
      <c r="H1635" s="6" t="s">
        <v>24</v>
      </c>
      <c r="I1635" s="6" t="s">
        <v>67</v>
      </c>
      <c r="J1635" s="6" t="s">
        <v>20</v>
      </c>
      <c r="K1635" s="6" t="s">
        <v>34</v>
      </c>
      <c r="L1635" s="6" t="s">
        <v>27</v>
      </c>
      <c r="M1635" s="6" t="s">
        <v>28</v>
      </c>
      <c r="N1635" s="7">
        <v>2</v>
      </c>
      <c r="O1635" s="8">
        <v>93.13</v>
      </c>
      <c r="P1635" s="9">
        <v>0</v>
      </c>
      <c r="Q1635" s="8">
        <v>45.68</v>
      </c>
      <c r="R1635" s="8">
        <v>186.26</v>
      </c>
      <c r="S1635" s="8">
        <v>91.36</v>
      </c>
      <c r="T1635" s="8">
        <v>94.899999999999991</v>
      </c>
      <c r="U1635" s="10">
        <v>0.50950284548480618</v>
      </c>
    </row>
    <row r="1636" spans="2:21" ht="15.75">
      <c r="B1636" s="4">
        <v>4252</v>
      </c>
      <c r="C1636" s="5">
        <v>46247</v>
      </c>
      <c r="D1636" s="6">
        <f>YEAR(SalesDataTable[[#This Row],[Order Date]])</f>
        <v>2026</v>
      </c>
      <c r="E1636" s="6" t="str">
        <f>"Q"&amp;ROUNDUP(MONTH(SalesDataTable[[#This Row],[Order Date]])/3,0)</f>
        <v>Q3</v>
      </c>
      <c r="F1636" s="6">
        <f>MONTH(SalesDataTable[[#This Row],[Order Date]])</f>
        <v>8</v>
      </c>
      <c r="G1636" s="6" t="str">
        <f>TEXT(SalesDataTable[[#This Row],[Order Date]],"MMM")</f>
        <v>Aug</v>
      </c>
      <c r="H1636" s="6" t="s">
        <v>24</v>
      </c>
      <c r="I1636" s="6" t="s">
        <v>61</v>
      </c>
      <c r="J1636" s="6" t="s">
        <v>20</v>
      </c>
      <c r="K1636" s="6" t="s">
        <v>21</v>
      </c>
      <c r="L1636" s="6" t="s">
        <v>32</v>
      </c>
      <c r="M1636" s="6" t="s">
        <v>33</v>
      </c>
      <c r="N1636" s="7">
        <v>1</v>
      </c>
      <c r="O1636" s="8">
        <v>36.67</v>
      </c>
      <c r="P1636" s="9">
        <v>0.1</v>
      </c>
      <c r="Q1636" s="8">
        <v>13.18</v>
      </c>
      <c r="R1636" s="8">
        <v>33.003</v>
      </c>
      <c r="S1636" s="8">
        <v>13.18</v>
      </c>
      <c r="T1636" s="8">
        <v>19.823</v>
      </c>
      <c r="U1636" s="10">
        <v>0.60064236584552921</v>
      </c>
    </row>
    <row r="1637" spans="2:21" ht="15.75">
      <c r="B1637" s="4">
        <v>4665</v>
      </c>
      <c r="C1637" s="5">
        <v>46247</v>
      </c>
      <c r="D1637" s="6">
        <f>YEAR(SalesDataTable[[#This Row],[Order Date]])</f>
        <v>2026</v>
      </c>
      <c r="E1637" s="6" t="str">
        <f>"Q"&amp;ROUNDUP(MONTH(SalesDataTable[[#This Row],[Order Date]])/3,0)</f>
        <v>Q3</v>
      </c>
      <c r="F1637" s="6">
        <f>MONTH(SalesDataTable[[#This Row],[Order Date]])</f>
        <v>8</v>
      </c>
      <c r="G1637" s="6" t="str">
        <f>TEXT(SalesDataTable[[#This Row],[Order Date]],"MMM")</f>
        <v>Aug</v>
      </c>
      <c r="H1637" s="6" t="s">
        <v>38</v>
      </c>
      <c r="I1637" s="6" t="s">
        <v>51</v>
      </c>
      <c r="J1637" s="6" t="s">
        <v>26</v>
      </c>
      <c r="K1637" s="6" t="s">
        <v>21</v>
      </c>
      <c r="L1637" s="6" t="s">
        <v>52</v>
      </c>
      <c r="M1637" s="6" t="s">
        <v>63</v>
      </c>
      <c r="N1637" s="7">
        <v>4</v>
      </c>
      <c r="O1637" s="8">
        <v>51.25</v>
      </c>
      <c r="P1637" s="9">
        <v>0.1</v>
      </c>
      <c r="Q1637" s="8">
        <v>21.77</v>
      </c>
      <c r="R1637" s="8">
        <v>184.5</v>
      </c>
      <c r="S1637" s="8">
        <v>87.08</v>
      </c>
      <c r="T1637" s="8">
        <v>97.42</v>
      </c>
      <c r="U1637" s="10">
        <v>0.52802168021680218</v>
      </c>
    </row>
    <row r="1638" spans="2:21" ht="15.75">
      <c r="B1638" s="4">
        <v>4767</v>
      </c>
      <c r="C1638" s="5">
        <v>46247</v>
      </c>
      <c r="D1638" s="6">
        <f>YEAR(SalesDataTable[[#This Row],[Order Date]])</f>
        <v>2026</v>
      </c>
      <c r="E1638" s="6" t="str">
        <f>"Q"&amp;ROUNDUP(MONTH(SalesDataTable[[#This Row],[Order Date]])/3,0)</f>
        <v>Q3</v>
      </c>
      <c r="F1638" s="6">
        <f>MONTH(SalesDataTable[[#This Row],[Order Date]])</f>
        <v>8</v>
      </c>
      <c r="G1638" s="6" t="str">
        <f>TEXT(SalesDataTable[[#This Row],[Order Date]],"MMM")</f>
        <v>Aug</v>
      </c>
      <c r="H1638" s="6" t="s">
        <v>38</v>
      </c>
      <c r="I1638" s="6" t="s">
        <v>51</v>
      </c>
      <c r="J1638" s="6" t="s">
        <v>46</v>
      </c>
      <c r="K1638" s="6" t="s">
        <v>34</v>
      </c>
      <c r="L1638" s="6" t="s">
        <v>52</v>
      </c>
      <c r="M1638" s="6" t="s">
        <v>53</v>
      </c>
      <c r="N1638" s="7">
        <v>1</v>
      </c>
      <c r="O1638" s="8">
        <v>39.61</v>
      </c>
      <c r="P1638" s="9">
        <v>0.1</v>
      </c>
      <c r="Q1638" s="8">
        <v>14.85</v>
      </c>
      <c r="R1638" s="8">
        <v>35.649000000000001</v>
      </c>
      <c r="S1638" s="8">
        <v>14.85</v>
      </c>
      <c r="T1638" s="8">
        <v>20.798999999999999</v>
      </c>
      <c r="U1638" s="10">
        <v>0.58343852562484222</v>
      </c>
    </row>
    <row r="1639" spans="2:21" ht="15.75">
      <c r="B1639" s="4">
        <v>4832</v>
      </c>
      <c r="C1639" s="5">
        <v>46247</v>
      </c>
      <c r="D1639" s="6">
        <f>YEAR(SalesDataTable[[#This Row],[Order Date]])</f>
        <v>2026</v>
      </c>
      <c r="E1639" s="6" t="str">
        <f>"Q"&amp;ROUNDUP(MONTH(SalesDataTable[[#This Row],[Order Date]])/3,0)</f>
        <v>Q3</v>
      </c>
      <c r="F1639" s="6">
        <f>MONTH(SalesDataTable[[#This Row],[Order Date]])</f>
        <v>8</v>
      </c>
      <c r="G1639" s="6" t="str">
        <f>TEXT(SalesDataTable[[#This Row],[Order Date]],"MMM")</f>
        <v>Aug</v>
      </c>
      <c r="H1639" s="6" t="s">
        <v>18</v>
      </c>
      <c r="I1639" s="6" t="s">
        <v>68</v>
      </c>
      <c r="J1639" s="6" t="s">
        <v>46</v>
      </c>
      <c r="K1639" s="6" t="s">
        <v>21</v>
      </c>
      <c r="L1639" s="6" t="s">
        <v>22</v>
      </c>
      <c r="M1639" s="6" t="s">
        <v>23</v>
      </c>
      <c r="N1639" s="7">
        <v>2</v>
      </c>
      <c r="O1639" s="8">
        <v>81.59</v>
      </c>
      <c r="P1639" s="9">
        <v>0.15</v>
      </c>
      <c r="Q1639" s="8">
        <v>43.9</v>
      </c>
      <c r="R1639" s="8">
        <v>138.703</v>
      </c>
      <c r="S1639" s="8">
        <v>87.8</v>
      </c>
      <c r="T1639" s="8">
        <v>50.903000000000006</v>
      </c>
      <c r="U1639" s="10">
        <v>0.3669927831409559</v>
      </c>
    </row>
    <row r="1640" spans="2:21" ht="15.75">
      <c r="B1640" s="4">
        <v>747</v>
      </c>
      <c r="C1640" s="5">
        <v>46248</v>
      </c>
      <c r="D1640" s="6">
        <f>YEAR(SalesDataTable[[#This Row],[Order Date]])</f>
        <v>2026</v>
      </c>
      <c r="E1640" s="6" t="str">
        <f>"Q"&amp;ROUNDUP(MONTH(SalesDataTable[[#This Row],[Order Date]])/3,0)</f>
        <v>Q3</v>
      </c>
      <c r="F1640" s="6">
        <f>MONTH(SalesDataTable[[#This Row],[Order Date]])</f>
        <v>8</v>
      </c>
      <c r="G1640" s="6" t="str">
        <f>TEXT(SalesDataTable[[#This Row],[Order Date]],"MMM")</f>
        <v>Aug</v>
      </c>
      <c r="H1640" s="6" t="s">
        <v>24</v>
      </c>
      <c r="I1640" s="6" t="s">
        <v>25</v>
      </c>
      <c r="J1640" s="6" t="s">
        <v>37</v>
      </c>
      <c r="K1640" s="6" t="s">
        <v>31</v>
      </c>
      <c r="L1640" s="6" t="s">
        <v>52</v>
      </c>
      <c r="M1640" s="6" t="s">
        <v>56</v>
      </c>
      <c r="N1640" s="7">
        <v>3</v>
      </c>
      <c r="O1640" s="8">
        <v>122.96</v>
      </c>
      <c r="P1640" s="9">
        <v>0.1</v>
      </c>
      <c r="Q1640" s="8">
        <v>67.62</v>
      </c>
      <c r="R1640" s="8">
        <v>331.99200000000002</v>
      </c>
      <c r="S1640" s="8">
        <v>202.86</v>
      </c>
      <c r="T1640" s="8">
        <v>129.13200000000001</v>
      </c>
      <c r="U1640" s="10">
        <v>0.38896117978746475</v>
      </c>
    </row>
    <row r="1641" spans="2:21" ht="15.75">
      <c r="B1641" s="4">
        <v>2281</v>
      </c>
      <c r="C1641" s="5">
        <v>46248</v>
      </c>
      <c r="D1641" s="6">
        <f>YEAR(SalesDataTable[[#This Row],[Order Date]])</f>
        <v>2026</v>
      </c>
      <c r="E1641" s="6" t="str">
        <f>"Q"&amp;ROUNDUP(MONTH(SalesDataTable[[#This Row],[Order Date]])/3,0)</f>
        <v>Q3</v>
      </c>
      <c r="F1641" s="6">
        <f>MONTH(SalesDataTable[[#This Row],[Order Date]])</f>
        <v>8</v>
      </c>
      <c r="G1641" s="6" t="str">
        <f>TEXT(SalesDataTable[[#This Row],[Order Date]],"MMM")</f>
        <v>Aug</v>
      </c>
      <c r="H1641" s="6" t="s">
        <v>24</v>
      </c>
      <c r="I1641" s="6" t="s">
        <v>59</v>
      </c>
      <c r="J1641" s="6" t="s">
        <v>37</v>
      </c>
      <c r="K1641" s="6" t="s">
        <v>21</v>
      </c>
      <c r="L1641" s="6" t="s">
        <v>27</v>
      </c>
      <c r="M1641" s="6" t="s">
        <v>64</v>
      </c>
      <c r="N1641" s="7">
        <v>1</v>
      </c>
      <c r="O1641" s="8">
        <v>70.91</v>
      </c>
      <c r="P1641" s="9">
        <v>0</v>
      </c>
      <c r="Q1641" s="8">
        <v>33.11</v>
      </c>
      <c r="R1641" s="8">
        <v>70.91</v>
      </c>
      <c r="S1641" s="8">
        <v>33.11</v>
      </c>
      <c r="T1641" s="8">
        <v>37.799999999999997</v>
      </c>
      <c r="U1641" s="10">
        <v>0.53307008884501483</v>
      </c>
    </row>
    <row r="1642" spans="2:21" ht="15.75">
      <c r="B1642" s="4">
        <v>2414</v>
      </c>
      <c r="C1642" s="5">
        <v>46248</v>
      </c>
      <c r="D1642" s="6">
        <f>YEAR(SalesDataTable[[#This Row],[Order Date]])</f>
        <v>2026</v>
      </c>
      <c r="E1642" s="6" t="str">
        <f>"Q"&amp;ROUNDUP(MONTH(SalesDataTable[[#This Row],[Order Date]])/3,0)</f>
        <v>Q3</v>
      </c>
      <c r="F1642" s="6">
        <f>MONTH(SalesDataTable[[#This Row],[Order Date]])</f>
        <v>8</v>
      </c>
      <c r="G1642" s="6" t="str">
        <f>TEXT(SalesDataTable[[#This Row],[Order Date]],"MMM")</f>
        <v>Aug</v>
      </c>
      <c r="H1642" s="6" t="s">
        <v>24</v>
      </c>
      <c r="I1642" s="6" t="s">
        <v>45</v>
      </c>
      <c r="J1642" s="6" t="s">
        <v>26</v>
      </c>
      <c r="K1642" s="6" t="s">
        <v>34</v>
      </c>
      <c r="L1642" s="6" t="s">
        <v>22</v>
      </c>
      <c r="M1642" s="6" t="s">
        <v>40</v>
      </c>
      <c r="N1642" s="7">
        <v>6</v>
      </c>
      <c r="O1642" s="8">
        <v>50.94</v>
      </c>
      <c r="P1642" s="9">
        <v>0.1</v>
      </c>
      <c r="Q1642" s="8">
        <v>22.76</v>
      </c>
      <c r="R1642" s="8">
        <v>275.07600000000002</v>
      </c>
      <c r="S1642" s="8">
        <v>136.56</v>
      </c>
      <c r="T1642" s="8">
        <v>138.51600000000002</v>
      </c>
      <c r="U1642" s="10">
        <v>0.50355538105832576</v>
      </c>
    </row>
    <row r="1643" spans="2:21" ht="15.75">
      <c r="B1643" s="4">
        <v>3162</v>
      </c>
      <c r="C1643" s="5">
        <v>46248</v>
      </c>
      <c r="D1643" s="6">
        <f>YEAR(SalesDataTable[[#This Row],[Order Date]])</f>
        <v>2026</v>
      </c>
      <c r="E1643" s="6" t="str">
        <f>"Q"&amp;ROUNDUP(MONTH(SalesDataTable[[#This Row],[Order Date]])/3,0)</f>
        <v>Q3</v>
      </c>
      <c r="F1643" s="6">
        <f>MONTH(SalesDataTable[[#This Row],[Order Date]])</f>
        <v>8</v>
      </c>
      <c r="G1643" s="6" t="str">
        <f>TEXT(SalesDataTable[[#This Row],[Order Date]],"MMM")</f>
        <v>Aug</v>
      </c>
      <c r="H1643" s="6" t="s">
        <v>24</v>
      </c>
      <c r="I1643" s="6" t="s">
        <v>25</v>
      </c>
      <c r="J1643" s="6" t="s">
        <v>20</v>
      </c>
      <c r="K1643" s="6" t="s">
        <v>31</v>
      </c>
      <c r="L1643" s="6" t="s">
        <v>27</v>
      </c>
      <c r="M1643" s="6" t="s">
        <v>35</v>
      </c>
      <c r="N1643" s="7">
        <v>1</v>
      </c>
      <c r="O1643" s="8">
        <v>144.96</v>
      </c>
      <c r="P1643" s="9">
        <v>0.05</v>
      </c>
      <c r="Q1643" s="8">
        <v>77.959999999999994</v>
      </c>
      <c r="R1643" s="8">
        <v>137.71199999999999</v>
      </c>
      <c r="S1643" s="8">
        <v>77.959999999999994</v>
      </c>
      <c r="T1643" s="8">
        <v>59.751999999999995</v>
      </c>
      <c r="U1643" s="10">
        <v>0.43389101893807364</v>
      </c>
    </row>
    <row r="1644" spans="2:21" ht="15.75">
      <c r="B1644" s="4">
        <v>3200</v>
      </c>
      <c r="C1644" s="5">
        <v>46248</v>
      </c>
      <c r="D1644" s="6">
        <f>YEAR(SalesDataTable[[#This Row],[Order Date]])</f>
        <v>2026</v>
      </c>
      <c r="E1644" s="6" t="str">
        <f>"Q"&amp;ROUNDUP(MONTH(SalesDataTable[[#This Row],[Order Date]])/3,0)</f>
        <v>Q3</v>
      </c>
      <c r="F1644" s="6">
        <f>MONTH(SalesDataTable[[#This Row],[Order Date]])</f>
        <v>8</v>
      </c>
      <c r="G1644" s="6" t="str">
        <f>TEXT(SalesDataTable[[#This Row],[Order Date]],"MMM")</f>
        <v>Aug</v>
      </c>
      <c r="H1644" s="6" t="s">
        <v>38</v>
      </c>
      <c r="I1644" s="6" t="s">
        <v>51</v>
      </c>
      <c r="J1644" s="6" t="s">
        <v>37</v>
      </c>
      <c r="K1644" s="6" t="s">
        <v>31</v>
      </c>
      <c r="L1644" s="6" t="s">
        <v>27</v>
      </c>
      <c r="M1644" s="6" t="s">
        <v>55</v>
      </c>
      <c r="N1644" s="7">
        <v>1</v>
      </c>
      <c r="O1644" s="8">
        <v>152.97</v>
      </c>
      <c r="P1644" s="9">
        <v>0</v>
      </c>
      <c r="Q1644" s="8">
        <v>79.66</v>
      </c>
      <c r="R1644" s="8">
        <v>152.97</v>
      </c>
      <c r="S1644" s="8">
        <v>79.66</v>
      </c>
      <c r="T1644" s="8">
        <v>73.31</v>
      </c>
      <c r="U1644" s="10">
        <v>0.47924429626724196</v>
      </c>
    </row>
    <row r="1645" spans="2:21" ht="15.75">
      <c r="B1645" s="4">
        <v>3521</v>
      </c>
      <c r="C1645" s="5">
        <v>46248</v>
      </c>
      <c r="D1645" s="6">
        <f>YEAR(SalesDataTable[[#This Row],[Order Date]])</f>
        <v>2026</v>
      </c>
      <c r="E1645" s="6" t="str">
        <f>"Q"&amp;ROUNDUP(MONTH(SalesDataTable[[#This Row],[Order Date]])/3,0)</f>
        <v>Q3</v>
      </c>
      <c r="F1645" s="6">
        <f>MONTH(SalesDataTable[[#This Row],[Order Date]])</f>
        <v>8</v>
      </c>
      <c r="G1645" s="6" t="str">
        <f>TEXT(SalesDataTable[[#This Row],[Order Date]],"MMM")</f>
        <v>Aug</v>
      </c>
      <c r="H1645" s="6" t="s">
        <v>29</v>
      </c>
      <c r="I1645" s="6" t="s">
        <v>70</v>
      </c>
      <c r="J1645" s="6" t="s">
        <v>20</v>
      </c>
      <c r="K1645" s="6" t="s">
        <v>34</v>
      </c>
      <c r="L1645" s="6" t="s">
        <v>32</v>
      </c>
      <c r="M1645" s="6" t="s">
        <v>50</v>
      </c>
      <c r="N1645" s="7">
        <v>2</v>
      </c>
      <c r="O1645" s="8">
        <v>45.79</v>
      </c>
      <c r="P1645" s="9">
        <v>0</v>
      </c>
      <c r="Q1645" s="8">
        <v>18.23</v>
      </c>
      <c r="R1645" s="8">
        <v>91.58</v>
      </c>
      <c r="S1645" s="8">
        <v>36.46</v>
      </c>
      <c r="T1645" s="8">
        <v>55.12</v>
      </c>
      <c r="U1645" s="10">
        <v>0.60187813933173184</v>
      </c>
    </row>
    <row r="1646" spans="2:21" ht="15.75">
      <c r="B1646" s="4">
        <v>4447</v>
      </c>
      <c r="C1646" s="5">
        <v>46248</v>
      </c>
      <c r="D1646" s="6">
        <f>YEAR(SalesDataTable[[#This Row],[Order Date]])</f>
        <v>2026</v>
      </c>
      <c r="E1646" s="6" t="str">
        <f>"Q"&amp;ROUNDUP(MONTH(SalesDataTable[[#This Row],[Order Date]])/3,0)</f>
        <v>Q3</v>
      </c>
      <c r="F1646" s="6">
        <f>MONTH(SalesDataTable[[#This Row],[Order Date]])</f>
        <v>8</v>
      </c>
      <c r="G1646" s="6" t="str">
        <f>TEXT(SalesDataTable[[#This Row],[Order Date]],"MMM")</f>
        <v>Aug</v>
      </c>
      <c r="H1646" s="6" t="s">
        <v>24</v>
      </c>
      <c r="I1646" s="6" t="s">
        <v>45</v>
      </c>
      <c r="J1646" s="6" t="s">
        <v>20</v>
      </c>
      <c r="K1646" s="6" t="s">
        <v>31</v>
      </c>
      <c r="L1646" s="6" t="s">
        <v>32</v>
      </c>
      <c r="M1646" s="6" t="s">
        <v>66</v>
      </c>
      <c r="N1646" s="7">
        <v>1</v>
      </c>
      <c r="O1646" s="8">
        <v>161.31</v>
      </c>
      <c r="P1646" s="9">
        <v>0</v>
      </c>
      <c r="Q1646" s="8">
        <v>87.81</v>
      </c>
      <c r="R1646" s="8">
        <v>161.31</v>
      </c>
      <c r="S1646" s="8">
        <v>87.81</v>
      </c>
      <c r="T1646" s="8">
        <v>73.5</v>
      </c>
      <c r="U1646" s="10">
        <v>0.45564441138181139</v>
      </c>
    </row>
    <row r="1647" spans="2:21" ht="15.75">
      <c r="B1647" s="4">
        <v>421</v>
      </c>
      <c r="C1647" s="5">
        <v>46249</v>
      </c>
      <c r="D1647" s="6">
        <f>YEAR(SalesDataTable[[#This Row],[Order Date]])</f>
        <v>2026</v>
      </c>
      <c r="E1647" s="6" t="str">
        <f>"Q"&amp;ROUNDUP(MONTH(SalesDataTable[[#This Row],[Order Date]])/3,0)</f>
        <v>Q3</v>
      </c>
      <c r="F1647" s="6">
        <f>MONTH(SalesDataTable[[#This Row],[Order Date]])</f>
        <v>8</v>
      </c>
      <c r="G1647" s="6" t="str">
        <f>TEXT(SalesDataTable[[#This Row],[Order Date]],"MMM")</f>
        <v>Aug</v>
      </c>
      <c r="H1647" s="6" t="s">
        <v>38</v>
      </c>
      <c r="I1647" s="6" t="s">
        <v>49</v>
      </c>
      <c r="J1647" s="6" t="s">
        <v>20</v>
      </c>
      <c r="K1647" s="6" t="s">
        <v>31</v>
      </c>
      <c r="L1647" s="6" t="s">
        <v>52</v>
      </c>
      <c r="M1647" s="6" t="s">
        <v>60</v>
      </c>
      <c r="N1647" s="7">
        <v>2</v>
      </c>
      <c r="O1647" s="8">
        <v>35.97</v>
      </c>
      <c r="P1647" s="9">
        <v>0.05</v>
      </c>
      <c r="Q1647" s="8">
        <v>14.28</v>
      </c>
      <c r="R1647" s="8">
        <v>68.342999999999989</v>
      </c>
      <c r="S1647" s="8">
        <v>28.56</v>
      </c>
      <c r="T1647" s="8">
        <v>39.782999999999987</v>
      </c>
      <c r="U1647" s="10">
        <v>0.58210789693165343</v>
      </c>
    </row>
    <row r="1648" spans="2:21" ht="15.75">
      <c r="B1648" s="4">
        <v>962</v>
      </c>
      <c r="C1648" s="5">
        <v>46249</v>
      </c>
      <c r="D1648" s="6">
        <f>YEAR(SalesDataTable[[#This Row],[Order Date]])</f>
        <v>2026</v>
      </c>
      <c r="E1648" s="6" t="str">
        <f>"Q"&amp;ROUNDUP(MONTH(SalesDataTable[[#This Row],[Order Date]])/3,0)</f>
        <v>Q3</v>
      </c>
      <c r="F1648" s="6">
        <f>MONTH(SalesDataTable[[#This Row],[Order Date]])</f>
        <v>8</v>
      </c>
      <c r="G1648" s="6" t="str">
        <f>TEXT(SalesDataTable[[#This Row],[Order Date]],"MMM")</f>
        <v>Aug</v>
      </c>
      <c r="H1648" s="6" t="s">
        <v>18</v>
      </c>
      <c r="I1648" s="6" t="s">
        <v>19</v>
      </c>
      <c r="J1648" s="6" t="s">
        <v>37</v>
      </c>
      <c r="K1648" s="6" t="s">
        <v>31</v>
      </c>
      <c r="L1648" s="6" t="s">
        <v>52</v>
      </c>
      <c r="M1648" s="6" t="s">
        <v>53</v>
      </c>
      <c r="N1648" s="7">
        <v>2</v>
      </c>
      <c r="O1648" s="8">
        <v>39.729999999999997</v>
      </c>
      <c r="P1648" s="9">
        <v>0</v>
      </c>
      <c r="Q1648" s="8">
        <v>14.95</v>
      </c>
      <c r="R1648" s="8">
        <v>79.459999999999994</v>
      </c>
      <c r="S1648" s="8">
        <v>29.9</v>
      </c>
      <c r="T1648" s="8">
        <v>49.559999999999995</v>
      </c>
      <c r="U1648" s="10">
        <v>0.62371004278882458</v>
      </c>
    </row>
    <row r="1649" spans="2:21" ht="15.75">
      <c r="B1649" s="4">
        <v>1386</v>
      </c>
      <c r="C1649" s="5">
        <v>46249</v>
      </c>
      <c r="D1649" s="6">
        <f>YEAR(SalesDataTable[[#This Row],[Order Date]])</f>
        <v>2026</v>
      </c>
      <c r="E1649" s="6" t="str">
        <f>"Q"&amp;ROUNDUP(MONTH(SalesDataTable[[#This Row],[Order Date]])/3,0)</f>
        <v>Q3</v>
      </c>
      <c r="F1649" s="6">
        <f>MONTH(SalesDataTable[[#This Row],[Order Date]])</f>
        <v>8</v>
      </c>
      <c r="G1649" s="6" t="str">
        <f>TEXT(SalesDataTable[[#This Row],[Order Date]],"MMM")</f>
        <v>Aug</v>
      </c>
      <c r="H1649" s="6" t="s">
        <v>24</v>
      </c>
      <c r="I1649" s="6" t="s">
        <v>61</v>
      </c>
      <c r="J1649" s="6" t="s">
        <v>20</v>
      </c>
      <c r="K1649" s="6" t="s">
        <v>34</v>
      </c>
      <c r="L1649" s="6" t="s">
        <v>32</v>
      </c>
      <c r="M1649" s="6" t="s">
        <v>33</v>
      </c>
      <c r="N1649" s="7">
        <v>2</v>
      </c>
      <c r="O1649" s="8">
        <v>36.049999999999997</v>
      </c>
      <c r="P1649" s="9">
        <v>0</v>
      </c>
      <c r="Q1649" s="8">
        <v>13.8</v>
      </c>
      <c r="R1649" s="8">
        <v>72.099999999999994</v>
      </c>
      <c r="S1649" s="8">
        <v>27.6</v>
      </c>
      <c r="T1649" s="8">
        <v>44.499999999999993</v>
      </c>
      <c r="U1649" s="10">
        <v>0.61719833564493753</v>
      </c>
    </row>
    <row r="1650" spans="2:21" ht="15.75">
      <c r="B1650" s="4">
        <v>3083</v>
      </c>
      <c r="C1650" s="5">
        <v>46249</v>
      </c>
      <c r="D1650" s="6">
        <f>YEAR(SalesDataTable[[#This Row],[Order Date]])</f>
        <v>2026</v>
      </c>
      <c r="E1650" s="6" t="str">
        <f>"Q"&amp;ROUNDUP(MONTH(SalesDataTable[[#This Row],[Order Date]])/3,0)</f>
        <v>Q3</v>
      </c>
      <c r="F1650" s="6">
        <f>MONTH(SalesDataTable[[#This Row],[Order Date]])</f>
        <v>8</v>
      </c>
      <c r="G1650" s="6" t="str">
        <f>TEXT(SalesDataTable[[#This Row],[Order Date]],"MMM")</f>
        <v>Aug</v>
      </c>
      <c r="H1650" s="6" t="s">
        <v>38</v>
      </c>
      <c r="I1650" s="6" t="s">
        <v>49</v>
      </c>
      <c r="J1650" s="6" t="s">
        <v>20</v>
      </c>
      <c r="K1650" s="6" t="s">
        <v>31</v>
      </c>
      <c r="L1650" s="6" t="s">
        <v>41</v>
      </c>
      <c r="M1650" s="6" t="s">
        <v>47</v>
      </c>
      <c r="N1650" s="7">
        <v>1</v>
      </c>
      <c r="O1650" s="8">
        <v>194.36</v>
      </c>
      <c r="P1650" s="9">
        <v>0</v>
      </c>
      <c r="Q1650" s="8">
        <v>106.01</v>
      </c>
      <c r="R1650" s="8">
        <v>194.36</v>
      </c>
      <c r="S1650" s="8">
        <v>106.01</v>
      </c>
      <c r="T1650" s="8">
        <v>88.350000000000009</v>
      </c>
      <c r="U1650" s="10">
        <v>0.45456884132537562</v>
      </c>
    </row>
    <row r="1651" spans="2:21" ht="15.75">
      <c r="B1651" s="4">
        <v>3174</v>
      </c>
      <c r="C1651" s="5">
        <v>46249</v>
      </c>
      <c r="D1651" s="6">
        <f>YEAR(SalesDataTable[[#This Row],[Order Date]])</f>
        <v>2026</v>
      </c>
      <c r="E1651" s="6" t="str">
        <f>"Q"&amp;ROUNDUP(MONTH(SalesDataTable[[#This Row],[Order Date]])/3,0)</f>
        <v>Q3</v>
      </c>
      <c r="F1651" s="6">
        <f>MONTH(SalesDataTable[[#This Row],[Order Date]])</f>
        <v>8</v>
      </c>
      <c r="G1651" s="6" t="str">
        <f>TEXT(SalesDataTable[[#This Row],[Order Date]],"MMM")</f>
        <v>Aug</v>
      </c>
      <c r="H1651" s="6" t="s">
        <v>38</v>
      </c>
      <c r="I1651" s="6" t="s">
        <v>39</v>
      </c>
      <c r="J1651" s="6" t="s">
        <v>37</v>
      </c>
      <c r="K1651" s="6" t="s">
        <v>21</v>
      </c>
      <c r="L1651" s="6" t="s">
        <v>41</v>
      </c>
      <c r="M1651" s="6" t="s">
        <v>47</v>
      </c>
      <c r="N1651" s="7">
        <v>1</v>
      </c>
      <c r="O1651" s="8">
        <v>192.67</v>
      </c>
      <c r="P1651" s="9">
        <v>0.05</v>
      </c>
      <c r="Q1651" s="8">
        <v>103.37</v>
      </c>
      <c r="R1651" s="8">
        <v>183.03649999999999</v>
      </c>
      <c r="S1651" s="8">
        <v>103.37</v>
      </c>
      <c r="T1651" s="8">
        <v>79.666499999999985</v>
      </c>
      <c r="U1651" s="10">
        <v>0.43524925356417976</v>
      </c>
    </row>
    <row r="1652" spans="2:21" ht="15.75">
      <c r="B1652" s="4">
        <v>4045</v>
      </c>
      <c r="C1652" s="5">
        <v>46249</v>
      </c>
      <c r="D1652" s="6">
        <f>YEAR(SalesDataTable[[#This Row],[Order Date]])</f>
        <v>2026</v>
      </c>
      <c r="E1652" s="6" t="str">
        <f>"Q"&amp;ROUNDUP(MONTH(SalesDataTable[[#This Row],[Order Date]])/3,0)</f>
        <v>Q3</v>
      </c>
      <c r="F1652" s="6">
        <f>MONTH(SalesDataTable[[#This Row],[Order Date]])</f>
        <v>8</v>
      </c>
      <c r="G1652" s="6" t="str">
        <f>TEXT(SalesDataTable[[#This Row],[Order Date]],"MMM")</f>
        <v>Aug</v>
      </c>
      <c r="H1652" s="6" t="s">
        <v>29</v>
      </c>
      <c r="I1652" s="6" t="s">
        <v>70</v>
      </c>
      <c r="J1652" s="6" t="s">
        <v>20</v>
      </c>
      <c r="K1652" s="6" t="s">
        <v>31</v>
      </c>
      <c r="L1652" s="6" t="s">
        <v>27</v>
      </c>
      <c r="M1652" s="6" t="s">
        <v>28</v>
      </c>
      <c r="N1652" s="7">
        <v>3</v>
      </c>
      <c r="O1652" s="8">
        <v>92.12</v>
      </c>
      <c r="P1652" s="9">
        <v>0.1</v>
      </c>
      <c r="Q1652" s="8">
        <v>44.1</v>
      </c>
      <c r="R1652" s="8">
        <v>248.72400000000002</v>
      </c>
      <c r="S1652" s="8">
        <v>132.30000000000001</v>
      </c>
      <c r="T1652" s="8">
        <v>116.42400000000001</v>
      </c>
      <c r="U1652" s="10">
        <v>0.46808510638297873</v>
      </c>
    </row>
    <row r="1653" spans="2:21" ht="15.75">
      <c r="B1653" s="4">
        <v>4850</v>
      </c>
      <c r="C1653" s="5">
        <v>46249</v>
      </c>
      <c r="D1653" s="6">
        <f>YEAR(SalesDataTable[[#This Row],[Order Date]])</f>
        <v>2026</v>
      </c>
      <c r="E1653" s="6" t="str">
        <f>"Q"&amp;ROUNDUP(MONTH(SalesDataTable[[#This Row],[Order Date]])/3,0)</f>
        <v>Q3</v>
      </c>
      <c r="F1653" s="6">
        <f>MONTH(SalesDataTable[[#This Row],[Order Date]])</f>
        <v>8</v>
      </c>
      <c r="G1653" s="6" t="str">
        <f>TEXT(SalesDataTable[[#This Row],[Order Date]],"MMM")</f>
        <v>Aug</v>
      </c>
      <c r="H1653" s="6" t="s">
        <v>24</v>
      </c>
      <c r="I1653" s="6" t="s">
        <v>25</v>
      </c>
      <c r="J1653" s="6" t="s">
        <v>37</v>
      </c>
      <c r="K1653" s="6" t="s">
        <v>34</v>
      </c>
      <c r="L1653" s="6" t="s">
        <v>41</v>
      </c>
      <c r="M1653" s="6" t="s">
        <v>47</v>
      </c>
      <c r="N1653" s="7">
        <v>1</v>
      </c>
      <c r="O1653" s="8">
        <v>192.82</v>
      </c>
      <c r="P1653" s="9">
        <v>0</v>
      </c>
      <c r="Q1653" s="8">
        <v>104.98</v>
      </c>
      <c r="R1653" s="8">
        <v>192.82</v>
      </c>
      <c r="S1653" s="8">
        <v>104.98</v>
      </c>
      <c r="T1653" s="8">
        <v>87.839999999999989</v>
      </c>
      <c r="U1653" s="10">
        <v>0.45555440307022088</v>
      </c>
    </row>
    <row r="1654" spans="2:21" ht="15.75">
      <c r="B1654" s="4">
        <v>71</v>
      </c>
      <c r="C1654" s="5">
        <v>46250</v>
      </c>
      <c r="D1654" s="6">
        <f>YEAR(SalesDataTable[[#This Row],[Order Date]])</f>
        <v>2026</v>
      </c>
      <c r="E1654" s="6" t="str">
        <f>"Q"&amp;ROUNDUP(MONTH(SalesDataTable[[#This Row],[Order Date]])/3,0)</f>
        <v>Q3</v>
      </c>
      <c r="F1654" s="6">
        <f>MONTH(SalesDataTable[[#This Row],[Order Date]])</f>
        <v>8</v>
      </c>
      <c r="G1654" s="6" t="str">
        <f>TEXT(SalesDataTable[[#This Row],[Order Date]],"MMM")</f>
        <v>Aug</v>
      </c>
      <c r="H1654" s="6" t="s">
        <v>29</v>
      </c>
      <c r="I1654" s="6" t="s">
        <v>70</v>
      </c>
      <c r="J1654" s="6" t="s">
        <v>20</v>
      </c>
      <c r="K1654" s="6" t="s">
        <v>31</v>
      </c>
      <c r="L1654" s="6" t="s">
        <v>22</v>
      </c>
      <c r="M1654" s="6" t="s">
        <v>23</v>
      </c>
      <c r="N1654" s="7">
        <v>3</v>
      </c>
      <c r="O1654" s="8">
        <v>80.099999999999994</v>
      </c>
      <c r="P1654" s="9">
        <v>0</v>
      </c>
      <c r="Q1654" s="8">
        <v>42.41</v>
      </c>
      <c r="R1654" s="8">
        <v>240.29999999999998</v>
      </c>
      <c r="S1654" s="8">
        <v>127.22999999999999</v>
      </c>
      <c r="T1654" s="8">
        <v>113.07</v>
      </c>
      <c r="U1654" s="10">
        <v>0.47053682896379528</v>
      </c>
    </row>
    <row r="1655" spans="2:21" ht="15.75">
      <c r="B1655" s="4">
        <v>627</v>
      </c>
      <c r="C1655" s="5">
        <v>46250</v>
      </c>
      <c r="D1655" s="6">
        <f>YEAR(SalesDataTable[[#This Row],[Order Date]])</f>
        <v>2026</v>
      </c>
      <c r="E1655" s="6" t="str">
        <f>"Q"&amp;ROUNDUP(MONTH(SalesDataTable[[#This Row],[Order Date]])/3,0)</f>
        <v>Q3</v>
      </c>
      <c r="F1655" s="6">
        <f>MONTH(SalesDataTable[[#This Row],[Order Date]])</f>
        <v>8</v>
      </c>
      <c r="G1655" s="6" t="str">
        <f>TEXT(SalesDataTable[[#This Row],[Order Date]],"MMM")</f>
        <v>Aug</v>
      </c>
      <c r="H1655" s="6" t="s">
        <v>38</v>
      </c>
      <c r="I1655" s="6" t="s">
        <v>49</v>
      </c>
      <c r="J1655" s="6" t="s">
        <v>46</v>
      </c>
      <c r="K1655" s="6" t="s">
        <v>31</v>
      </c>
      <c r="L1655" s="6" t="s">
        <v>22</v>
      </c>
      <c r="M1655" s="6" t="s">
        <v>23</v>
      </c>
      <c r="N1655" s="7">
        <v>6</v>
      </c>
      <c r="O1655" s="8">
        <v>83.26</v>
      </c>
      <c r="P1655" s="9">
        <v>0</v>
      </c>
      <c r="Q1655" s="8">
        <v>43.8</v>
      </c>
      <c r="R1655" s="8">
        <v>499.56000000000006</v>
      </c>
      <c r="S1655" s="8">
        <v>262.79999999999995</v>
      </c>
      <c r="T1655" s="8">
        <v>236.7600000000001</v>
      </c>
      <c r="U1655" s="10">
        <v>0.47393706461686297</v>
      </c>
    </row>
    <row r="1656" spans="2:21" ht="15.75">
      <c r="B1656" s="4">
        <v>959</v>
      </c>
      <c r="C1656" s="5">
        <v>46250</v>
      </c>
      <c r="D1656" s="6">
        <f>YEAR(SalesDataTable[[#This Row],[Order Date]])</f>
        <v>2026</v>
      </c>
      <c r="E1656" s="6" t="str">
        <f>"Q"&amp;ROUNDUP(MONTH(SalesDataTable[[#This Row],[Order Date]])/3,0)</f>
        <v>Q3</v>
      </c>
      <c r="F1656" s="6">
        <f>MONTH(SalesDataTable[[#This Row],[Order Date]])</f>
        <v>8</v>
      </c>
      <c r="G1656" s="6" t="str">
        <f>TEXT(SalesDataTable[[#This Row],[Order Date]],"MMM")</f>
        <v>Aug</v>
      </c>
      <c r="H1656" s="6" t="s">
        <v>24</v>
      </c>
      <c r="I1656" s="6" t="s">
        <v>25</v>
      </c>
      <c r="J1656" s="6" t="s">
        <v>37</v>
      </c>
      <c r="K1656" s="6" t="s">
        <v>21</v>
      </c>
      <c r="L1656" s="6" t="s">
        <v>52</v>
      </c>
      <c r="M1656" s="6" t="s">
        <v>53</v>
      </c>
      <c r="N1656" s="7">
        <v>4</v>
      </c>
      <c r="O1656" s="8">
        <v>40.46</v>
      </c>
      <c r="P1656" s="9">
        <v>0</v>
      </c>
      <c r="Q1656" s="8">
        <v>15.12</v>
      </c>
      <c r="R1656" s="8">
        <v>161.84</v>
      </c>
      <c r="S1656" s="8">
        <v>60.48</v>
      </c>
      <c r="T1656" s="8">
        <v>101.36000000000001</v>
      </c>
      <c r="U1656" s="10">
        <v>0.62629757785467133</v>
      </c>
    </row>
    <row r="1657" spans="2:21" ht="15.75">
      <c r="B1657" s="4">
        <v>967</v>
      </c>
      <c r="C1657" s="5">
        <v>46250</v>
      </c>
      <c r="D1657" s="6">
        <f>YEAR(SalesDataTable[[#This Row],[Order Date]])</f>
        <v>2026</v>
      </c>
      <c r="E1657" s="6" t="str">
        <f>"Q"&amp;ROUNDUP(MONTH(SalesDataTable[[#This Row],[Order Date]])/3,0)</f>
        <v>Q3</v>
      </c>
      <c r="F1657" s="6">
        <f>MONTH(SalesDataTable[[#This Row],[Order Date]])</f>
        <v>8</v>
      </c>
      <c r="G1657" s="6" t="str">
        <f>TEXT(SalesDataTable[[#This Row],[Order Date]],"MMM")</f>
        <v>Aug</v>
      </c>
      <c r="H1657" s="6" t="s">
        <v>29</v>
      </c>
      <c r="I1657" s="6" t="s">
        <v>70</v>
      </c>
      <c r="J1657" s="6" t="s">
        <v>26</v>
      </c>
      <c r="K1657" s="6" t="s">
        <v>21</v>
      </c>
      <c r="L1657" s="6" t="s">
        <v>22</v>
      </c>
      <c r="M1657" s="6" t="s">
        <v>23</v>
      </c>
      <c r="N1657" s="7">
        <v>5</v>
      </c>
      <c r="O1657" s="8">
        <v>81.55</v>
      </c>
      <c r="P1657" s="9">
        <v>0.2</v>
      </c>
      <c r="Q1657" s="8">
        <v>42.09</v>
      </c>
      <c r="R1657" s="8">
        <v>326.20000000000005</v>
      </c>
      <c r="S1657" s="8">
        <v>210.45000000000002</v>
      </c>
      <c r="T1657" s="8">
        <v>115.75000000000003</v>
      </c>
      <c r="U1657" s="10">
        <v>0.3548436541998774</v>
      </c>
    </row>
    <row r="1658" spans="2:21" ht="15.75">
      <c r="B1658" s="4">
        <v>1267</v>
      </c>
      <c r="C1658" s="5">
        <v>46250</v>
      </c>
      <c r="D1658" s="6">
        <f>YEAR(SalesDataTable[[#This Row],[Order Date]])</f>
        <v>2026</v>
      </c>
      <c r="E1658" s="6" t="str">
        <f>"Q"&amp;ROUNDUP(MONTH(SalesDataTable[[#This Row],[Order Date]])/3,0)</f>
        <v>Q3</v>
      </c>
      <c r="F1658" s="6">
        <f>MONTH(SalesDataTable[[#This Row],[Order Date]])</f>
        <v>8</v>
      </c>
      <c r="G1658" s="6" t="str">
        <f>TEXT(SalesDataTable[[#This Row],[Order Date]],"MMM")</f>
        <v>Aug</v>
      </c>
      <c r="H1658" s="6" t="s">
        <v>24</v>
      </c>
      <c r="I1658" s="6" t="s">
        <v>61</v>
      </c>
      <c r="J1658" s="6" t="s">
        <v>37</v>
      </c>
      <c r="K1658" s="6" t="s">
        <v>31</v>
      </c>
      <c r="L1658" s="6" t="s">
        <v>41</v>
      </c>
      <c r="M1658" s="6" t="s">
        <v>58</v>
      </c>
      <c r="N1658" s="7">
        <v>2</v>
      </c>
      <c r="O1658" s="8">
        <v>83.56</v>
      </c>
      <c r="P1658" s="9">
        <v>0</v>
      </c>
      <c r="Q1658" s="8">
        <v>39.119999999999997</v>
      </c>
      <c r="R1658" s="8">
        <v>167.12</v>
      </c>
      <c r="S1658" s="8">
        <v>78.239999999999995</v>
      </c>
      <c r="T1658" s="8">
        <v>88.88000000000001</v>
      </c>
      <c r="U1658" s="10">
        <v>0.53183341311632359</v>
      </c>
    </row>
    <row r="1659" spans="2:21" ht="15.75">
      <c r="B1659" s="4">
        <v>1394</v>
      </c>
      <c r="C1659" s="5">
        <v>46250</v>
      </c>
      <c r="D1659" s="6">
        <f>YEAR(SalesDataTable[[#This Row],[Order Date]])</f>
        <v>2026</v>
      </c>
      <c r="E1659" s="6" t="str">
        <f>"Q"&amp;ROUNDUP(MONTH(SalesDataTable[[#This Row],[Order Date]])/3,0)</f>
        <v>Q3</v>
      </c>
      <c r="F1659" s="6">
        <f>MONTH(SalesDataTable[[#This Row],[Order Date]])</f>
        <v>8</v>
      </c>
      <c r="G1659" s="6" t="str">
        <f>TEXT(SalesDataTable[[#This Row],[Order Date]],"MMM")</f>
        <v>Aug</v>
      </c>
      <c r="H1659" s="6" t="s">
        <v>29</v>
      </c>
      <c r="I1659" s="6" t="s">
        <v>57</v>
      </c>
      <c r="J1659" s="6" t="s">
        <v>20</v>
      </c>
      <c r="K1659" s="6" t="s">
        <v>21</v>
      </c>
      <c r="L1659" s="6" t="s">
        <v>41</v>
      </c>
      <c r="M1659" s="6" t="s">
        <v>69</v>
      </c>
      <c r="N1659" s="7">
        <v>3</v>
      </c>
      <c r="O1659" s="8">
        <v>125.75</v>
      </c>
      <c r="P1659" s="9">
        <v>0</v>
      </c>
      <c r="Q1659" s="8">
        <v>62.05</v>
      </c>
      <c r="R1659" s="8">
        <v>377.25</v>
      </c>
      <c r="S1659" s="8">
        <v>186.14999999999998</v>
      </c>
      <c r="T1659" s="8">
        <v>191.10000000000002</v>
      </c>
      <c r="U1659" s="10">
        <v>0.50656063618290259</v>
      </c>
    </row>
    <row r="1660" spans="2:21" ht="15.75">
      <c r="B1660" s="4">
        <v>1652</v>
      </c>
      <c r="C1660" s="5">
        <v>46250</v>
      </c>
      <c r="D1660" s="6">
        <f>YEAR(SalesDataTable[[#This Row],[Order Date]])</f>
        <v>2026</v>
      </c>
      <c r="E1660" s="6" t="str">
        <f>"Q"&amp;ROUNDUP(MONTH(SalesDataTable[[#This Row],[Order Date]])/3,0)</f>
        <v>Q3</v>
      </c>
      <c r="F1660" s="6">
        <f>MONTH(SalesDataTable[[#This Row],[Order Date]])</f>
        <v>8</v>
      </c>
      <c r="G1660" s="6" t="str">
        <f>TEXT(SalesDataTable[[#This Row],[Order Date]],"MMM")</f>
        <v>Aug</v>
      </c>
      <c r="H1660" s="6" t="s">
        <v>18</v>
      </c>
      <c r="I1660" s="6" t="s">
        <v>19</v>
      </c>
      <c r="J1660" s="6" t="s">
        <v>20</v>
      </c>
      <c r="K1660" s="6" t="s">
        <v>21</v>
      </c>
      <c r="L1660" s="6" t="s">
        <v>32</v>
      </c>
      <c r="M1660" s="6" t="s">
        <v>33</v>
      </c>
      <c r="N1660" s="7">
        <v>1</v>
      </c>
      <c r="O1660" s="8">
        <v>35.619999999999997</v>
      </c>
      <c r="P1660" s="9">
        <v>0.1</v>
      </c>
      <c r="Q1660" s="8">
        <v>13.55</v>
      </c>
      <c r="R1660" s="8">
        <v>32.058</v>
      </c>
      <c r="S1660" s="8">
        <v>13.55</v>
      </c>
      <c r="T1660" s="8">
        <v>18.507999999999999</v>
      </c>
      <c r="U1660" s="10">
        <v>0.57732859192713204</v>
      </c>
    </row>
    <row r="1661" spans="2:21" ht="15.75">
      <c r="B1661" s="4">
        <v>2126</v>
      </c>
      <c r="C1661" s="5">
        <v>46250</v>
      </c>
      <c r="D1661" s="6">
        <f>YEAR(SalesDataTable[[#This Row],[Order Date]])</f>
        <v>2026</v>
      </c>
      <c r="E1661" s="6" t="str">
        <f>"Q"&amp;ROUNDUP(MONTH(SalesDataTable[[#This Row],[Order Date]])/3,0)</f>
        <v>Q3</v>
      </c>
      <c r="F1661" s="6">
        <f>MONTH(SalesDataTable[[#This Row],[Order Date]])</f>
        <v>8</v>
      </c>
      <c r="G1661" s="6" t="str">
        <f>TEXT(SalesDataTable[[#This Row],[Order Date]],"MMM")</f>
        <v>Aug</v>
      </c>
      <c r="H1661" s="6" t="s">
        <v>24</v>
      </c>
      <c r="I1661" s="6" t="s">
        <v>67</v>
      </c>
      <c r="J1661" s="6" t="s">
        <v>20</v>
      </c>
      <c r="K1661" s="6" t="s">
        <v>34</v>
      </c>
      <c r="L1661" s="6" t="s">
        <v>22</v>
      </c>
      <c r="M1661" s="6" t="s">
        <v>48</v>
      </c>
      <c r="N1661" s="7">
        <v>2</v>
      </c>
      <c r="O1661" s="8">
        <v>104.02</v>
      </c>
      <c r="P1661" s="9">
        <v>0</v>
      </c>
      <c r="Q1661" s="8">
        <v>50.26</v>
      </c>
      <c r="R1661" s="8">
        <v>208.04</v>
      </c>
      <c r="S1661" s="8">
        <v>100.52</v>
      </c>
      <c r="T1661" s="8">
        <v>107.52</v>
      </c>
      <c r="U1661" s="10">
        <v>0.51682368775235532</v>
      </c>
    </row>
    <row r="1662" spans="2:21" ht="15.75">
      <c r="B1662" s="4">
        <v>2282</v>
      </c>
      <c r="C1662" s="5">
        <v>46250</v>
      </c>
      <c r="D1662" s="6">
        <f>YEAR(SalesDataTable[[#This Row],[Order Date]])</f>
        <v>2026</v>
      </c>
      <c r="E1662" s="6" t="str">
        <f>"Q"&amp;ROUNDUP(MONTH(SalesDataTable[[#This Row],[Order Date]])/3,0)</f>
        <v>Q3</v>
      </c>
      <c r="F1662" s="6">
        <f>MONTH(SalesDataTable[[#This Row],[Order Date]])</f>
        <v>8</v>
      </c>
      <c r="G1662" s="6" t="str">
        <f>TEXT(SalesDataTable[[#This Row],[Order Date]],"MMM")</f>
        <v>Aug</v>
      </c>
      <c r="H1662" s="6" t="s">
        <v>24</v>
      </c>
      <c r="I1662" s="6" t="s">
        <v>45</v>
      </c>
      <c r="J1662" s="6" t="s">
        <v>26</v>
      </c>
      <c r="K1662" s="6" t="s">
        <v>34</v>
      </c>
      <c r="L1662" s="6" t="s">
        <v>27</v>
      </c>
      <c r="M1662" s="6" t="s">
        <v>28</v>
      </c>
      <c r="N1662" s="7">
        <v>8</v>
      </c>
      <c r="O1662" s="8">
        <v>92.71</v>
      </c>
      <c r="P1662" s="9">
        <v>0.1</v>
      </c>
      <c r="Q1662" s="8">
        <v>44.83</v>
      </c>
      <c r="R1662" s="8">
        <v>667.51199999999994</v>
      </c>
      <c r="S1662" s="8">
        <v>358.64</v>
      </c>
      <c r="T1662" s="8">
        <v>308.87199999999996</v>
      </c>
      <c r="U1662" s="10">
        <v>0.46272126943036229</v>
      </c>
    </row>
    <row r="1663" spans="2:21" ht="15.75">
      <c r="B1663" s="4">
        <v>2426</v>
      </c>
      <c r="C1663" s="5">
        <v>46250</v>
      </c>
      <c r="D1663" s="6">
        <f>YEAR(SalesDataTable[[#This Row],[Order Date]])</f>
        <v>2026</v>
      </c>
      <c r="E1663" s="6" t="str">
        <f>"Q"&amp;ROUNDUP(MONTH(SalesDataTable[[#This Row],[Order Date]])/3,0)</f>
        <v>Q3</v>
      </c>
      <c r="F1663" s="6">
        <f>MONTH(SalesDataTable[[#This Row],[Order Date]])</f>
        <v>8</v>
      </c>
      <c r="G1663" s="6" t="str">
        <f>TEXT(SalesDataTable[[#This Row],[Order Date]],"MMM")</f>
        <v>Aug</v>
      </c>
      <c r="H1663" s="6" t="s">
        <v>24</v>
      </c>
      <c r="I1663" s="6" t="s">
        <v>61</v>
      </c>
      <c r="J1663" s="6" t="s">
        <v>20</v>
      </c>
      <c r="K1663" s="6" t="s">
        <v>31</v>
      </c>
      <c r="L1663" s="6" t="s">
        <v>27</v>
      </c>
      <c r="M1663" s="6" t="s">
        <v>28</v>
      </c>
      <c r="N1663" s="7">
        <v>1</v>
      </c>
      <c r="O1663" s="8">
        <v>90.58</v>
      </c>
      <c r="P1663" s="9">
        <v>0</v>
      </c>
      <c r="Q1663" s="8">
        <v>44.53</v>
      </c>
      <c r="R1663" s="8">
        <v>90.58</v>
      </c>
      <c r="S1663" s="8">
        <v>44.53</v>
      </c>
      <c r="T1663" s="8">
        <v>46.05</v>
      </c>
      <c r="U1663" s="10">
        <v>0.50839037315080593</v>
      </c>
    </row>
    <row r="1664" spans="2:21" ht="15.75">
      <c r="B1664" s="4">
        <v>2534</v>
      </c>
      <c r="C1664" s="5">
        <v>46250</v>
      </c>
      <c r="D1664" s="6">
        <f>YEAR(SalesDataTable[[#This Row],[Order Date]])</f>
        <v>2026</v>
      </c>
      <c r="E1664" s="6" t="str">
        <f>"Q"&amp;ROUNDUP(MONTH(SalesDataTable[[#This Row],[Order Date]])/3,0)</f>
        <v>Q3</v>
      </c>
      <c r="F1664" s="6">
        <f>MONTH(SalesDataTable[[#This Row],[Order Date]])</f>
        <v>8</v>
      </c>
      <c r="G1664" s="6" t="str">
        <f>TEXT(SalesDataTable[[#This Row],[Order Date]],"MMM")</f>
        <v>Aug</v>
      </c>
      <c r="H1664" s="6" t="s">
        <v>24</v>
      </c>
      <c r="I1664" s="6" t="s">
        <v>67</v>
      </c>
      <c r="J1664" s="6" t="s">
        <v>20</v>
      </c>
      <c r="K1664" s="6" t="s">
        <v>31</v>
      </c>
      <c r="L1664" s="6" t="s">
        <v>41</v>
      </c>
      <c r="M1664" s="6" t="s">
        <v>69</v>
      </c>
      <c r="N1664" s="7">
        <v>1</v>
      </c>
      <c r="O1664" s="8">
        <v>120.22</v>
      </c>
      <c r="P1664" s="9">
        <v>0</v>
      </c>
      <c r="Q1664" s="8">
        <v>62.31</v>
      </c>
      <c r="R1664" s="8">
        <v>120.22</v>
      </c>
      <c r="S1664" s="8">
        <v>62.31</v>
      </c>
      <c r="T1664" s="8">
        <v>57.91</v>
      </c>
      <c r="U1664" s="10">
        <v>0.48170021627017134</v>
      </c>
    </row>
    <row r="1665" spans="2:21" ht="15.75">
      <c r="B1665" s="4">
        <v>2948</v>
      </c>
      <c r="C1665" s="5">
        <v>46250</v>
      </c>
      <c r="D1665" s="6">
        <f>YEAR(SalesDataTable[[#This Row],[Order Date]])</f>
        <v>2026</v>
      </c>
      <c r="E1665" s="6" t="str">
        <f>"Q"&amp;ROUNDUP(MONTH(SalesDataTable[[#This Row],[Order Date]])/3,0)</f>
        <v>Q3</v>
      </c>
      <c r="F1665" s="6">
        <f>MONTH(SalesDataTable[[#This Row],[Order Date]])</f>
        <v>8</v>
      </c>
      <c r="G1665" s="6" t="str">
        <f>TEXT(SalesDataTable[[#This Row],[Order Date]],"MMM")</f>
        <v>Aug</v>
      </c>
      <c r="H1665" s="6" t="s">
        <v>29</v>
      </c>
      <c r="I1665" s="6" t="s">
        <v>30</v>
      </c>
      <c r="J1665" s="6" t="s">
        <v>37</v>
      </c>
      <c r="K1665" s="6" t="s">
        <v>31</v>
      </c>
      <c r="L1665" s="6" t="s">
        <v>32</v>
      </c>
      <c r="M1665" s="6" t="s">
        <v>33</v>
      </c>
      <c r="N1665" s="7">
        <v>3</v>
      </c>
      <c r="O1665" s="8">
        <v>36.35</v>
      </c>
      <c r="P1665" s="9">
        <v>0</v>
      </c>
      <c r="Q1665" s="8">
        <v>13.42</v>
      </c>
      <c r="R1665" s="8">
        <v>109.05000000000001</v>
      </c>
      <c r="S1665" s="8">
        <v>40.26</v>
      </c>
      <c r="T1665" s="8">
        <v>68.79000000000002</v>
      </c>
      <c r="U1665" s="10">
        <v>0.63081155433287495</v>
      </c>
    </row>
    <row r="1666" spans="2:21" ht="15.75">
      <c r="B1666" s="4">
        <v>3141</v>
      </c>
      <c r="C1666" s="5">
        <v>46250</v>
      </c>
      <c r="D1666" s="6">
        <f>YEAR(SalesDataTable[[#This Row],[Order Date]])</f>
        <v>2026</v>
      </c>
      <c r="E1666" s="6" t="str">
        <f>"Q"&amp;ROUNDUP(MONTH(SalesDataTable[[#This Row],[Order Date]])/3,0)</f>
        <v>Q3</v>
      </c>
      <c r="F1666" s="6">
        <f>MONTH(SalesDataTable[[#This Row],[Order Date]])</f>
        <v>8</v>
      </c>
      <c r="G1666" s="6" t="str">
        <f>TEXT(SalesDataTable[[#This Row],[Order Date]],"MMM")</f>
        <v>Aug</v>
      </c>
      <c r="H1666" s="6" t="s">
        <v>24</v>
      </c>
      <c r="I1666" s="6" t="s">
        <v>61</v>
      </c>
      <c r="J1666" s="6" t="s">
        <v>46</v>
      </c>
      <c r="K1666" s="6" t="s">
        <v>21</v>
      </c>
      <c r="L1666" s="6" t="s">
        <v>41</v>
      </c>
      <c r="M1666" s="6" t="s">
        <v>47</v>
      </c>
      <c r="N1666" s="7">
        <v>2</v>
      </c>
      <c r="O1666" s="8">
        <v>195.28</v>
      </c>
      <c r="P1666" s="9">
        <v>0</v>
      </c>
      <c r="Q1666" s="8">
        <v>102.24</v>
      </c>
      <c r="R1666" s="8">
        <v>390.56</v>
      </c>
      <c r="S1666" s="8">
        <v>204.48</v>
      </c>
      <c r="T1666" s="8">
        <v>186.08</v>
      </c>
      <c r="U1666" s="10">
        <v>0.4764440802949611</v>
      </c>
    </row>
    <row r="1667" spans="2:21" ht="15.75">
      <c r="B1667" s="4">
        <v>3935</v>
      </c>
      <c r="C1667" s="5">
        <v>46250</v>
      </c>
      <c r="D1667" s="6">
        <f>YEAR(SalesDataTable[[#This Row],[Order Date]])</f>
        <v>2026</v>
      </c>
      <c r="E1667" s="6" t="str">
        <f>"Q"&amp;ROUNDUP(MONTH(SalesDataTable[[#This Row],[Order Date]])/3,0)</f>
        <v>Q3</v>
      </c>
      <c r="F1667" s="6">
        <f>MONTH(SalesDataTable[[#This Row],[Order Date]])</f>
        <v>8</v>
      </c>
      <c r="G1667" s="6" t="str">
        <f>TEXT(SalesDataTable[[#This Row],[Order Date]],"MMM")</f>
        <v>Aug</v>
      </c>
      <c r="H1667" s="6" t="s">
        <v>29</v>
      </c>
      <c r="I1667" s="6" t="s">
        <v>70</v>
      </c>
      <c r="J1667" s="6" t="s">
        <v>46</v>
      </c>
      <c r="K1667" s="6" t="s">
        <v>21</v>
      </c>
      <c r="L1667" s="6" t="s">
        <v>32</v>
      </c>
      <c r="M1667" s="6" t="s">
        <v>50</v>
      </c>
      <c r="N1667" s="7">
        <v>4</v>
      </c>
      <c r="O1667" s="8">
        <v>46.05</v>
      </c>
      <c r="P1667" s="9">
        <v>0</v>
      </c>
      <c r="Q1667" s="8">
        <v>18.75</v>
      </c>
      <c r="R1667" s="8">
        <v>184.2</v>
      </c>
      <c r="S1667" s="8">
        <v>75</v>
      </c>
      <c r="T1667" s="8">
        <v>109.19999999999999</v>
      </c>
      <c r="U1667" s="10">
        <v>0.5928338762214983</v>
      </c>
    </row>
    <row r="1668" spans="2:21" ht="15.75">
      <c r="B1668" s="4">
        <v>4636</v>
      </c>
      <c r="C1668" s="5">
        <v>46250</v>
      </c>
      <c r="D1668" s="6">
        <f>YEAR(SalesDataTable[[#This Row],[Order Date]])</f>
        <v>2026</v>
      </c>
      <c r="E1668" s="6" t="str">
        <f>"Q"&amp;ROUNDUP(MONTH(SalesDataTable[[#This Row],[Order Date]])/3,0)</f>
        <v>Q3</v>
      </c>
      <c r="F1668" s="6">
        <f>MONTH(SalesDataTable[[#This Row],[Order Date]])</f>
        <v>8</v>
      </c>
      <c r="G1668" s="6" t="str">
        <f>TEXT(SalesDataTable[[#This Row],[Order Date]],"MMM")</f>
        <v>Aug</v>
      </c>
      <c r="H1668" s="6" t="s">
        <v>18</v>
      </c>
      <c r="I1668" s="6" t="s">
        <v>19</v>
      </c>
      <c r="J1668" s="6" t="s">
        <v>37</v>
      </c>
      <c r="K1668" s="6" t="s">
        <v>21</v>
      </c>
      <c r="L1668" s="6" t="s">
        <v>41</v>
      </c>
      <c r="M1668" s="6" t="s">
        <v>58</v>
      </c>
      <c r="N1668" s="7">
        <v>1</v>
      </c>
      <c r="O1668" s="8">
        <v>81.040000000000006</v>
      </c>
      <c r="P1668" s="9">
        <v>0.1</v>
      </c>
      <c r="Q1668" s="8">
        <v>39.29</v>
      </c>
      <c r="R1668" s="8">
        <v>72.936000000000007</v>
      </c>
      <c r="S1668" s="8">
        <v>39.29</v>
      </c>
      <c r="T1668" s="8">
        <v>33.646000000000008</v>
      </c>
      <c r="U1668" s="10">
        <v>0.46130854447735009</v>
      </c>
    </row>
    <row r="1669" spans="2:21" ht="15.75">
      <c r="B1669" s="4">
        <v>4895</v>
      </c>
      <c r="C1669" s="5">
        <v>46250</v>
      </c>
      <c r="D1669" s="6">
        <f>YEAR(SalesDataTable[[#This Row],[Order Date]])</f>
        <v>2026</v>
      </c>
      <c r="E1669" s="6" t="str">
        <f>"Q"&amp;ROUNDUP(MONTH(SalesDataTable[[#This Row],[Order Date]])/3,0)</f>
        <v>Q3</v>
      </c>
      <c r="F1669" s="6">
        <f>MONTH(SalesDataTable[[#This Row],[Order Date]])</f>
        <v>8</v>
      </c>
      <c r="G1669" s="6" t="str">
        <f>TEXT(SalesDataTable[[#This Row],[Order Date]],"MMM")</f>
        <v>Aug</v>
      </c>
      <c r="H1669" s="6" t="s">
        <v>18</v>
      </c>
      <c r="I1669" s="6" t="s">
        <v>68</v>
      </c>
      <c r="J1669" s="6" t="s">
        <v>37</v>
      </c>
      <c r="K1669" s="6" t="s">
        <v>34</v>
      </c>
      <c r="L1669" s="6" t="s">
        <v>41</v>
      </c>
      <c r="M1669" s="6" t="s">
        <v>47</v>
      </c>
      <c r="N1669" s="7">
        <v>1</v>
      </c>
      <c r="O1669" s="8">
        <v>191.12</v>
      </c>
      <c r="P1669" s="9">
        <v>0.05</v>
      </c>
      <c r="Q1669" s="8">
        <v>106.14</v>
      </c>
      <c r="R1669" s="8">
        <v>181.56399999999999</v>
      </c>
      <c r="S1669" s="8">
        <v>106.14</v>
      </c>
      <c r="T1669" s="8">
        <v>75.423999999999992</v>
      </c>
      <c r="U1669" s="10">
        <v>0.41541274702033443</v>
      </c>
    </row>
    <row r="1670" spans="2:21" ht="15.75">
      <c r="B1670" s="4">
        <v>5029</v>
      </c>
      <c r="C1670" s="5">
        <v>46250</v>
      </c>
      <c r="D1670" s="6">
        <f>YEAR(SalesDataTable[[#This Row],[Order Date]])</f>
        <v>2026</v>
      </c>
      <c r="E1670" s="6" t="str">
        <f>"Q"&amp;ROUNDUP(MONTH(SalesDataTable[[#This Row],[Order Date]])/3,0)</f>
        <v>Q3</v>
      </c>
      <c r="F1670" s="6">
        <f>MONTH(SalesDataTable[[#This Row],[Order Date]])</f>
        <v>8</v>
      </c>
      <c r="G1670" s="6" t="str">
        <f>TEXT(SalesDataTable[[#This Row],[Order Date]],"MMM")</f>
        <v>Aug</v>
      </c>
      <c r="H1670" s="6" t="s">
        <v>18</v>
      </c>
      <c r="I1670" s="6" t="s">
        <v>68</v>
      </c>
      <c r="J1670" s="6" t="s">
        <v>20</v>
      </c>
      <c r="K1670" s="6" t="s">
        <v>31</v>
      </c>
      <c r="L1670" s="6" t="s">
        <v>27</v>
      </c>
      <c r="M1670" s="6" t="s">
        <v>55</v>
      </c>
      <c r="N1670" s="7">
        <v>1</v>
      </c>
      <c r="O1670" s="8">
        <v>156.19</v>
      </c>
      <c r="P1670" s="9">
        <v>0</v>
      </c>
      <c r="Q1670" s="8">
        <v>79.239999999999995</v>
      </c>
      <c r="R1670" s="8">
        <v>156.19</v>
      </c>
      <c r="S1670" s="8">
        <v>79.239999999999995</v>
      </c>
      <c r="T1670" s="8">
        <v>76.95</v>
      </c>
      <c r="U1670" s="10">
        <v>0.49266918496702738</v>
      </c>
    </row>
    <row r="1671" spans="2:21" ht="15.75">
      <c r="B1671" s="4">
        <v>1965</v>
      </c>
      <c r="C1671" s="5">
        <v>46251</v>
      </c>
      <c r="D1671" s="6">
        <f>YEAR(SalesDataTable[[#This Row],[Order Date]])</f>
        <v>2026</v>
      </c>
      <c r="E1671" s="6" t="str">
        <f>"Q"&amp;ROUNDUP(MONTH(SalesDataTable[[#This Row],[Order Date]])/3,0)</f>
        <v>Q3</v>
      </c>
      <c r="F1671" s="6">
        <f>MONTH(SalesDataTable[[#This Row],[Order Date]])</f>
        <v>8</v>
      </c>
      <c r="G1671" s="6" t="str">
        <f>TEXT(SalesDataTable[[#This Row],[Order Date]],"MMM")</f>
        <v>Aug</v>
      </c>
      <c r="H1671" s="6" t="s">
        <v>24</v>
      </c>
      <c r="I1671" s="6" t="s">
        <v>59</v>
      </c>
      <c r="J1671" s="6" t="s">
        <v>20</v>
      </c>
      <c r="K1671" s="6" t="s">
        <v>21</v>
      </c>
      <c r="L1671" s="6" t="s">
        <v>32</v>
      </c>
      <c r="M1671" s="6" t="s">
        <v>33</v>
      </c>
      <c r="N1671" s="7">
        <v>4</v>
      </c>
      <c r="O1671" s="8">
        <v>36.93</v>
      </c>
      <c r="P1671" s="9">
        <v>0</v>
      </c>
      <c r="Q1671" s="8">
        <v>13.36</v>
      </c>
      <c r="R1671" s="8">
        <v>147.72</v>
      </c>
      <c r="S1671" s="8">
        <v>53.44</v>
      </c>
      <c r="T1671" s="8">
        <v>94.28</v>
      </c>
      <c r="U1671" s="10">
        <v>0.63823449769834828</v>
      </c>
    </row>
    <row r="1672" spans="2:21" ht="15.75">
      <c r="B1672" s="4">
        <v>3647</v>
      </c>
      <c r="C1672" s="5">
        <v>46251</v>
      </c>
      <c r="D1672" s="6">
        <f>YEAR(SalesDataTable[[#This Row],[Order Date]])</f>
        <v>2026</v>
      </c>
      <c r="E1672" s="6" t="str">
        <f>"Q"&amp;ROUNDUP(MONTH(SalesDataTable[[#This Row],[Order Date]])/3,0)</f>
        <v>Q3</v>
      </c>
      <c r="F1672" s="6">
        <f>MONTH(SalesDataTable[[#This Row],[Order Date]])</f>
        <v>8</v>
      </c>
      <c r="G1672" s="6" t="str">
        <f>TEXT(SalesDataTable[[#This Row],[Order Date]],"MMM")</f>
        <v>Aug</v>
      </c>
      <c r="H1672" s="6" t="s">
        <v>24</v>
      </c>
      <c r="I1672" s="6" t="s">
        <v>61</v>
      </c>
      <c r="J1672" s="6" t="s">
        <v>37</v>
      </c>
      <c r="K1672" s="6" t="s">
        <v>21</v>
      </c>
      <c r="L1672" s="6" t="s">
        <v>22</v>
      </c>
      <c r="M1672" s="6" t="s">
        <v>48</v>
      </c>
      <c r="N1672" s="7">
        <v>3</v>
      </c>
      <c r="O1672" s="8">
        <v>104.96</v>
      </c>
      <c r="P1672" s="9">
        <v>0.05</v>
      </c>
      <c r="Q1672" s="8">
        <v>51.66</v>
      </c>
      <c r="R1672" s="8">
        <v>299.13599999999997</v>
      </c>
      <c r="S1672" s="8">
        <v>154.97999999999999</v>
      </c>
      <c r="T1672" s="8">
        <v>144.15599999999998</v>
      </c>
      <c r="U1672" s="10">
        <v>0.48190789473684209</v>
      </c>
    </row>
    <row r="1673" spans="2:21" ht="15.75">
      <c r="B1673" s="4">
        <v>3918</v>
      </c>
      <c r="C1673" s="5">
        <v>46251</v>
      </c>
      <c r="D1673" s="6">
        <f>YEAR(SalesDataTable[[#This Row],[Order Date]])</f>
        <v>2026</v>
      </c>
      <c r="E1673" s="6" t="str">
        <f>"Q"&amp;ROUNDUP(MONTH(SalesDataTable[[#This Row],[Order Date]])/3,0)</f>
        <v>Q3</v>
      </c>
      <c r="F1673" s="6">
        <f>MONTH(SalesDataTable[[#This Row],[Order Date]])</f>
        <v>8</v>
      </c>
      <c r="G1673" s="6" t="str">
        <f>TEXT(SalesDataTable[[#This Row],[Order Date]],"MMM")</f>
        <v>Aug</v>
      </c>
      <c r="H1673" s="6" t="s">
        <v>24</v>
      </c>
      <c r="I1673" s="6" t="s">
        <v>25</v>
      </c>
      <c r="J1673" s="6" t="s">
        <v>46</v>
      </c>
      <c r="K1673" s="6" t="s">
        <v>31</v>
      </c>
      <c r="L1673" s="6" t="s">
        <v>32</v>
      </c>
      <c r="M1673" s="6" t="s">
        <v>66</v>
      </c>
      <c r="N1673" s="7">
        <v>3</v>
      </c>
      <c r="O1673" s="8">
        <v>168.51</v>
      </c>
      <c r="P1673" s="9">
        <v>0</v>
      </c>
      <c r="Q1673" s="8">
        <v>85.34</v>
      </c>
      <c r="R1673" s="8">
        <v>505.53</v>
      </c>
      <c r="S1673" s="8">
        <v>256.02</v>
      </c>
      <c r="T1673" s="8">
        <v>249.51</v>
      </c>
      <c r="U1673" s="10">
        <v>0.49356121298439265</v>
      </c>
    </row>
    <row r="1674" spans="2:21" ht="15.75">
      <c r="B1674" s="4">
        <v>4256</v>
      </c>
      <c r="C1674" s="5">
        <v>46251</v>
      </c>
      <c r="D1674" s="6">
        <f>YEAR(SalesDataTable[[#This Row],[Order Date]])</f>
        <v>2026</v>
      </c>
      <c r="E1674" s="6" t="str">
        <f>"Q"&amp;ROUNDUP(MONTH(SalesDataTable[[#This Row],[Order Date]])/3,0)</f>
        <v>Q3</v>
      </c>
      <c r="F1674" s="6">
        <f>MONTH(SalesDataTable[[#This Row],[Order Date]])</f>
        <v>8</v>
      </c>
      <c r="G1674" s="6" t="str">
        <f>TEXT(SalesDataTable[[#This Row],[Order Date]],"MMM")</f>
        <v>Aug</v>
      </c>
      <c r="H1674" s="6" t="s">
        <v>24</v>
      </c>
      <c r="I1674" s="6" t="s">
        <v>61</v>
      </c>
      <c r="J1674" s="6" t="s">
        <v>37</v>
      </c>
      <c r="K1674" s="6" t="s">
        <v>31</v>
      </c>
      <c r="L1674" s="6" t="s">
        <v>32</v>
      </c>
      <c r="M1674" s="6" t="s">
        <v>50</v>
      </c>
      <c r="N1674" s="7">
        <v>1</v>
      </c>
      <c r="O1674" s="8">
        <v>46.44</v>
      </c>
      <c r="P1674" s="9">
        <v>0.05</v>
      </c>
      <c r="Q1674" s="8">
        <v>18.59</v>
      </c>
      <c r="R1674" s="8">
        <v>44.117999999999995</v>
      </c>
      <c r="S1674" s="8">
        <v>18.59</v>
      </c>
      <c r="T1674" s="8">
        <v>25.527999999999995</v>
      </c>
      <c r="U1674" s="10">
        <v>0.57863003762636556</v>
      </c>
    </row>
    <row r="1675" spans="2:21" ht="15.75">
      <c r="B1675" s="4">
        <v>5087</v>
      </c>
      <c r="C1675" s="5">
        <v>46251</v>
      </c>
      <c r="D1675" s="6">
        <f>YEAR(SalesDataTable[[#This Row],[Order Date]])</f>
        <v>2026</v>
      </c>
      <c r="E1675" s="6" t="str">
        <f>"Q"&amp;ROUNDUP(MONTH(SalesDataTable[[#This Row],[Order Date]])/3,0)</f>
        <v>Q3</v>
      </c>
      <c r="F1675" s="6">
        <f>MONTH(SalesDataTable[[#This Row],[Order Date]])</f>
        <v>8</v>
      </c>
      <c r="G1675" s="6" t="str">
        <f>TEXT(SalesDataTable[[#This Row],[Order Date]],"MMM")</f>
        <v>Aug</v>
      </c>
      <c r="H1675" s="6" t="s">
        <v>18</v>
      </c>
      <c r="I1675" s="6" t="s">
        <v>19</v>
      </c>
      <c r="J1675" s="6" t="s">
        <v>20</v>
      </c>
      <c r="K1675" s="6" t="s">
        <v>31</v>
      </c>
      <c r="L1675" s="6" t="s">
        <v>27</v>
      </c>
      <c r="M1675" s="6" t="s">
        <v>64</v>
      </c>
      <c r="N1675" s="7">
        <v>1</v>
      </c>
      <c r="O1675" s="8">
        <v>69.900000000000006</v>
      </c>
      <c r="P1675" s="9">
        <v>0.1</v>
      </c>
      <c r="Q1675" s="8">
        <v>31.43</v>
      </c>
      <c r="R1675" s="8">
        <v>62.910000000000004</v>
      </c>
      <c r="S1675" s="8">
        <v>31.43</v>
      </c>
      <c r="T1675" s="8">
        <v>31.480000000000004</v>
      </c>
      <c r="U1675" s="10">
        <v>0.50039739310125575</v>
      </c>
    </row>
    <row r="1676" spans="2:21" ht="15.75">
      <c r="B1676" s="4">
        <v>1921</v>
      </c>
      <c r="C1676" s="5">
        <v>46252</v>
      </c>
      <c r="D1676" s="6">
        <f>YEAR(SalesDataTable[[#This Row],[Order Date]])</f>
        <v>2026</v>
      </c>
      <c r="E1676" s="6" t="str">
        <f>"Q"&amp;ROUNDUP(MONTH(SalesDataTable[[#This Row],[Order Date]])/3,0)</f>
        <v>Q3</v>
      </c>
      <c r="F1676" s="6">
        <f>MONTH(SalesDataTable[[#This Row],[Order Date]])</f>
        <v>8</v>
      </c>
      <c r="G1676" s="6" t="str">
        <f>TEXT(SalesDataTable[[#This Row],[Order Date]],"MMM")</f>
        <v>Aug</v>
      </c>
      <c r="H1676" s="6" t="s">
        <v>38</v>
      </c>
      <c r="I1676" s="6" t="s">
        <v>65</v>
      </c>
      <c r="J1676" s="6" t="s">
        <v>20</v>
      </c>
      <c r="K1676" s="6" t="s">
        <v>31</v>
      </c>
      <c r="L1676" s="6" t="s">
        <v>22</v>
      </c>
      <c r="M1676" s="6" t="s">
        <v>44</v>
      </c>
      <c r="N1676" s="7">
        <v>2</v>
      </c>
      <c r="O1676" s="8">
        <v>39.83</v>
      </c>
      <c r="P1676" s="9">
        <v>0</v>
      </c>
      <c r="Q1676" s="8">
        <v>17.18</v>
      </c>
      <c r="R1676" s="8">
        <v>79.66</v>
      </c>
      <c r="S1676" s="8">
        <v>34.36</v>
      </c>
      <c r="T1676" s="8">
        <v>45.3</v>
      </c>
      <c r="U1676" s="10">
        <v>0.56866683404468987</v>
      </c>
    </row>
    <row r="1677" spans="2:21" ht="15.75">
      <c r="B1677" s="4">
        <v>1966</v>
      </c>
      <c r="C1677" s="5">
        <v>46252</v>
      </c>
      <c r="D1677" s="6">
        <f>YEAR(SalesDataTable[[#This Row],[Order Date]])</f>
        <v>2026</v>
      </c>
      <c r="E1677" s="6" t="str">
        <f>"Q"&amp;ROUNDUP(MONTH(SalesDataTable[[#This Row],[Order Date]])/3,0)</f>
        <v>Q3</v>
      </c>
      <c r="F1677" s="6">
        <f>MONTH(SalesDataTable[[#This Row],[Order Date]])</f>
        <v>8</v>
      </c>
      <c r="G1677" s="6" t="str">
        <f>TEXT(SalesDataTable[[#This Row],[Order Date]],"MMM")</f>
        <v>Aug</v>
      </c>
      <c r="H1677" s="6" t="s">
        <v>18</v>
      </c>
      <c r="I1677" s="6" t="s">
        <v>54</v>
      </c>
      <c r="J1677" s="6" t="s">
        <v>20</v>
      </c>
      <c r="K1677" s="6" t="s">
        <v>31</v>
      </c>
      <c r="L1677" s="6" t="s">
        <v>32</v>
      </c>
      <c r="M1677" s="6" t="s">
        <v>33</v>
      </c>
      <c r="N1677" s="7">
        <v>2</v>
      </c>
      <c r="O1677" s="8">
        <v>36.020000000000003</v>
      </c>
      <c r="P1677" s="9">
        <v>0</v>
      </c>
      <c r="Q1677" s="8">
        <v>13.87</v>
      </c>
      <c r="R1677" s="8">
        <v>72.040000000000006</v>
      </c>
      <c r="S1677" s="8">
        <v>27.74</v>
      </c>
      <c r="T1677" s="8">
        <v>44.300000000000011</v>
      </c>
      <c r="U1677" s="10">
        <v>0.61493614658523055</v>
      </c>
    </row>
    <row r="1678" spans="2:21" ht="15.75">
      <c r="B1678" s="4">
        <v>2431</v>
      </c>
      <c r="C1678" s="5">
        <v>46252</v>
      </c>
      <c r="D1678" s="6">
        <f>YEAR(SalesDataTable[[#This Row],[Order Date]])</f>
        <v>2026</v>
      </c>
      <c r="E1678" s="6" t="str">
        <f>"Q"&amp;ROUNDUP(MONTH(SalesDataTable[[#This Row],[Order Date]])/3,0)</f>
        <v>Q3</v>
      </c>
      <c r="F1678" s="6">
        <f>MONTH(SalesDataTable[[#This Row],[Order Date]])</f>
        <v>8</v>
      </c>
      <c r="G1678" s="6" t="str">
        <f>TEXT(SalesDataTable[[#This Row],[Order Date]],"MMM")</f>
        <v>Aug</v>
      </c>
      <c r="H1678" s="6" t="s">
        <v>18</v>
      </c>
      <c r="I1678" s="6" t="s">
        <v>68</v>
      </c>
      <c r="J1678" s="6" t="s">
        <v>46</v>
      </c>
      <c r="K1678" s="6" t="s">
        <v>34</v>
      </c>
      <c r="L1678" s="6" t="s">
        <v>52</v>
      </c>
      <c r="M1678" s="6" t="s">
        <v>56</v>
      </c>
      <c r="N1678" s="7">
        <v>3</v>
      </c>
      <c r="O1678" s="8">
        <v>125.31</v>
      </c>
      <c r="P1678" s="9">
        <v>0</v>
      </c>
      <c r="Q1678" s="8">
        <v>67.64</v>
      </c>
      <c r="R1678" s="8">
        <v>375.93</v>
      </c>
      <c r="S1678" s="8">
        <v>202.92000000000002</v>
      </c>
      <c r="T1678" s="8">
        <v>173.01</v>
      </c>
      <c r="U1678" s="10">
        <v>0.46021865772883247</v>
      </c>
    </row>
    <row r="1679" spans="2:21" ht="15.75">
      <c r="B1679" s="4">
        <v>3676</v>
      </c>
      <c r="C1679" s="5">
        <v>46252</v>
      </c>
      <c r="D1679" s="6">
        <f>YEAR(SalesDataTable[[#This Row],[Order Date]])</f>
        <v>2026</v>
      </c>
      <c r="E1679" s="6" t="str">
        <f>"Q"&amp;ROUNDUP(MONTH(SalesDataTable[[#This Row],[Order Date]])/3,0)</f>
        <v>Q3</v>
      </c>
      <c r="F1679" s="6">
        <f>MONTH(SalesDataTable[[#This Row],[Order Date]])</f>
        <v>8</v>
      </c>
      <c r="G1679" s="6" t="str">
        <f>TEXT(SalesDataTable[[#This Row],[Order Date]],"MMM")</f>
        <v>Aug</v>
      </c>
      <c r="H1679" s="6" t="s">
        <v>24</v>
      </c>
      <c r="I1679" s="6" t="s">
        <v>61</v>
      </c>
      <c r="J1679" s="6" t="s">
        <v>20</v>
      </c>
      <c r="K1679" s="6" t="s">
        <v>21</v>
      </c>
      <c r="L1679" s="6" t="s">
        <v>27</v>
      </c>
      <c r="M1679" s="6" t="s">
        <v>28</v>
      </c>
      <c r="N1679" s="7">
        <v>3</v>
      </c>
      <c r="O1679" s="8">
        <v>92.5</v>
      </c>
      <c r="P1679" s="9">
        <v>0.1</v>
      </c>
      <c r="Q1679" s="8">
        <v>46.38</v>
      </c>
      <c r="R1679" s="8">
        <v>249.75</v>
      </c>
      <c r="S1679" s="8">
        <v>139.14000000000001</v>
      </c>
      <c r="T1679" s="8">
        <v>110.60999999999999</v>
      </c>
      <c r="U1679" s="10">
        <v>0.4428828828828828</v>
      </c>
    </row>
    <row r="1680" spans="2:21" ht="15.75">
      <c r="B1680" s="4">
        <v>3972</v>
      </c>
      <c r="C1680" s="5">
        <v>46252</v>
      </c>
      <c r="D1680" s="6">
        <f>YEAR(SalesDataTable[[#This Row],[Order Date]])</f>
        <v>2026</v>
      </c>
      <c r="E1680" s="6" t="str">
        <f>"Q"&amp;ROUNDUP(MONTH(SalesDataTable[[#This Row],[Order Date]])/3,0)</f>
        <v>Q3</v>
      </c>
      <c r="F1680" s="6">
        <f>MONTH(SalesDataTable[[#This Row],[Order Date]])</f>
        <v>8</v>
      </c>
      <c r="G1680" s="6" t="str">
        <f>TEXT(SalesDataTable[[#This Row],[Order Date]],"MMM")</f>
        <v>Aug</v>
      </c>
      <c r="H1680" s="6" t="s">
        <v>24</v>
      </c>
      <c r="I1680" s="6" t="s">
        <v>25</v>
      </c>
      <c r="J1680" s="6" t="s">
        <v>26</v>
      </c>
      <c r="K1680" s="6" t="s">
        <v>34</v>
      </c>
      <c r="L1680" s="6" t="s">
        <v>22</v>
      </c>
      <c r="M1680" s="6" t="s">
        <v>48</v>
      </c>
      <c r="N1680" s="7">
        <v>5</v>
      </c>
      <c r="O1680" s="8">
        <v>100.48</v>
      </c>
      <c r="P1680" s="9">
        <v>0.1</v>
      </c>
      <c r="Q1680" s="8">
        <v>49.67</v>
      </c>
      <c r="R1680" s="8">
        <v>452.16</v>
      </c>
      <c r="S1680" s="8">
        <v>248.35000000000002</v>
      </c>
      <c r="T1680" s="8">
        <v>203.81</v>
      </c>
      <c r="U1680" s="10">
        <v>0.45074752300070769</v>
      </c>
    </row>
    <row r="1681" spans="2:21" ht="15.75">
      <c r="B1681" s="4">
        <v>4056</v>
      </c>
      <c r="C1681" s="5">
        <v>46252</v>
      </c>
      <c r="D1681" s="6">
        <f>YEAR(SalesDataTable[[#This Row],[Order Date]])</f>
        <v>2026</v>
      </c>
      <c r="E1681" s="6" t="str">
        <f>"Q"&amp;ROUNDUP(MONTH(SalesDataTable[[#This Row],[Order Date]])/3,0)</f>
        <v>Q3</v>
      </c>
      <c r="F1681" s="6">
        <f>MONTH(SalesDataTable[[#This Row],[Order Date]])</f>
        <v>8</v>
      </c>
      <c r="G1681" s="6" t="str">
        <f>TEXT(SalesDataTable[[#This Row],[Order Date]],"MMM")</f>
        <v>Aug</v>
      </c>
      <c r="H1681" s="6" t="s">
        <v>18</v>
      </c>
      <c r="I1681" s="6" t="s">
        <v>68</v>
      </c>
      <c r="J1681" s="6" t="s">
        <v>46</v>
      </c>
      <c r="K1681" s="6" t="s">
        <v>31</v>
      </c>
      <c r="L1681" s="6" t="s">
        <v>41</v>
      </c>
      <c r="M1681" s="6" t="s">
        <v>58</v>
      </c>
      <c r="N1681" s="7">
        <v>2</v>
      </c>
      <c r="O1681" s="8">
        <v>79.78</v>
      </c>
      <c r="P1681" s="9">
        <v>0</v>
      </c>
      <c r="Q1681" s="8">
        <v>38.770000000000003</v>
      </c>
      <c r="R1681" s="8">
        <v>159.56</v>
      </c>
      <c r="S1681" s="8">
        <v>77.540000000000006</v>
      </c>
      <c r="T1681" s="8">
        <v>82.02</v>
      </c>
      <c r="U1681" s="10">
        <v>0.51403860616695907</v>
      </c>
    </row>
    <row r="1682" spans="2:21" ht="15.75">
      <c r="B1682" s="4">
        <v>4471</v>
      </c>
      <c r="C1682" s="5">
        <v>46252</v>
      </c>
      <c r="D1682" s="6">
        <f>YEAR(SalesDataTable[[#This Row],[Order Date]])</f>
        <v>2026</v>
      </c>
      <c r="E1682" s="6" t="str">
        <f>"Q"&amp;ROUNDUP(MONTH(SalesDataTable[[#This Row],[Order Date]])/3,0)</f>
        <v>Q3</v>
      </c>
      <c r="F1682" s="6">
        <f>MONTH(SalesDataTable[[#This Row],[Order Date]])</f>
        <v>8</v>
      </c>
      <c r="G1682" s="6" t="str">
        <f>TEXT(SalesDataTable[[#This Row],[Order Date]],"MMM")</f>
        <v>Aug</v>
      </c>
      <c r="H1682" s="6" t="s">
        <v>29</v>
      </c>
      <c r="I1682" s="6" t="s">
        <v>57</v>
      </c>
      <c r="J1682" s="6" t="s">
        <v>26</v>
      </c>
      <c r="K1682" s="6" t="s">
        <v>34</v>
      </c>
      <c r="L1682" s="6" t="s">
        <v>27</v>
      </c>
      <c r="M1682" s="6" t="s">
        <v>35</v>
      </c>
      <c r="N1682" s="7">
        <v>4</v>
      </c>
      <c r="O1682" s="8">
        <v>144.44</v>
      </c>
      <c r="P1682" s="9">
        <v>0.1</v>
      </c>
      <c r="Q1682" s="8">
        <v>77.66</v>
      </c>
      <c r="R1682" s="8">
        <v>519.98400000000004</v>
      </c>
      <c r="S1682" s="8">
        <v>310.64</v>
      </c>
      <c r="T1682" s="8">
        <v>209.34400000000005</v>
      </c>
      <c r="U1682" s="10">
        <v>0.4025970029847073</v>
      </c>
    </row>
    <row r="1683" spans="2:21" ht="15.75">
      <c r="B1683" s="4">
        <v>1054</v>
      </c>
      <c r="C1683" s="5">
        <v>46253</v>
      </c>
      <c r="D1683" s="6">
        <f>YEAR(SalesDataTable[[#This Row],[Order Date]])</f>
        <v>2026</v>
      </c>
      <c r="E1683" s="6" t="str">
        <f>"Q"&amp;ROUNDUP(MONTH(SalesDataTable[[#This Row],[Order Date]])/3,0)</f>
        <v>Q3</v>
      </c>
      <c r="F1683" s="6">
        <f>MONTH(SalesDataTable[[#This Row],[Order Date]])</f>
        <v>8</v>
      </c>
      <c r="G1683" s="6" t="str">
        <f>TEXT(SalesDataTable[[#This Row],[Order Date]],"MMM")</f>
        <v>Aug</v>
      </c>
      <c r="H1683" s="6" t="s">
        <v>24</v>
      </c>
      <c r="I1683" s="6" t="s">
        <v>25</v>
      </c>
      <c r="J1683" s="6" t="s">
        <v>20</v>
      </c>
      <c r="K1683" s="6" t="s">
        <v>21</v>
      </c>
      <c r="L1683" s="6" t="s">
        <v>27</v>
      </c>
      <c r="M1683" s="6" t="s">
        <v>55</v>
      </c>
      <c r="N1683" s="7">
        <v>3</v>
      </c>
      <c r="O1683" s="8">
        <v>157.41999999999999</v>
      </c>
      <c r="P1683" s="9">
        <v>0</v>
      </c>
      <c r="Q1683" s="8">
        <v>77.989999999999995</v>
      </c>
      <c r="R1683" s="8">
        <v>472.26</v>
      </c>
      <c r="S1683" s="8">
        <v>233.96999999999997</v>
      </c>
      <c r="T1683" s="8">
        <v>238.29000000000002</v>
      </c>
      <c r="U1683" s="10">
        <v>0.5045737517469191</v>
      </c>
    </row>
    <row r="1684" spans="2:21" ht="15.75">
      <c r="B1684" s="4">
        <v>1854</v>
      </c>
      <c r="C1684" s="5">
        <v>46253</v>
      </c>
      <c r="D1684" s="6">
        <f>YEAR(SalesDataTable[[#This Row],[Order Date]])</f>
        <v>2026</v>
      </c>
      <c r="E1684" s="6" t="str">
        <f>"Q"&amp;ROUNDUP(MONTH(SalesDataTable[[#This Row],[Order Date]])/3,0)</f>
        <v>Q3</v>
      </c>
      <c r="F1684" s="6">
        <f>MONTH(SalesDataTable[[#This Row],[Order Date]])</f>
        <v>8</v>
      </c>
      <c r="G1684" s="6" t="str">
        <f>TEXT(SalesDataTable[[#This Row],[Order Date]],"MMM")</f>
        <v>Aug</v>
      </c>
      <c r="H1684" s="6" t="s">
        <v>24</v>
      </c>
      <c r="I1684" s="6" t="s">
        <v>67</v>
      </c>
      <c r="J1684" s="6" t="s">
        <v>46</v>
      </c>
      <c r="K1684" s="6" t="s">
        <v>34</v>
      </c>
      <c r="L1684" s="6" t="s">
        <v>27</v>
      </c>
      <c r="M1684" s="6" t="s">
        <v>28</v>
      </c>
      <c r="N1684" s="7">
        <v>1</v>
      </c>
      <c r="O1684" s="8">
        <v>90.37</v>
      </c>
      <c r="P1684" s="9">
        <v>0.05</v>
      </c>
      <c r="Q1684" s="8">
        <v>45.89</v>
      </c>
      <c r="R1684" s="8">
        <v>85.851500000000001</v>
      </c>
      <c r="S1684" s="8">
        <v>45.89</v>
      </c>
      <c r="T1684" s="8">
        <v>39.961500000000001</v>
      </c>
      <c r="U1684" s="10">
        <v>0.46547235633623174</v>
      </c>
    </row>
    <row r="1685" spans="2:21" ht="15.75">
      <c r="B1685" s="4">
        <v>2140</v>
      </c>
      <c r="C1685" s="5">
        <v>46253</v>
      </c>
      <c r="D1685" s="6">
        <f>YEAR(SalesDataTable[[#This Row],[Order Date]])</f>
        <v>2026</v>
      </c>
      <c r="E1685" s="6" t="str">
        <f>"Q"&amp;ROUNDUP(MONTH(SalesDataTable[[#This Row],[Order Date]])/3,0)</f>
        <v>Q3</v>
      </c>
      <c r="F1685" s="6">
        <f>MONTH(SalesDataTable[[#This Row],[Order Date]])</f>
        <v>8</v>
      </c>
      <c r="G1685" s="6" t="str">
        <f>TEXT(SalesDataTable[[#This Row],[Order Date]],"MMM")</f>
        <v>Aug</v>
      </c>
      <c r="H1685" s="6" t="s">
        <v>24</v>
      </c>
      <c r="I1685" s="6" t="s">
        <v>45</v>
      </c>
      <c r="J1685" s="6" t="s">
        <v>26</v>
      </c>
      <c r="K1685" s="6" t="s">
        <v>34</v>
      </c>
      <c r="L1685" s="6" t="s">
        <v>22</v>
      </c>
      <c r="M1685" s="6" t="s">
        <v>48</v>
      </c>
      <c r="N1685" s="7">
        <v>15</v>
      </c>
      <c r="O1685" s="8">
        <v>104.79</v>
      </c>
      <c r="P1685" s="9">
        <v>0.15</v>
      </c>
      <c r="Q1685" s="8">
        <v>49.67</v>
      </c>
      <c r="R1685" s="8">
        <v>1336.0725</v>
      </c>
      <c r="S1685" s="8">
        <v>745.05000000000007</v>
      </c>
      <c r="T1685" s="8">
        <v>591.02249999999992</v>
      </c>
      <c r="U1685" s="10">
        <v>0.44235810556687599</v>
      </c>
    </row>
    <row r="1686" spans="2:21" ht="15.75">
      <c r="B1686" s="4">
        <v>2328</v>
      </c>
      <c r="C1686" s="5">
        <v>46253</v>
      </c>
      <c r="D1686" s="6">
        <f>YEAR(SalesDataTable[[#This Row],[Order Date]])</f>
        <v>2026</v>
      </c>
      <c r="E1686" s="6" t="str">
        <f>"Q"&amp;ROUNDUP(MONTH(SalesDataTable[[#This Row],[Order Date]])/3,0)</f>
        <v>Q3</v>
      </c>
      <c r="F1686" s="6">
        <f>MONTH(SalesDataTable[[#This Row],[Order Date]])</f>
        <v>8</v>
      </c>
      <c r="G1686" s="6" t="str">
        <f>TEXT(SalesDataTable[[#This Row],[Order Date]],"MMM")</f>
        <v>Aug</v>
      </c>
      <c r="H1686" s="6" t="s">
        <v>29</v>
      </c>
      <c r="I1686" s="6" t="s">
        <v>30</v>
      </c>
      <c r="J1686" s="6" t="s">
        <v>20</v>
      </c>
      <c r="K1686" s="6" t="s">
        <v>21</v>
      </c>
      <c r="L1686" s="6" t="s">
        <v>32</v>
      </c>
      <c r="M1686" s="6" t="s">
        <v>62</v>
      </c>
      <c r="N1686" s="7">
        <v>1</v>
      </c>
      <c r="O1686" s="8">
        <v>130.94</v>
      </c>
      <c r="P1686" s="9">
        <v>0</v>
      </c>
      <c r="Q1686" s="8">
        <v>66.06</v>
      </c>
      <c r="R1686" s="8">
        <v>130.94</v>
      </c>
      <c r="S1686" s="8">
        <v>66.06</v>
      </c>
      <c r="T1686" s="8">
        <v>64.88</v>
      </c>
      <c r="U1686" s="10">
        <v>0.49549411944402011</v>
      </c>
    </row>
    <row r="1687" spans="2:21" ht="15.75">
      <c r="B1687" s="4">
        <v>4215</v>
      </c>
      <c r="C1687" s="5">
        <v>46253</v>
      </c>
      <c r="D1687" s="6">
        <f>YEAR(SalesDataTable[[#This Row],[Order Date]])</f>
        <v>2026</v>
      </c>
      <c r="E1687" s="6" t="str">
        <f>"Q"&amp;ROUNDUP(MONTH(SalesDataTable[[#This Row],[Order Date]])/3,0)</f>
        <v>Q3</v>
      </c>
      <c r="F1687" s="6">
        <f>MONTH(SalesDataTable[[#This Row],[Order Date]])</f>
        <v>8</v>
      </c>
      <c r="G1687" s="6" t="str">
        <f>TEXT(SalesDataTable[[#This Row],[Order Date]],"MMM")</f>
        <v>Aug</v>
      </c>
      <c r="H1687" s="6" t="s">
        <v>24</v>
      </c>
      <c r="I1687" s="6" t="s">
        <v>45</v>
      </c>
      <c r="J1687" s="6" t="s">
        <v>20</v>
      </c>
      <c r="K1687" s="6" t="s">
        <v>21</v>
      </c>
      <c r="L1687" s="6" t="s">
        <v>22</v>
      </c>
      <c r="M1687" s="6" t="s">
        <v>44</v>
      </c>
      <c r="N1687" s="7">
        <v>1</v>
      </c>
      <c r="O1687" s="8">
        <v>40.42</v>
      </c>
      <c r="P1687" s="9">
        <v>0.05</v>
      </c>
      <c r="Q1687" s="8">
        <v>16.62</v>
      </c>
      <c r="R1687" s="8">
        <v>38.399000000000001</v>
      </c>
      <c r="S1687" s="8">
        <v>16.62</v>
      </c>
      <c r="T1687" s="8">
        <v>21.779</v>
      </c>
      <c r="U1687" s="10">
        <v>0.5671762285476184</v>
      </c>
    </row>
    <row r="1688" spans="2:21" ht="15.75">
      <c r="B1688" s="4">
        <v>4563</v>
      </c>
      <c r="C1688" s="5">
        <v>46253</v>
      </c>
      <c r="D1688" s="6">
        <f>YEAR(SalesDataTable[[#This Row],[Order Date]])</f>
        <v>2026</v>
      </c>
      <c r="E1688" s="6" t="str">
        <f>"Q"&amp;ROUNDUP(MONTH(SalesDataTable[[#This Row],[Order Date]])/3,0)</f>
        <v>Q3</v>
      </c>
      <c r="F1688" s="6">
        <f>MONTH(SalesDataTable[[#This Row],[Order Date]])</f>
        <v>8</v>
      </c>
      <c r="G1688" s="6" t="str">
        <f>TEXT(SalesDataTable[[#This Row],[Order Date]],"MMM")</f>
        <v>Aug</v>
      </c>
      <c r="H1688" s="6" t="s">
        <v>24</v>
      </c>
      <c r="I1688" s="6" t="s">
        <v>59</v>
      </c>
      <c r="J1688" s="6" t="s">
        <v>46</v>
      </c>
      <c r="K1688" s="6" t="s">
        <v>21</v>
      </c>
      <c r="L1688" s="6" t="s">
        <v>41</v>
      </c>
      <c r="M1688" s="6" t="s">
        <v>42</v>
      </c>
      <c r="N1688" s="7">
        <v>1</v>
      </c>
      <c r="O1688" s="8">
        <v>338.45</v>
      </c>
      <c r="P1688" s="9">
        <v>0.15</v>
      </c>
      <c r="Q1688" s="8">
        <v>197.2</v>
      </c>
      <c r="R1688" s="8">
        <v>287.6825</v>
      </c>
      <c r="S1688" s="8">
        <v>197.2</v>
      </c>
      <c r="T1688" s="8">
        <v>90.482500000000016</v>
      </c>
      <c r="U1688" s="10">
        <v>0.31452208598020392</v>
      </c>
    </row>
    <row r="1689" spans="2:21" ht="15.75">
      <c r="B1689" s="4">
        <v>4775</v>
      </c>
      <c r="C1689" s="5">
        <v>46253</v>
      </c>
      <c r="D1689" s="6">
        <f>YEAR(SalesDataTable[[#This Row],[Order Date]])</f>
        <v>2026</v>
      </c>
      <c r="E1689" s="6" t="str">
        <f>"Q"&amp;ROUNDUP(MONTH(SalesDataTable[[#This Row],[Order Date]])/3,0)</f>
        <v>Q3</v>
      </c>
      <c r="F1689" s="6">
        <f>MONTH(SalesDataTable[[#This Row],[Order Date]])</f>
        <v>8</v>
      </c>
      <c r="G1689" s="6" t="str">
        <f>TEXT(SalesDataTable[[#This Row],[Order Date]],"MMM")</f>
        <v>Aug</v>
      </c>
      <c r="H1689" s="6" t="s">
        <v>29</v>
      </c>
      <c r="I1689" s="6" t="s">
        <v>57</v>
      </c>
      <c r="J1689" s="6" t="s">
        <v>46</v>
      </c>
      <c r="K1689" s="6" t="s">
        <v>21</v>
      </c>
      <c r="L1689" s="6" t="s">
        <v>22</v>
      </c>
      <c r="M1689" s="6" t="s">
        <v>48</v>
      </c>
      <c r="N1689" s="7">
        <v>1</v>
      </c>
      <c r="O1689" s="8">
        <v>103.92</v>
      </c>
      <c r="P1689" s="9">
        <v>0.05</v>
      </c>
      <c r="Q1689" s="8">
        <v>50.71</v>
      </c>
      <c r="R1689" s="8">
        <v>98.724000000000004</v>
      </c>
      <c r="S1689" s="8">
        <v>50.71</v>
      </c>
      <c r="T1689" s="8">
        <v>48.014000000000003</v>
      </c>
      <c r="U1689" s="10">
        <v>0.48634577205137558</v>
      </c>
    </row>
    <row r="1690" spans="2:21" ht="15.75">
      <c r="B1690" s="4">
        <v>247</v>
      </c>
      <c r="C1690" s="5">
        <v>46254</v>
      </c>
      <c r="D1690" s="6">
        <f>YEAR(SalesDataTable[[#This Row],[Order Date]])</f>
        <v>2026</v>
      </c>
      <c r="E1690" s="6" t="str">
        <f>"Q"&amp;ROUNDUP(MONTH(SalesDataTable[[#This Row],[Order Date]])/3,0)</f>
        <v>Q3</v>
      </c>
      <c r="F1690" s="6">
        <f>MONTH(SalesDataTable[[#This Row],[Order Date]])</f>
        <v>8</v>
      </c>
      <c r="G1690" s="6" t="str">
        <f>TEXT(SalesDataTable[[#This Row],[Order Date]],"MMM")</f>
        <v>Aug</v>
      </c>
      <c r="H1690" s="6" t="s">
        <v>18</v>
      </c>
      <c r="I1690" s="6" t="s">
        <v>54</v>
      </c>
      <c r="J1690" s="6" t="s">
        <v>20</v>
      </c>
      <c r="K1690" s="6" t="s">
        <v>31</v>
      </c>
      <c r="L1690" s="6" t="s">
        <v>22</v>
      </c>
      <c r="M1690" s="6" t="s">
        <v>40</v>
      </c>
      <c r="N1690" s="7">
        <v>6</v>
      </c>
      <c r="O1690" s="8">
        <v>51.67</v>
      </c>
      <c r="P1690" s="9">
        <v>0.1</v>
      </c>
      <c r="Q1690" s="8">
        <v>23.1</v>
      </c>
      <c r="R1690" s="8">
        <v>279.01799999999997</v>
      </c>
      <c r="S1690" s="8">
        <v>138.60000000000002</v>
      </c>
      <c r="T1690" s="8">
        <v>140.41799999999995</v>
      </c>
      <c r="U1690" s="10">
        <v>0.50325785433197845</v>
      </c>
    </row>
    <row r="1691" spans="2:21" ht="15.75">
      <c r="B1691" s="4">
        <v>827</v>
      </c>
      <c r="C1691" s="5">
        <v>46254</v>
      </c>
      <c r="D1691" s="6">
        <f>YEAR(SalesDataTable[[#This Row],[Order Date]])</f>
        <v>2026</v>
      </c>
      <c r="E1691" s="6" t="str">
        <f>"Q"&amp;ROUNDUP(MONTH(SalesDataTable[[#This Row],[Order Date]])/3,0)</f>
        <v>Q3</v>
      </c>
      <c r="F1691" s="6">
        <f>MONTH(SalesDataTable[[#This Row],[Order Date]])</f>
        <v>8</v>
      </c>
      <c r="G1691" s="6" t="str">
        <f>TEXT(SalesDataTable[[#This Row],[Order Date]],"MMM")</f>
        <v>Aug</v>
      </c>
      <c r="H1691" s="6" t="s">
        <v>24</v>
      </c>
      <c r="I1691" s="6" t="s">
        <v>61</v>
      </c>
      <c r="J1691" s="6" t="s">
        <v>26</v>
      </c>
      <c r="K1691" s="6" t="s">
        <v>21</v>
      </c>
      <c r="L1691" s="6" t="s">
        <v>32</v>
      </c>
      <c r="M1691" s="6" t="s">
        <v>66</v>
      </c>
      <c r="N1691" s="7">
        <v>4</v>
      </c>
      <c r="O1691" s="8">
        <v>166.02</v>
      </c>
      <c r="P1691" s="9">
        <v>0.1</v>
      </c>
      <c r="Q1691" s="8">
        <v>87.99</v>
      </c>
      <c r="R1691" s="8">
        <v>597.67200000000003</v>
      </c>
      <c r="S1691" s="8">
        <v>351.96</v>
      </c>
      <c r="T1691" s="8">
        <v>245.71200000000005</v>
      </c>
      <c r="U1691" s="10">
        <v>0.4111151266915633</v>
      </c>
    </row>
    <row r="1692" spans="2:21" ht="15.75">
      <c r="B1692" s="4">
        <v>1156</v>
      </c>
      <c r="C1692" s="5">
        <v>46254</v>
      </c>
      <c r="D1692" s="6">
        <f>YEAR(SalesDataTable[[#This Row],[Order Date]])</f>
        <v>2026</v>
      </c>
      <c r="E1692" s="6" t="str">
        <f>"Q"&amp;ROUNDUP(MONTH(SalesDataTable[[#This Row],[Order Date]])/3,0)</f>
        <v>Q3</v>
      </c>
      <c r="F1692" s="6">
        <f>MONTH(SalesDataTable[[#This Row],[Order Date]])</f>
        <v>8</v>
      </c>
      <c r="G1692" s="6" t="str">
        <f>TEXT(SalesDataTable[[#This Row],[Order Date]],"MMM")</f>
        <v>Aug</v>
      </c>
      <c r="H1692" s="6" t="s">
        <v>29</v>
      </c>
      <c r="I1692" s="6" t="s">
        <v>43</v>
      </c>
      <c r="J1692" s="6" t="s">
        <v>37</v>
      </c>
      <c r="K1692" s="6" t="s">
        <v>31</v>
      </c>
      <c r="L1692" s="6" t="s">
        <v>22</v>
      </c>
      <c r="M1692" s="6" t="s">
        <v>40</v>
      </c>
      <c r="N1692" s="7">
        <v>2</v>
      </c>
      <c r="O1692" s="8">
        <v>50.59</v>
      </c>
      <c r="P1692" s="9">
        <v>0.1</v>
      </c>
      <c r="Q1692" s="8">
        <v>22.68</v>
      </c>
      <c r="R1692" s="8">
        <v>91.062000000000012</v>
      </c>
      <c r="S1692" s="8">
        <v>45.36</v>
      </c>
      <c r="T1692" s="8">
        <v>45.702000000000012</v>
      </c>
      <c r="U1692" s="10">
        <v>0.5018778414706464</v>
      </c>
    </row>
    <row r="1693" spans="2:21" ht="15.75">
      <c r="B1693" s="4">
        <v>1543</v>
      </c>
      <c r="C1693" s="5">
        <v>46254</v>
      </c>
      <c r="D1693" s="6">
        <f>YEAR(SalesDataTable[[#This Row],[Order Date]])</f>
        <v>2026</v>
      </c>
      <c r="E1693" s="6" t="str">
        <f>"Q"&amp;ROUNDUP(MONTH(SalesDataTable[[#This Row],[Order Date]])/3,0)</f>
        <v>Q3</v>
      </c>
      <c r="F1693" s="6">
        <f>MONTH(SalesDataTable[[#This Row],[Order Date]])</f>
        <v>8</v>
      </c>
      <c r="G1693" s="6" t="str">
        <f>TEXT(SalesDataTable[[#This Row],[Order Date]],"MMM")</f>
        <v>Aug</v>
      </c>
      <c r="H1693" s="6" t="s">
        <v>38</v>
      </c>
      <c r="I1693" s="6" t="s">
        <v>49</v>
      </c>
      <c r="J1693" s="6" t="s">
        <v>37</v>
      </c>
      <c r="K1693" s="6" t="s">
        <v>21</v>
      </c>
      <c r="L1693" s="6" t="s">
        <v>27</v>
      </c>
      <c r="M1693" s="6" t="s">
        <v>55</v>
      </c>
      <c r="N1693" s="7">
        <v>1</v>
      </c>
      <c r="O1693" s="8">
        <v>155.83000000000001</v>
      </c>
      <c r="P1693" s="9">
        <v>0</v>
      </c>
      <c r="Q1693" s="8">
        <v>77.260000000000005</v>
      </c>
      <c r="R1693" s="8">
        <v>155.83000000000001</v>
      </c>
      <c r="S1693" s="8">
        <v>77.260000000000005</v>
      </c>
      <c r="T1693" s="8">
        <v>78.570000000000007</v>
      </c>
      <c r="U1693" s="10">
        <v>0.50420329846627732</v>
      </c>
    </row>
    <row r="1694" spans="2:21" ht="15.75">
      <c r="B1694" s="4">
        <v>2613</v>
      </c>
      <c r="C1694" s="5">
        <v>46254</v>
      </c>
      <c r="D1694" s="6">
        <f>YEAR(SalesDataTable[[#This Row],[Order Date]])</f>
        <v>2026</v>
      </c>
      <c r="E1694" s="6" t="str">
        <f>"Q"&amp;ROUNDUP(MONTH(SalesDataTable[[#This Row],[Order Date]])/3,0)</f>
        <v>Q3</v>
      </c>
      <c r="F1694" s="6">
        <f>MONTH(SalesDataTable[[#This Row],[Order Date]])</f>
        <v>8</v>
      </c>
      <c r="G1694" s="6" t="str">
        <f>TEXT(SalesDataTable[[#This Row],[Order Date]],"MMM")</f>
        <v>Aug</v>
      </c>
      <c r="H1694" s="6" t="s">
        <v>38</v>
      </c>
      <c r="I1694" s="6" t="s">
        <v>39</v>
      </c>
      <c r="J1694" s="6" t="s">
        <v>20</v>
      </c>
      <c r="K1694" s="6" t="s">
        <v>31</v>
      </c>
      <c r="L1694" s="6" t="s">
        <v>52</v>
      </c>
      <c r="M1694" s="6" t="s">
        <v>60</v>
      </c>
      <c r="N1694" s="7">
        <v>1</v>
      </c>
      <c r="O1694" s="8">
        <v>36.380000000000003</v>
      </c>
      <c r="P1694" s="9">
        <v>0.05</v>
      </c>
      <c r="Q1694" s="8">
        <v>14.2</v>
      </c>
      <c r="R1694" s="8">
        <v>34.561</v>
      </c>
      <c r="S1694" s="8">
        <v>14.2</v>
      </c>
      <c r="T1694" s="8">
        <v>20.361000000000001</v>
      </c>
      <c r="U1694" s="10">
        <v>0.58913225890454557</v>
      </c>
    </row>
    <row r="1695" spans="2:21" ht="15.75">
      <c r="B1695" s="4">
        <v>3002</v>
      </c>
      <c r="C1695" s="5">
        <v>46254</v>
      </c>
      <c r="D1695" s="6">
        <f>YEAR(SalesDataTable[[#This Row],[Order Date]])</f>
        <v>2026</v>
      </c>
      <c r="E1695" s="6" t="str">
        <f>"Q"&amp;ROUNDUP(MONTH(SalesDataTable[[#This Row],[Order Date]])/3,0)</f>
        <v>Q3</v>
      </c>
      <c r="F1695" s="6">
        <f>MONTH(SalesDataTable[[#This Row],[Order Date]])</f>
        <v>8</v>
      </c>
      <c r="G1695" s="6" t="str">
        <f>TEXT(SalesDataTable[[#This Row],[Order Date]],"MMM")</f>
        <v>Aug</v>
      </c>
      <c r="H1695" s="6" t="s">
        <v>24</v>
      </c>
      <c r="I1695" s="6" t="s">
        <v>61</v>
      </c>
      <c r="J1695" s="6" t="s">
        <v>37</v>
      </c>
      <c r="K1695" s="6" t="s">
        <v>31</v>
      </c>
      <c r="L1695" s="6" t="s">
        <v>41</v>
      </c>
      <c r="M1695" s="6" t="s">
        <v>69</v>
      </c>
      <c r="N1695" s="7">
        <v>2</v>
      </c>
      <c r="O1695" s="8">
        <v>124.09</v>
      </c>
      <c r="P1695" s="9">
        <v>0</v>
      </c>
      <c r="Q1695" s="8">
        <v>60.39</v>
      </c>
      <c r="R1695" s="8">
        <v>248.18</v>
      </c>
      <c r="S1695" s="8">
        <v>120.78</v>
      </c>
      <c r="T1695" s="8">
        <v>127.4</v>
      </c>
      <c r="U1695" s="10">
        <v>0.513337094044645</v>
      </c>
    </row>
    <row r="1696" spans="2:21" ht="15.75">
      <c r="B1696" s="4">
        <v>3103</v>
      </c>
      <c r="C1696" s="5">
        <v>46254</v>
      </c>
      <c r="D1696" s="6">
        <f>YEAR(SalesDataTable[[#This Row],[Order Date]])</f>
        <v>2026</v>
      </c>
      <c r="E1696" s="6" t="str">
        <f>"Q"&amp;ROUNDUP(MONTH(SalesDataTable[[#This Row],[Order Date]])/3,0)</f>
        <v>Q3</v>
      </c>
      <c r="F1696" s="6">
        <f>MONTH(SalesDataTable[[#This Row],[Order Date]])</f>
        <v>8</v>
      </c>
      <c r="G1696" s="6" t="str">
        <f>TEXT(SalesDataTable[[#This Row],[Order Date]],"MMM")</f>
        <v>Aug</v>
      </c>
      <c r="H1696" s="6" t="s">
        <v>38</v>
      </c>
      <c r="I1696" s="6" t="s">
        <v>51</v>
      </c>
      <c r="J1696" s="6" t="s">
        <v>20</v>
      </c>
      <c r="K1696" s="6" t="s">
        <v>31</v>
      </c>
      <c r="L1696" s="6" t="s">
        <v>27</v>
      </c>
      <c r="M1696" s="6" t="s">
        <v>35</v>
      </c>
      <c r="N1696" s="7">
        <v>1</v>
      </c>
      <c r="O1696" s="8">
        <v>141.97999999999999</v>
      </c>
      <c r="P1696" s="9">
        <v>0.05</v>
      </c>
      <c r="Q1696" s="8">
        <v>79.510000000000005</v>
      </c>
      <c r="R1696" s="8">
        <v>134.88099999999997</v>
      </c>
      <c r="S1696" s="8">
        <v>79.510000000000005</v>
      </c>
      <c r="T1696" s="8">
        <v>55.370999999999967</v>
      </c>
      <c r="U1696" s="10">
        <v>0.41051741905828082</v>
      </c>
    </row>
    <row r="1697" spans="2:21" ht="15.75">
      <c r="B1697" s="4">
        <v>3234</v>
      </c>
      <c r="C1697" s="5">
        <v>46254</v>
      </c>
      <c r="D1697" s="6">
        <f>YEAR(SalesDataTable[[#This Row],[Order Date]])</f>
        <v>2026</v>
      </c>
      <c r="E1697" s="6" t="str">
        <f>"Q"&amp;ROUNDUP(MONTH(SalesDataTable[[#This Row],[Order Date]])/3,0)</f>
        <v>Q3</v>
      </c>
      <c r="F1697" s="6">
        <f>MONTH(SalesDataTable[[#This Row],[Order Date]])</f>
        <v>8</v>
      </c>
      <c r="G1697" s="6" t="str">
        <f>TEXT(SalesDataTable[[#This Row],[Order Date]],"MMM")</f>
        <v>Aug</v>
      </c>
      <c r="H1697" s="6" t="s">
        <v>38</v>
      </c>
      <c r="I1697" s="6" t="s">
        <v>65</v>
      </c>
      <c r="J1697" s="6" t="s">
        <v>37</v>
      </c>
      <c r="K1697" s="6" t="s">
        <v>31</v>
      </c>
      <c r="L1697" s="6" t="s">
        <v>41</v>
      </c>
      <c r="M1697" s="6" t="s">
        <v>69</v>
      </c>
      <c r="N1697" s="7">
        <v>5</v>
      </c>
      <c r="O1697" s="8">
        <v>121.93</v>
      </c>
      <c r="P1697" s="9">
        <v>0.15</v>
      </c>
      <c r="Q1697" s="8">
        <v>62.28</v>
      </c>
      <c r="R1697" s="8">
        <v>518.2025000000001</v>
      </c>
      <c r="S1697" s="8">
        <v>311.39999999999998</v>
      </c>
      <c r="T1697" s="8">
        <v>206.80250000000012</v>
      </c>
      <c r="U1697" s="10">
        <v>0.39907661580173792</v>
      </c>
    </row>
    <row r="1698" spans="2:21" ht="15.75">
      <c r="B1698" s="4">
        <v>3281</v>
      </c>
      <c r="C1698" s="5">
        <v>46254</v>
      </c>
      <c r="D1698" s="6">
        <f>YEAR(SalesDataTable[[#This Row],[Order Date]])</f>
        <v>2026</v>
      </c>
      <c r="E1698" s="6" t="str">
        <f>"Q"&amp;ROUNDUP(MONTH(SalesDataTable[[#This Row],[Order Date]])/3,0)</f>
        <v>Q3</v>
      </c>
      <c r="F1698" s="6">
        <f>MONTH(SalesDataTable[[#This Row],[Order Date]])</f>
        <v>8</v>
      </c>
      <c r="G1698" s="6" t="str">
        <f>TEXT(SalesDataTable[[#This Row],[Order Date]],"MMM")</f>
        <v>Aug</v>
      </c>
      <c r="H1698" s="6" t="s">
        <v>38</v>
      </c>
      <c r="I1698" s="6" t="s">
        <v>39</v>
      </c>
      <c r="J1698" s="6" t="s">
        <v>20</v>
      </c>
      <c r="K1698" s="6" t="s">
        <v>31</v>
      </c>
      <c r="L1698" s="6" t="s">
        <v>32</v>
      </c>
      <c r="M1698" s="6" t="s">
        <v>33</v>
      </c>
      <c r="N1698" s="7">
        <v>1</v>
      </c>
      <c r="O1698" s="8">
        <v>35.58</v>
      </c>
      <c r="P1698" s="9">
        <v>0.15</v>
      </c>
      <c r="Q1698" s="8">
        <v>13.94</v>
      </c>
      <c r="R1698" s="8">
        <v>30.242999999999999</v>
      </c>
      <c r="S1698" s="8">
        <v>13.94</v>
      </c>
      <c r="T1698" s="8">
        <v>16.302999999999997</v>
      </c>
      <c r="U1698" s="10">
        <v>0.53906689151208542</v>
      </c>
    </row>
    <row r="1699" spans="2:21" ht="15.75">
      <c r="B1699" s="4">
        <v>3870</v>
      </c>
      <c r="C1699" s="5">
        <v>46254</v>
      </c>
      <c r="D1699" s="6">
        <f>YEAR(SalesDataTable[[#This Row],[Order Date]])</f>
        <v>2026</v>
      </c>
      <c r="E1699" s="6" t="str">
        <f>"Q"&amp;ROUNDUP(MONTH(SalesDataTable[[#This Row],[Order Date]])/3,0)</f>
        <v>Q3</v>
      </c>
      <c r="F1699" s="6">
        <f>MONTH(SalesDataTable[[#This Row],[Order Date]])</f>
        <v>8</v>
      </c>
      <c r="G1699" s="6" t="str">
        <f>TEXT(SalesDataTable[[#This Row],[Order Date]],"MMM")</f>
        <v>Aug</v>
      </c>
      <c r="H1699" s="6" t="s">
        <v>29</v>
      </c>
      <c r="I1699" s="6" t="s">
        <v>43</v>
      </c>
      <c r="J1699" s="6" t="s">
        <v>46</v>
      </c>
      <c r="K1699" s="6" t="s">
        <v>21</v>
      </c>
      <c r="L1699" s="6" t="s">
        <v>27</v>
      </c>
      <c r="M1699" s="6" t="s">
        <v>55</v>
      </c>
      <c r="N1699" s="7">
        <v>1</v>
      </c>
      <c r="O1699" s="8">
        <v>157.84</v>
      </c>
      <c r="P1699" s="9">
        <v>0</v>
      </c>
      <c r="Q1699" s="8">
        <v>77.87</v>
      </c>
      <c r="R1699" s="8">
        <v>157.84</v>
      </c>
      <c r="S1699" s="8">
        <v>77.87</v>
      </c>
      <c r="T1699" s="8">
        <v>79.97</v>
      </c>
      <c r="U1699" s="10">
        <v>0.50665230613279266</v>
      </c>
    </row>
    <row r="1700" spans="2:21" ht="15.75">
      <c r="B1700" s="4">
        <v>3938</v>
      </c>
      <c r="C1700" s="5">
        <v>46254</v>
      </c>
      <c r="D1700" s="6">
        <f>YEAR(SalesDataTable[[#This Row],[Order Date]])</f>
        <v>2026</v>
      </c>
      <c r="E1700" s="6" t="str">
        <f>"Q"&amp;ROUNDUP(MONTH(SalesDataTable[[#This Row],[Order Date]])/3,0)</f>
        <v>Q3</v>
      </c>
      <c r="F1700" s="6">
        <f>MONTH(SalesDataTable[[#This Row],[Order Date]])</f>
        <v>8</v>
      </c>
      <c r="G1700" s="6" t="str">
        <f>TEXT(SalesDataTable[[#This Row],[Order Date]],"MMM")</f>
        <v>Aug</v>
      </c>
      <c r="H1700" s="6" t="s">
        <v>24</v>
      </c>
      <c r="I1700" s="6" t="s">
        <v>61</v>
      </c>
      <c r="J1700" s="6" t="s">
        <v>20</v>
      </c>
      <c r="K1700" s="6" t="s">
        <v>31</v>
      </c>
      <c r="L1700" s="6" t="s">
        <v>41</v>
      </c>
      <c r="M1700" s="6" t="s">
        <v>42</v>
      </c>
      <c r="N1700" s="7">
        <v>1</v>
      </c>
      <c r="O1700" s="8">
        <v>336.35</v>
      </c>
      <c r="P1700" s="9">
        <v>0</v>
      </c>
      <c r="Q1700" s="8">
        <v>195.07</v>
      </c>
      <c r="R1700" s="8">
        <v>336.35</v>
      </c>
      <c r="S1700" s="8">
        <v>195.07</v>
      </c>
      <c r="T1700" s="8">
        <v>141.28000000000003</v>
      </c>
      <c r="U1700" s="10">
        <v>0.42003865021554931</v>
      </c>
    </row>
    <row r="1701" spans="2:21" ht="15.75">
      <c r="B1701" s="4">
        <v>4237</v>
      </c>
      <c r="C1701" s="5">
        <v>46254</v>
      </c>
      <c r="D1701" s="6">
        <f>YEAR(SalesDataTable[[#This Row],[Order Date]])</f>
        <v>2026</v>
      </c>
      <c r="E1701" s="6" t="str">
        <f>"Q"&amp;ROUNDUP(MONTH(SalesDataTable[[#This Row],[Order Date]])/3,0)</f>
        <v>Q3</v>
      </c>
      <c r="F1701" s="6">
        <f>MONTH(SalesDataTable[[#This Row],[Order Date]])</f>
        <v>8</v>
      </c>
      <c r="G1701" s="6" t="str">
        <f>TEXT(SalesDataTable[[#This Row],[Order Date]],"MMM")</f>
        <v>Aug</v>
      </c>
      <c r="H1701" s="6" t="s">
        <v>38</v>
      </c>
      <c r="I1701" s="6" t="s">
        <v>65</v>
      </c>
      <c r="J1701" s="6" t="s">
        <v>26</v>
      </c>
      <c r="K1701" s="6" t="s">
        <v>21</v>
      </c>
      <c r="L1701" s="6" t="s">
        <v>27</v>
      </c>
      <c r="M1701" s="6" t="s">
        <v>55</v>
      </c>
      <c r="N1701" s="7">
        <v>3</v>
      </c>
      <c r="O1701" s="8">
        <v>153.03</v>
      </c>
      <c r="P1701" s="9">
        <v>0.15</v>
      </c>
      <c r="Q1701" s="8">
        <v>78.239999999999995</v>
      </c>
      <c r="R1701" s="8">
        <v>390.22650000000004</v>
      </c>
      <c r="S1701" s="8">
        <v>234.71999999999997</v>
      </c>
      <c r="T1701" s="8">
        <v>155.50650000000007</v>
      </c>
      <c r="U1701" s="10">
        <v>0.39850317700104954</v>
      </c>
    </row>
    <row r="1702" spans="2:21" ht="15.75">
      <c r="B1702" s="4">
        <v>4970</v>
      </c>
      <c r="C1702" s="5">
        <v>46254</v>
      </c>
      <c r="D1702" s="6">
        <f>YEAR(SalesDataTable[[#This Row],[Order Date]])</f>
        <v>2026</v>
      </c>
      <c r="E1702" s="6" t="str">
        <f>"Q"&amp;ROUNDUP(MONTH(SalesDataTable[[#This Row],[Order Date]])/3,0)</f>
        <v>Q3</v>
      </c>
      <c r="F1702" s="6">
        <f>MONTH(SalesDataTable[[#This Row],[Order Date]])</f>
        <v>8</v>
      </c>
      <c r="G1702" s="6" t="str">
        <f>TEXT(SalesDataTable[[#This Row],[Order Date]],"MMM")</f>
        <v>Aug</v>
      </c>
      <c r="H1702" s="6" t="s">
        <v>24</v>
      </c>
      <c r="I1702" s="6" t="s">
        <v>67</v>
      </c>
      <c r="J1702" s="6" t="s">
        <v>20</v>
      </c>
      <c r="K1702" s="6" t="s">
        <v>21</v>
      </c>
      <c r="L1702" s="6" t="s">
        <v>22</v>
      </c>
      <c r="M1702" s="6" t="s">
        <v>48</v>
      </c>
      <c r="N1702" s="7">
        <v>2</v>
      </c>
      <c r="O1702" s="8">
        <v>105.01</v>
      </c>
      <c r="P1702" s="9">
        <v>0.15</v>
      </c>
      <c r="Q1702" s="8">
        <v>50.56</v>
      </c>
      <c r="R1702" s="8">
        <v>178.517</v>
      </c>
      <c r="S1702" s="8">
        <v>101.12</v>
      </c>
      <c r="T1702" s="8">
        <v>77.396999999999991</v>
      </c>
      <c r="U1702" s="10">
        <v>0.43355534766996978</v>
      </c>
    </row>
    <row r="1703" spans="2:21" ht="15.75">
      <c r="B1703" s="4">
        <v>515</v>
      </c>
      <c r="C1703" s="5">
        <v>46255</v>
      </c>
      <c r="D1703" s="6">
        <f>YEAR(SalesDataTable[[#This Row],[Order Date]])</f>
        <v>2026</v>
      </c>
      <c r="E1703" s="6" t="str">
        <f>"Q"&amp;ROUNDUP(MONTH(SalesDataTable[[#This Row],[Order Date]])/3,0)</f>
        <v>Q3</v>
      </c>
      <c r="F1703" s="6">
        <f>MONTH(SalesDataTable[[#This Row],[Order Date]])</f>
        <v>8</v>
      </c>
      <c r="G1703" s="6" t="str">
        <f>TEXT(SalesDataTable[[#This Row],[Order Date]],"MMM")</f>
        <v>Aug</v>
      </c>
      <c r="H1703" s="6" t="s">
        <v>18</v>
      </c>
      <c r="I1703" s="6" t="s">
        <v>19</v>
      </c>
      <c r="J1703" s="6" t="s">
        <v>37</v>
      </c>
      <c r="K1703" s="6" t="s">
        <v>21</v>
      </c>
      <c r="L1703" s="6" t="s">
        <v>32</v>
      </c>
      <c r="M1703" s="6" t="s">
        <v>50</v>
      </c>
      <c r="N1703" s="7">
        <v>2</v>
      </c>
      <c r="O1703" s="8">
        <v>45.47</v>
      </c>
      <c r="P1703" s="9">
        <v>0</v>
      </c>
      <c r="Q1703" s="8">
        <v>18.27</v>
      </c>
      <c r="R1703" s="8">
        <v>90.94</v>
      </c>
      <c r="S1703" s="8">
        <v>36.54</v>
      </c>
      <c r="T1703" s="8">
        <v>54.4</v>
      </c>
      <c r="U1703" s="10">
        <v>0.5981966131515285</v>
      </c>
    </row>
    <row r="1704" spans="2:21" ht="15.75">
      <c r="B1704" s="4">
        <v>661</v>
      </c>
      <c r="C1704" s="5">
        <v>46255</v>
      </c>
      <c r="D1704" s="6">
        <f>YEAR(SalesDataTable[[#This Row],[Order Date]])</f>
        <v>2026</v>
      </c>
      <c r="E1704" s="6" t="str">
        <f>"Q"&amp;ROUNDUP(MONTH(SalesDataTable[[#This Row],[Order Date]])/3,0)</f>
        <v>Q3</v>
      </c>
      <c r="F1704" s="6">
        <f>MONTH(SalesDataTable[[#This Row],[Order Date]])</f>
        <v>8</v>
      </c>
      <c r="G1704" s="6" t="str">
        <f>TEXT(SalesDataTable[[#This Row],[Order Date]],"MMM")</f>
        <v>Aug</v>
      </c>
      <c r="H1704" s="6" t="s">
        <v>18</v>
      </c>
      <c r="I1704" s="6" t="s">
        <v>68</v>
      </c>
      <c r="J1704" s="6" t="s">
        <v>37</v>
      </c>
      <c r="K1704" s="6" t="s">
        <v>31</v>
      </c>
      <c r="L1704" s="6" t="s">
        <v>32</v>
      </c>
      <c r="M1704" s="6" t="s">
        <v>50</v>
      </c>
      <c r="N1704" s="7">
        <v>2</v>
      </c>
      <c r="O1704" s="8">
        <v>47.58</v>
      </c>
      <c r="P1704" s="9">
        <v>0.1</v>
      </c>
      <c r="Q1704" s="8">
        <v>18.47</v>
      </c>
      <c r="R1704" s="8">
        <v>85.644000000000005</v>
      </c>
      <c r="S1704" s="8">
        <v>36.94</v>
      </c>
      <c r="T1704" s="8">
        <v>48.704000000000008</v>
      </c>
      <c r="U1704" s="10">
        <v>0.56867965064686377</v>
      </c>
    </row>
    <row r="1705" spans="2:21" ht="15.75">
      <c r="B1705" s="4">
        <v>1443</v>
      </c>
      <c r="C1705" s="5">
        <v>46255</v>
      </c>
      <c r="D1705" s="6">
        <f>YEAR(SalesDataTable[[#This Row],[Order Date]])</f>
        <v>2026</v>
      </c>
      <c r="E1705" s="6" t="str">
        <f>"Q"&amp;ROUNDUP(MONTH(SalesDataTable[[#This Row],[Order Date]])/3,0)</f>
        <v>Q3</v>
      </c>
      <c r="F1705" s="6">
        <f>MONTH(SalesDataTable[[#This Row],[Order Date]])</f>
        <v>8</v>
      </c>
      <c r="G1705" s="6" t="str">
        <f>TEXT(SalesDataTable[[#This Row],[Order Date]],"MMM")</f>
        <v>Aug</v>
      </c>
      <c r="H1705" s="6" t="s">
        <v>38</v>
      </c>
      <c r="I1705" s="6" t="s">
        <v>39</v>
      </c>
      <c r="J1705" s="6" t="s">
        <v>20</v>
      </c>
      <c r="K1705" s="6" t="s">
        <v>31</v>
      </c>
      <c r="L1705" s="6" t="s">
        <v>27</v>
      </c>
      <c r="M1705" s="6" t="s">
        <v>55</v>
      </c>
      <c r="N1705" s="7">
        <v>5</v>
      </c>
      <c r="O1705" s="8">
        <v>155.65</v>
      </c>
      <c r="P1705" s="9">
        <v>0</v>
      </c>
      <c r="Q1705" s="8">
        <v>79.13</v>
      </c>
      <c r="R1705" s="8">
        <v>778.25</v>
      </c>
      <c r="S1705" s="8">
        <v>395.65</v>
      </c>
      <c r="T1705" s="8">
        <v>382.6</v>
      </c>
      <c r="U1705" s="10">
        <v>0.49161580469000965</v>
      </c>
    </row>
    <row r="1706" spans="2:21" ht="15.75">
      <c r="B1706" s="4">
        <v>1446</v>
      </c>
      <c r="C1706" s="5">
        <v>46255</v>
      </c>
      <c r="D1706" s="6">
        <f>YEAR(SalesDataTable[[#This Row],[Order Date]])</f>
        <v>2026</v>
      </c>
      <c r="E1706" s="6" t="str">
        <f>"Q"&amp;ROUNDUP(MONTH(SalesDataTable[[#This Row],[Order Date]])/3,0)</f>
        <v>Q3</v>
      </c>
      <c r="F1706" s="6">
        <f>MONTH(SalesDataTable[[#This Row],[Order Date]])</f>
        <v>8</v>
      </c>
      <c r="G1706" s="6" t="str">
        <f>TEXT(SalesDataTable[[#This Row],[Order Date]],"MMM")</f>
        <v>Aug</v>
      </c>
      <c r="H1706" s="6" t="s">
        <v>38</v>
      </c>
      <c r="I1706" s="6" t="s">
        <v>65</v>
      </c>
      <c r="J1706" s="6" t="s">
        <v>37</v>
      </c>
      <c r="K1706" s="6" t="s">
        <v>21</v>
      </c>
      <c r="L1706" s="6" t="s">
        <v>41</v>
      </c>
      <c r="M1706" s="6" t="s">
        <v>47</v>
      </c>
      <c r="N1706" s="7">
        <v>1</v>
      </c>
      <c r="O1706" s="8">
        <v>195.15</v>
      </c>
      <c r="P1706" s="9">
        <v>0</v>
      </c>
      <c r="Q1706" s="8">
        <v>101.99</v>
      </c>
      <c r="R1706" s="8">
        <v>195.15</v>
      </c>
      <c r="S1706" s="8">
        <v>101.99</v>
      </c>
      <c r="T1706" s="8">
        <v>93.160000000000011</v>
      </c>
      <c r="U1706" s="10">
        <v>0.47737637714578535</v>
      </c>
    </row>
    <row r="1707" spans="2:21" ht="15.75">
      <c r="B1707" s="4">
        <v>1524</v>
      </c>
      <c r="C1707" s="5">
        <v>46255</v>
      </c>
      <c r="D1707" s="6">
        <f>YEAR(SalesDataTable[[#This Row],[Order Date]])</f>
        <v>2026</v>
      </c>
      <c r="E1707" s="6" t="str">
        <f>"Q"&amp;ROUNDUP(MONTH(SalesDataTable[[#This Row],[Order Date]])/3,0)</f>
        <v>Q3</v>
      </c>
      <c r="F1707" s="6">
        <f>MONTH(SalesDataTable[[#This Row],[Order Date]])</f>
        <v>8</v>
      </c>
      <c r="G1707" s="6" t="str">
        <f>TEXT(SalesDataTable[[#This Row],[Order Date]],"MMM")</f>
        <v>Aug</v>
      </c>
      <c r="H1707" s="6" t="s">
        <v>24</v>
      </c>
      <c r="I1707" s="6" t="s">
        <v>45</v>
      </c>
      <c r="J1707" s="6" t="s">
        <v>46</v>
      </c>
      <c r="K1707" s="6" t="s">
        <v>31</v>
      </c>
      <c r="L1707" s="6" t="s">
        <v>22</v>
      </c>
      <c r="M1707" s="6" t="s">
        <v>23</v>
      </c>
      <c r="N1707" s="7">
        <v>1</v>
      </c>
      <c r="O1707" s="8">
        <v>81.569999999999993</v>
      </c>
      <c r="P1707" s="9">
        <v>0</v>
      </c>
      <c r="Q1707" s="8">
        <v>43.79</v>
      </c>
      <c r="R1707" s="8">
        <v>81.569999999999993</v>
      </c>
      <c r="S1707" s="8">
        <v>43.79</v>
      </c>
      <c r="T1707" s="8">
        <v>37.779999999999994</v>
      </c>
      <c r="U1707" s="10">
        <v>0.4631604756650729</v>
      </c>
    </row>
    <row r="1708" spans="2:21" ht="15.75">
      <c r="B1708" s="4">
        <v>1946</v>
      </c>
      <c r="C1708" s="5">
        <v>46255</v>
      </c>
      <c r="D1708" s="6">
        <f>YEAR(SalesDataTable[[#This Row],[Order Date]])</f>
        <v>2026</v>
      </c>
      <c r="E1708" s="6" t="str">
        <f>"Q"&amp;ROUNDUP(MONTH(SalesDataTable[[#This Row],[Order Date]])/3,0)</f>
        <v>Q3</v>
      </c>
      <c r="F1708" s="6">
        <f>MONTH(SalesDataTable[[#This Row],[Order Date]])</f>
        <v>8</v>
      </c>
      <c r="G1708" s="6" t="str">
        <f>TEXT(SalesDataTable[[#This Row],[Order Date]],"MMM")</f>
        <v>Aug</v>
      </c>
      <c r="H1708" s="6" t="s">
        <v>18</v>
      </c>
      <c r="I1708" s="6" t="s">
        <v>68</v>
      </c>
      <c r="J1708" s="6" t="s">
        <v>37</v>
      </c>
      <c r="K1708" s="6" t="s">
        <v>31</v>
      </c>
      <c r="L1708" s="6" t="s">
        <v>41</v>
      </c>
      <c r="M1708" s="6" t="s">
        <v>69</v>
      </c>
      <c r="N1708" s="7">
        <v>5</v>
      </c>
      <c r="O1708" s="8">
        <v>125.44</v>
      </c>
      <c r="P1708" s="9">
        <v>0</v>
      </c>
      <c r="Q1708" s="8">
        <v>59.58</v>
      </c>
      <c r="R1708" s="8">
        <v>627.20000000000005</v>
      </c>
      <c r="S1708" s="8">
        <v>297.89999999999998</v>
      </c>
      <c r="T1708" s="8">
        <v>329.30000000000007</v>
      </c>
      <c r="U1708" s="10">
        <v>0.52503188775510212</v>
      </c>
    </row>
    <row r="1709" spans="2:21" ht="15.75">
      <c r="B1709" s="4">
        <v>2285</v>
      </c>
      <c r="C1709" s="5">
        <v>46255</v>
      </c>
      <c r="D1709" s="6">
        <f>YEAR(SalesDataTable[[#This Row],[Order Date]])</f>
        <v>2026</v>
      </c>
      <c r="E1709" s="6" t="str">
        <f>"Q"&amp;ROUNDUP(MONTH(SalesDataTable[[#This Row],[Order Date]])/3,0)</f>
        <v>Q3</v>
      </c>
      <c r="F1709" s="6">
        <f>MONTH(SalesDataTable[[#This Row],[Order Date]])</f>
        <v>8</v>
      </c>
      <c r="G1709" s="6" t="str">
        <f>TEXT(SalesDataTable[[#This Row],[Order Date]],"MMM")</f>
        <v>Aug</v>
      </c>
      <c r="H1709" s="6" t="s">
        <v>24</v>
      </c>
      <c r="I1709" s="6" t="s">
        <v>59</v>
      </c>
      <c r="J1709" s="6" t="s">
        <v>20</v>
      </c>
      <c r="K1709" s="6" t="s">
        <v>34</v>
      </c>
      <c r="L1709" s="6" t="s">
        <v>27</v>
      </c>
      <c r="M1709" s="6" t="s">
        <v>55</v>
      </c>
      <c r="N1709" s="7">
        <v>2</v>
      </c>
      <c r="O1709" s="8">
        <v>155.11000000000001</v>
      </c>
      <c r="P1709" s="9">
        <v>0.05</v>
      </c>
      <c r="Q1709" s="8">
        <v>80.13</v>
      </c>
      <c r="R1709" s="8">
        <v>294.709</v>
      </c>
      <c r="S1709" s="8">
        <v>160.26</v>
      </c>
      <c r="T1709" s="8">
        <v>134.44900000000001</v>
      </c>
      <c r="U1709" s="10">
        <v>0.45620934548995795</v>
      </c>
    </row>
    <row r="1710" spans="2:21" ht="15.75">
      <c r="B1710" s="4">
        <v>2978</v>
      </c>
      <c r="C1710" s="5">
        <v>46255</v>
      </c>
      <c r="D1710" s="6">
        <f>YEAR(SalesDataTable[[#This Row],[Order Date]])</f>
        <v>2026</v>
      </c>
      <c r="E1710" s="6" t="str">
        <f>"Q"&amp;ROUNDUP(MONTH(SalesDataTable[[#This Row],[Order Date]])/3,0)</f>
        <v>Q3</v>
      </c>
      <c r="F1710" s="6">
        <f>MONTH(SalesDataTable[[#This Row],[Order Date]])</f>
        <v>8</v>
      </c>
      <c r="G1710" s="6" t="str">
        <f>TEXT(SalesDataTable[[#This Row],[Order Date]],"MMM")</f>
        <v>Aug</v>
      </c>
      <c r="H1710" s="6" t="s">
        <v>29</v>
      </c>
      <c r="I1710" s="6" t="s">
        <v>57</v>
      </c>
      <c r="J1710" s="6" t="s">
        <v>37</v>
      </c>
      <c r="K1710" s="6" t="s">
        <v>31</v>
      </c>
      <c r="L1710" s="6" t="s">
        <v>22</v>
      </c>
      <c r="M1710" s="6" t="s">
        <v>23</v>
      </c>
      <c r="N1710" s="7">
        <v>1</v>
      </c>
      <c r="O1710" s="8">
        <v>80.7</v>
      </c>
      <c r="P1710" s="9">
        <v>0</v>
      </c>
      <c r="Q1710" s="8">
        <v>41.98</v>
      </c>
      <c r="R1710" s="8">
        <v>80.7</v>
      </c>
      <c r="S1710" s="8">
        <v>41.98</v>
      </c>
      <c r="T1710" s="8">
        <v>38.720000000000006</v>
      </c>
      <c r="U1710" s="10">
        <v>0.47980173482032223</v>
      </c>
    </row>
    <row r="1711" spans="2:21" ht="15.75">
      <c r="B1711" s="4">
        <v>3842</v>
      </c>
      <c r="C1711" s="5">
        <v>46255</v>
      </c>
      <c r="D1711" s="6">
        <f>YEAR(SalesDataTable[[#This Row],[Order Date]])</f>
        <v>2026</v>
      </c>
      <c r="E1711" s="6" t="str">
        <f>"Q"&amp;ROUNDUP(MONTH(SalesDataTable[[#This Row],[Order Date]])/3,0)</f>
        <v>Q3</v>
      </c>
      <c r="F1711" s="6">
        <f>MONTH(SalesDataTable[[#This Row],[Order Date]])</f>
        <v>8</v>
      </c>
      <c r="G1711" s="6" t="str">
        <f>TEXT(SalesDataTable[[#This Row],[Order Date]],"MMM")</f>
        <v>Aug</v>
      </c>
      <c r="H1711" s="6" t="s">
        <v>38</v>
      </c>
      <c r="I1711" s="6" t="s">
        <v>51</v>
      </c>
      <c r="J1711" s="6" t="s">
        <v>26</v>
      </c>
      <c r="K1711" s="6" t="s">
        <v>21</v>
      </c>
      <c r="L1711" s="6" t="s">
        <v>27</v>
      </c>
      <c r="M1711" s="6" t="s">
        <v>55</v>
      </c>
      <c r="N1711" s="7">
        <v>10</v>
      </c>
      <c r="O1711" s="8">
        <v>156.72</v>
      </c>
      <c r="P1711" s="9">
        <v>0.15</v>
      </c>
      <c r="Q1711" s="8">
        <v>78.12</v>
      </c>
      <c r="R1711" s="8">
        <v>1332.12</v>
      </c>
      <c r="S1711" s="8">
        <v>781.2</v>
      </c>
      <c r="T1711" s="8">
        <v>550.91999999999985</v>
      </c>
      <c r="U1711" s="10">
        <v>0.41356634537429054</v>
      </c>
    </row>
    <row r="1712" spans="2:21" ht="15.75">
      <c r="B1712" s="4">
        <v>4220</v>
      </c>
      <c r="C1712" s="5">
        <v>46255</v>
      </c>
      <c r="D1712" s="6">
        <f>YEAR(SalesDataTable[[#This Row],[Order Date]])</f>
        <v>2026</v>
      </c>
      <c r="E1712" s="6" t="str">
        <f>"Q"&amp;ROUNDUP(MONTH(SalesDataTable[[#This Row],[Order Date]])/3,0)</f>
        <v>Q3</v>
      </c>
      <c r="F1712" s="6">
        <f>MONTH(SalesDataTable[[#This Row],[Order Date]])</f>
        <v>8</v>
      </c>
      <c r="G1712" s="6" t="str">
        <f>TEXT(SalesDataTable[[#This Row],[Order Date]],"MMM")</f>
        <v>Aug</v>
      </c>
      <c r="H1712" s="6" t="s">
        <v>24</v>
      </c>
      <c r="I1712" s="6" t="s">
        <v>67</v>
      </c>
      <c r="J1712" s="6" t="s">
        <v>26</v>
      </c>
      <c r="K1712" s="6" t="s">
        <v>34</v>
      </c>
      <c r="L1712" s="6" t="s">
        <v>32</v>
      </c>
      <c r="M1712" s="6" t="s">
        <v>66</v>
      </c>
      <c r="N1712" s="7">
        <v>5</v>
      </c>
      <c r="O1712" s="8">
        <v>162.76</v>
      </c>
      <c r="P1712" s="9">
        <v>0.15</v>
      </c>
      <c r="Q1712" s="8">
        <v>85.32</v>
      </c>
      <c r="R1712" s="8">
        <v>691.7299999999999</v>
      </c>
      <c r="S1712" s="8">
        <v>426.59999999999997</v>
      </c>
      <c r="T1712" s="8">
        <v>265.12999999999994</v>
      </c>
      <c r="U1712" s="10">
        <v>0.38328538591647027</v>
      </c>
    </row>
    <row r="1713" spans="2:21" ht="15.75">
      <c r="B1713" s="4">
        <v>478</v>
      </c>
      <c r="C1713" s="5">
        <v>46256</v>
      </c>
      <c r="D1713" s="6">
        <f>YEAR(SalesDataTable[[#This Row],[Order Date]])</f>
        <v>2026</v>
      </c>
      <c r="E1713" s="6" t="str">
        <f>"Q"&amp;ROUNDUP(MONTH(SalesDataTable[[#This Row],[Order Date]])/3,0)</f>
        <v>Q3</v>
      </c>
      <c r="F1713" s="6">
        <f>MONTH(SalesDataTable[[#This Row],[Order Date]])</f>
        <v>8</v>
      </c>
      <c r="G1713" s="6" t="str">
        <f>TEXT(SalesDataTable[[#This Row],[Order Date]],"MMM")</f>
        <v>Aug</v>
      </c>
      <c r="H1713" s="6" t="s">
        <v>38</v>
      </c>
      <c r="I1713" s="6" t="s">
        <v>51</v>
      </c>
      <c r="J1713" s="6" t="s">
        <v>37</v>
      </c>
      <c r="K1713" s="6" t="s">
        <v>34</v>
      </c>
      <c r="L1713" s="6" t="s">
        <v>52</v>
      </c>
      <c r="M1713" s="6" t="s">
        <v>53</v>
      </c>
      <c r="N1713" s="7">
        <v>2</v>
      </c>
      <c r="O1713" s="8">
        <v>40.22</v>
      </c>
      <c r="P1713" s="9">
        <v>0</v>
      </c>
      <c r="Q1713" s="8">
        <v>14.45</v>
      </c>
      <c r="R1713" s="8">
        <v>80.44</v>
      </c>
      <c r="S1713" s="8">
        <v>28.9</v>
      </c>
      <c r="T1713" s="8">
        <v>51.54</v>
      </c>
      <c r="U1713" s="10">
        <v>0.64072600696171056</v>
      </c>
    </row>
    <row r="1714" spans="2:21" ht="15.75">
      <c r="B1714" s="4">
        <v>491</v>
      </c>
      <c r="C1714" s="5">
        <v>46256</v>
      </c>
      <c r="D1714" s="6">
        <f>YEAR(SalesDataTable[[#This Row],[Order Date]])</f>
        <v>2026</v>
      </c>
      <c r="E1714" s="6" t="str">
        <f>"Q"&amp;ROUNDUP(MONTH(SalesDataTable[[#This Row],[Order Date]])/3,0)</f>
        <v>Q3</v>
      </c>
      <c r="F1714" s="6">
        <f>MONTH(SalesDataTable[[#This Row],[Order Date]])</f>
        <v>8</v>
      </c>
      <c r="G1714" s="6" t="str">
        <f>TEXT(SalesDataTable[[#This Row],[Order Date]],"MMM")</f>
        <v>Aug</v>
      </c>
      <c r="H1714" s="6" t="s">
        <v>18</v>
      </c>
      <c r="I1714" s="6" t="s">
        <v>54</v>
      </c>
      <c r="J1714" s="6" t="s">
        <v>46</v>
      </c>
      <c r="K1714" s="6" t="s">
        <v>31</v>
      </c>
      <c r="L1714" s="6" t="s">
        <v>32</v>
      </c>
      <c r="M1714" s="6" t="s">
        <v>50</v>
      </c>
      <c r="N1714" s="7">
        <v>1</v>
      </c>
      <c r="O1714" s="8">
        <v>45.42</v>
      </c>
      <c r="P1714" s="9">
        <v>0.15</v>
      </c>
      <c r="Q1714" s="8">
        <v>18.079999999999998</v>
      </c>
      <c r="R1714" s="8">
        <v>38.606999999999999</v>
      </c>
      <c r="S1714" s="8">
        <v>18.079999999999998</v>
      </c>
      <c r="T1714" s="8">
        <v>20.527000000000001</v>
      </c>
      <c r="U1714" s="10">
        <v>0.53169114409304019</v>
      </c>
    </row>
    <row r="1715" spans="2:21" ht="15.75">
      <c r="B1715" s="4">
        <v>862</v>
      </c>
      <c r="C1715" s="5">
        <v>46256</v>
      </c>
      <c r="D1715" s="6">
        <f>YEAR(SalesDataTable[[#This Row],[Order Date]])</f>
        <v>2026</v>
      </c>
      <c r="E1715" s="6" t="str">
        <f>"Q"&amp;ROUNDUP(MONTH(SalesDataTable[[#This Row],[Order Date]])/3,0)</f>
        <v>Q3</v>
      </c>
      <c r="F1715" s="6">
        <f>MONTH(SalesDataTable[[#This Row],[Order Date]])</f>
        <v>8</v>
      </c>
      <c r="G1715" s="6" t="str">
        <f>TEXT(SalesDataTable[[#This Row],[Order Date]],"MMM")</f>
        <v>Aug</v>
      </c>
      <c r="H1715" s="6" t="s">
        <v>18</v>
      </c>
      <c r="I1715" s="6" t="s">
        <v>54</v>
      </c>
      <c r="J1715" s="6" t="s">
        <v>20</v>
      </c>
      <c r="K1715" s="6" t="s">
        <v>21</v>
      </c>
      <c r="L1715" s="6" t="s">
        <v>27</v>
      </c>
      <c r="M1715" s="6" t="s">
        <v>28</v>
      </c>
      <c r="N1715" s="7">
        <v>1</v>
      </c>
      <c r="O1715" s="8">
        <v>93.55</v>
      </c>
      <c r="P1715" s="9">
        <v>0</v>
      </c>
      <c r="Q1715" s="8">
        <v>44.89</v>
      </c>
      <c r="R1715" s="8">
        <v>93.55</v>
      </c>
      <c r="S1715" s="8">
        <v>44.89</v>
      </c>
      <c r="T1715" s="8">
        <v>48.66</v>
      </c>
      <c r="U1715" s="10">
        <v>0.5201496525921967</v>
      </c>
    </row>
    <row r="1716" spans="2:21" ht="15.75">
      <c r="B1716" s="4">
        <v>957</v>
      </c>
      <c r="C1716" s="5">
        <v>46256</v>
      </c>
      <c r="D1716" s="6">
        <f>YEAR(SalesDataTable[[#This Row],[Order Date]])</f>
        <v>2026</v>
      </c>
      <c r="E1716" s="6" t="str">
        <f>"Q"&amp;ROUNDUP(MONTH(SalesDataTable[[#This Row],[Order Date]])/3,0)</f>
        <v>Q3</v>
      </c>
      <c r="F1716" s="6">
        <f>MONTH(SalesDataTable[[#This Row],[Order Date]])</f>
        <v>8</v>
      </c>
      <c r="G1716" s="6" t="str">
        <f>TEXT(SalesDataTable[[#This Row],[Order Date]],"MMM")</f>
        <v>Aug</v>
      </c>
      <c r="H1716" s="6" t="s">
        <v>29</v>
      </c>
      <c r="I1716" s="6" t="s">
        <v>30</v>
      </c>
      <c r="J1716" s="6" t="s">
        <v>20</v>
      </c>
      <c r="K1716" s="6" t="s">
        <v>21</v>
      </c>
      <c r="L1716" s="6" t="s">
        <v>27</v>
      </c>
      <c r="M1716" s="6" t="s">
        <v>35</v>
      </c>
      <c r="N1716" s="7">
        <v>2</v>
      </c>
      <c r="O1716" s="8">
        <v>146.85</v>
      </c>
      <c r="P1716" s="9">
        <v>0</v>
      </c>
      <c r="Q1716" s="8">
        <v>81.010000000000005</v>
      </c>
      <c r="R1716" s="8">
        <v>293.7</v>
      </c>
      <c r="S1716" s="8">
        <v>162.02000000000001</v>
      </c>
      <c r="T1716" s="8">
        <v>131.67999999999998</v>
      </c>
      <c r="U1716" s="10">
        <v>0.44834865509022809</v>
      </c>
    </row>
    <row r="1717" spans="2:21" ht="15.75">
      <c r="B1717" s="4">
        <v>1728</v>
      </c>
      <c r="C1717" s="5">
        <v>46256</v>
      </c>
      <c r="D1717" s="6">
        <f>YEAR(SalesDataTable[[#This Row],[Order Date]])</f>
        <v>2026</v>
      </c>
      <c r="E1717" s="6" t="str">
        <f>"Q"&amp;ROUNDUP(MONTH(SalesDataTable[[#This Row],[Order Date]])/3,0)</f>
        <v>Q3</v>
      </c>
      <c r="F1717" s="6">
        <f>MONTH(SalesDataTable[[#This Row],[Order Date]])</f>
        <v>8</v>
      </c>
      <c r="G1717" s="6" t="str">
        <f>TEXT(SalesDataTable[[#This Row],[Order Date]],"MMM")</f>
        <v>Aug</v>
      </c>
      <c r="H1717" s="6" t="s">
        <v>18</v>
      </c>
      <c r="I1717" s="6" t="s">
        <v>54</v>
      </c>
      <c r="J1717" s="6" t="s">
        <v>26</v>
      </c>
      <c r="K1717" s="6" t="s">
        <v>34</v>
      </c>
      <c r="L1717" s="6" t="s">
        <v>22</v>
      </c>
      <c r="M1717" s="6" t="s">
        <v>48</v>
      </c>
      <c r="N1717" s="7">
        <v>6</v>
      </c>
      <c r="O1717" s="8">
        <v>101.54</v>
      </c>
      <c r="P1717" s="9">
        <v>0.1</v>
      </c>
      <c r="Q1717" s="8">
        <v>50</v>
      </c>
      <c r="R1717" s="8">
        <v>548.31600000000003</v>
      </c>
      <c r="S1717" s="8">
        <v>300</v>
      </c>
      <c r="T1717" s="8">
        <v>248.31600000000003</v>
      </c>
      <c r="U1717" s="10">
        <v>0.45287024270676035</v>
      </c>
    </row>
    <row r="1718" spans="2:21" ht="15.75">
      <c r="B1718" s="4">
        <v>2743</v>
      </c>
      <c r="C1718" s="5">
        <v>46256</v>
      </c>
      <c r="D1718" s="6">
        <f>YEAR(SalesDataTable[[#This Row],[Order Date]])</f>
        <v>2026</v>
      </c>
      <c r="E1718" s="6" t="str">
        <f>"Q"&amp;ROUNDUP(MONTH(SalesDataTable[[#This Row],[Order Date]])/3,0)</f>
        <v>Q3</v>
      </c>
      <c r="F1718" s="6">
        <f>MONTH(SalesDataTable[[#This Row],[Order Date]])</f>
        <v>8</v>
      </c>
      <c r="G1718" s="6" t="str">
        <f>TEXT(SalesDataTable[[#This Row],[Order Date]],"MMM")</f>
        <v>Aug</v>
      </c>
      <c r="H1718" s="6" t="s">
        <v>38</v>
      </c>
      <c r="I1718" s="6" t="s">
        <v>49</v>
      </c>
      <c r="J1718" s="6" t="s">
        <v>20</v>
      </c>
      <c r="K1718" s="6" t="s">
        <v>34</v>
      </c>
      <c r="L1718" s="6" t="s">
        <v>52</v>
      </c>
      <c r="M1718" s="6" t="s">
        <v>56</v>
      </c>
      <c r="N1718" s="7">
        <v>1</v>
      </c>
      <c r="O1718" s="8">
        <v>125.14</v>
      </c>
      <c r="P1718" s="9">
        <v>0</v>
      </c>
      <c r="Q1718" s="8">
        <v>69.44</v>
      </c>
      <c r="R1718" s="8">
        <v>125.14</v>
      </c>
      <c r="S1718" s="8">
        <v>69.44</v>
      </c>
      <c r="T1718" s="8">
        <v>55.7</v>
      </c>
      <c r="U1718" s="10">
        <v>0.4451014863353045</v>
      </c>
    </row>
    <row r="1719" spans="2:21" ht="15.75">
      <c r="B1719" s="4">
        <v>3098</v>
      </c>
      <c r="C1719" s="5">
        <v>46256</v>
      </c>
      <c r="D1719" s="6">
        <f>YEAR(SalesDataTable[[#This Row],[Order Date]])</f>
        <v>2026</v>
      </c>
      <c r="E1719" s="6" t="str">
        <f>"Q"&amp;ROUNDUP(MONTH(SalesDataTable[[#This Row],[Order Date]])/3,0)</f>
        <v>Q3</v>
      </c>
      <c r="F1719" s="6">
        <f>MONTH(SalesDataTable[[#This Row],[Order Date]])</f>
        <v>8</v>
      </c>
      <c r="G1719" s="6" t="str">
        <f>TEXT(SalesDataTable[[#This Row],[Order Date]],"MMM")</f>
        <v>Aug</v>
      </c>
      <c r="H1719" s="6" t="s">
        <v>24</v>
      </c>
      <c r="I1719" s="6" t="s">
        <v>45</v>
      </c>
      <c r="J1719" s="6" t="s">
        <v>20</v>
      </c>
      <c r="K1719" s="6" t="s">
        <v>31</v>
      </c>
      <c r="L1719" s="6" t="s">
        <v>22</v>
      </c>
      <c r="M1719" s="6" t="s">
        <v>23</v>
      </c>
      <c r="N1719" s="7">
        <v>2</v>
      </c>
      <c r="O1719" s="8">
        <v>80.239999999999995</v>
      </c>
      <c r="P1719" s="9">
        <v>0.1</v>
      </c>
      <c r="Q1719" s="8">
        <v>42.09</v>
      </c>
      <c r="R1719" s="8">
        <v>144.43199999999999</v>
      </c>
      <c r="S1719" s="8">
        <v>84.18</v>
      </c>
      <c r="T1719" s="8">
        <v>60.251999999999981</v>
      </c>
      <c r="U1719" s="10">
        <v>0.41716517115320695</v>
      </c>
    </row>
    <row r="1720" spans="2:21" ht="15.75">
      <c r="B1720" s="4">
        <v>3606</v>
      </c>
      <c r="C1720" s="5">
        <v>46256</v>
      </c>
      <c r="D1720" s="6">
        <f>YEAR(SalesDataTable[[#This Row],[Order Date]])</f>
        <v>2026</v>
      </c>
      <c r="E1720" s="6" t="str">
        <f>"Q"&amp;ROUNDUP(MONTH(SalesDataTable[[#This Row],[Order Date]])/3,0)</f>
        <v>Q3</v>
      </c>
      <c r="F1720" s="6">
        <f>MONTH(SalesDataTable[[#This Row],[Order Date]])</f>
        <v>8</v>
      </c>
      <c r="G1720" s="6" t="str">
        <f>TEXT(SalesDataTable[[#This Row],[Order Date]],"MMM")</f>
        <v>Aug</v>
      </c>
      <c r="H1720" s="6" t="s">
        <v>38</v>
      </c>
      <c r="I1720" s="6" t="s">
        <v>39</v>
      </c>
      <c r="J1720" s="6" t="s">
        <v>20</v>
      </c>
      <c r="K1720" s="6" t="s">
        <v>34</v>
      </c>
      <c r="L1720" s="6" t="s">
        <v>27</v>
      </c>
      <c r="M1720" s="6" t="s">
        <v>35</v>
      </c>
      <c r="N1720" s="7">
        <v>1</v>
      </c>
      <c r="O1720" s="8">
        <v>147.24</v>
      </c>
      <c r="P1720" s="9">
        <v>0</v>
      </c>
      <c r="Q1720" s="8">
        <v>79.11</v>
      </c>
      <c r="R1720" s="8">
        <v>147.24</v>
      </c>
      <c r="S1720" s="8">
        <v>79.11</v>
      </c>
      <c r="T1720" s="8">
        <v>68.13000000000001</v>
      </c>
      <c r="U1720" s="10">
        <v>0.46271393643031788</v>
      </c>
    </row>
    <row r="1721" spans="2:21" ht="15.75">
      <c r="B1721" s="4">
        <v>3815</v>
      </c>
      <c r="C1721" s="5">
        <v>46256</v>
      </c>
      <c r="D1721" s="6">
        <f>YEAR(SalesDataTable[[#This Row],[Order Date]])</f>
        <v>2026</v>
      </c>
      <c r="E1721" s="6" t="str">
        <f>"Q"&amp;ROUNDUP(MONTH(SalesDataTable[[#This Row],[Order Date]])/3,0)</f>
        <v>Q3</v>
      </c>
      <c r="F1721" s="6">
        <f>MONTH(SalesDataTable[[#This Row],[Order Date]])</f>
        <v>8</v>
      </c>
      <c r="G1721" s="6" t="str">
        <f>TEXT(SalesDataTable[[#This Row],[Order Date]],"MMM")</f>
        <v>Aug</v>
      </c>
      <c r="H1721" s="6" t="s">
        <v>29</v>
      </c>
      <c r="I1721" s="6" t="s">
        <v>30</v>
      </c>
      <c r="J1721" s="6" t="s">
        <v>20</v>
      </c>
      <c r="K1721" s="6" t="s">
        <v>21</v>
      </c>
      <c r="L1721" s="6" t="s">
        <v>41</v>
      </c>
      <c r="M1721" s="6" t="s">
        <v>47</v>
      </c>
      <c r="N1721" s="7">
        <v>2</v>
      </c>
      <c r="O1721" s="8">
        <v>199.53</v>
      </c>
      <c r="P1721" s="9">
        <v>0.05</v>
      </c>
      <c r="Q1721" s="8">
        <v>105.87</v>
      </c>
      <c r="R1721" s="8">
        <v>379.10699999999997</v>
      </c>
      <c r="S1721" s="8">
        <v>211.74</v>
      </c>
      <c r="T1721" s="8">
        <v>167.36699999999996</v>
      </c>
      <c r="U1721" s="10">
        <v>0.44147694450379438</v>
      </c>
    </row>
    <row r="1722" spans="2:21" ht="15.75">
      <c r="B1722" s="4">
        <v>3979</v>
      </c>
      <c r="C1722" s="5">
        <v>46256</v>
      </c>
      <c r="D1722" s="6">
        <f>YEAR(SalesDataTable[[#This Row],[Order Date]])</f>
        <v>2026</v>
      </c>
      <c r="E1722" s="6" t="str">
        <f>"Q"&amp;ROUNDUP(MONTH(SalesDataTable[[#This Row],[Order Date]])/3,0)</f>
        <v>Q3</v>
      </c>
      <c r="F1722" s="6">
        <f>MONTH(SalesDataTable[[#This Row],[Order Date]])</f>
        <v>8</v>
      </c>
      <c r="G1722" s="6" t="str">
        <f>TEXT(SalesDataTable[[#This Row],[Order Date]],"MMM")</f>
        <v>Aug</v>
      </c>
      <c r="H1722" s="6" t="s">
        <v>29</v>
      </c>
      <c r="I1722" s="6" t="s">
        <v>43</v>
      </c>
      <c r="J1722" s="6" t="s">
        <v>20</v>
      </c>
      <c r="K1722" s="6" t="s">
        <v>34</v>
      </c>
      <c r="L1722" s="6" t="s">
        <v>52</v>
      </c>
      <c r="M1722" s="6" t="s">
        <v>53</v>
      </c>
      <c r="N1722" s="7">
        <v>1</v>
      </c>
      <c r="O1722" s="8">
        <v>40.19</v>
      </c>
      <c r="P1722" s="9">
        <v>0.05</v>
      </c>
      <c r="Q1722" s="8">
        <v>14.73</v>
      </c>
      <c r="R1722" s="8">
        <v>38.180499999999995</v>
      </c>
      <c r="S1722" s="8">
        <v>14.73</v>
      </c>
      <c r="T1722" s="8">
        <v>23.450499999999995</v>
      </c>
      <c r="U1722" s="10">
        <v>0.61420096646193734</v>
      </c>
    </row>
    <row r="1723" spans="2:21" ht="15.75">
      <c r="B1723" s="4">
        <v>4160</v>
      </c>
      <c r="C1723" s="5">
        <v>46256</v>
      </c>
      <c r="D1723" s="6">
        <f>YEAR(SalesDataTable[[#This Row],[Order Date]])</f>
        <v>2026</v>
      </c>
      <c r="E1723" s="6" t="str">
        <f>"Q"&amp;ROUNDUP(MONTH(SalesDataTable[[#This Row],[Order Date]])/3,0)</f>
        <v>Q3</v>
      </c>
      <c r="F1723" s="6">
        <f>MONTH(SalesDataTable[[#This Row],[Order Date]])</f>
        <v>8</v>
      </c>
      <c r="G1723" s="6" t="str">
        <f>TEXT(SalesDataTable[[#This Row],[Order Date]],"MMM")</f>
        <v>Aug</v>
      </c>
      <c r="H1723" s="6" t="s">
        <v>38</v>
      </c>
      <c r="I1723" s="6" t="s">
        <v>49</v>
      </c>
      <c r="J1723" s="6" t="s">
        <v>46</v>
      </c>
      <c r="K1723" s="6" t="s">
        <v>34</v>
      </c>
      <c r="L1723" s="6" t="s">
        <v>52</v>
      </c>
      <c r="M1723" s="6" t="s">
        <v>56</v>
      </c>
      <c r="N1723" s="7">
        <v>4</v>
      </c>
      <c r="O1723" s="8">
        <v>123.31</v>
      </c>
      <c r="P1723" s="9">
        <v>0</v>
      </c>
      <c r="Q1723" s="8">
        <v>69.02</v>
      </c>
      <c r="R1723" s="8">
        <v>493.24</v>
      </c>
      <c r="S1723" s="8">
        <v>276.08</v>
      </c>
      <c r="T1723" s="8">
        <v>217.16000000000003</v>
      </c>
      <c r="U1723" s="10">
        <v>0.44027248398345636</v>
      </c>
    </row>
    <row r="1724" spans="2:21" ht="15.75">
      <c r="B1724" s="4">
        <v>4172</v>
      </c>
      <c r="C1724" s="5">
        <v>46256</v>
      </c>
      <c r="D1724" s="6">
        <f>YEAR(SalesDataTable[[#This Row],[Order Date]])</f>
        <v>2026</v>
      </c>
      <c r="E1724" s="6" t="str">
        <f>"Q"&amp;ROUNDUP(MONTH(SalesDataTable[[#This Row],[Order Date]])/3,0)</f>
        <v>Q3</v>
      </c>
      <c r="F1724" s="6">
        <f>MONTH(SalesDataTable[[#This Row],[Order Date]])</f>
        <v>8</v>
      </c>
      <c r="G1724" s="6" t="str">
        <f>TEXT(SalesDataTable[[#This Row],[Order Date]],"MMM")</f>
        <v>Aug</v>
      </c>
      <c r="H1724" s="6" t="s">
        <v>38</v>
      </c>
      <c r="I1724" s="6" t="s">
        <v>51</v>
      </c>
      <c r="J1724" s="6" t="s">
        <v>46</v>
      </c>
      <c r="K1724" s="6" t="s">
        <v>31</v>
      </c>
      <c r="L1724" s="6" t="s">
        <v>22</v>
      </c>
      <c r="M1724" s="6" t="s">
        <v>44</v>
      </c>
      <c r="N1724" s="7">
        <v>1</v>
      </c>
      <c r="O1724" s="8">
        <v>40.19</v>
      </c>
      <c r="P1724" s="9">
        <v>0.05</v>
      </c>
      <c r="Q1724" s="8">
        <v>16.78</v>
      </c>
      <c r="R1724" s="8">
        <v>38.180499999999995</v>
      </c>
      <c r="S1724" s="8">
        <v>16.78</v>
      </c>
      <c r="T1724" s="8">
        <v>21.400499999999994</v>
      </c>
      <c r="U1724" s="10">
        <v>0.56050863660769235</v>
      </c>
    </row>
    <row r="1725" spans="2:21" ht="15.75">
      <c r="B1725" s="4">
        <v>4265</v>
      </c>
      <c r="C1725" s="5">
        <v>46256</v>
      </c>
      <c r="D1725" s="6">
        <f>YEAR(SalesDataTable[[#This Row],[Order Date]])</f>
        <v>2026</v>
      </c>
      <c r="E1725" s="6" t="str">
        <f>"Q"&amp;ROUNDUP(MONTH(SalesDataTable[[#This Row],[Order Date]])/3,0)</f>
        <v>Q3</v>
      </c>
      <c r="F1725" s="6">
        <f>MONTH(SalesDataTable[[#This Row],[Order Date]])</f>
        <v>8</v>
      </c>
      <c r="G1725" s="6" t="str">
        <f>TEXT(SalesDataTable[[#This Row],[Order Date]],"MMM")</f>
        <v>Aug</v>
      </c>
      <c r="H1725" s="6" t="s">
        <v>29</v>
      </c>
      <c r="I1725" s="6" t="s">
        <v>70</v>
      </c>
      <c r="J1725" s="6" t="s">
        <v>20</v>
      </c>
      <c r="K1725" s="6" t="s">
        <v>21</v>
      </c>
      <c r="L1725" s="6" t="s">
        <v>22</v>
      </c>
      <c r="M1725" s="6" t="s">
        <v>44</v>
      </c>
      <c r="N1725" s="7">
        <v>1</v>
      </c>
      <c r="O1725" s="8">
        <v>40.98</v>
      </c>
      <c r="P1725" s="9">
        <v>0.05</v>
      </c>
      <c r="Q1725" s="8">
        <v>16.600000000000001</v>
      </c>
      <c r="R1725" s="8">
        <v>38.930999999999997</v>
      </c>
      <c r="S1725" s="8">
        <v>16.600000000000001</v>
      </c>
      <c r="T1725" s="8">
        <v>22.330999999999996</v>
      </c>
      <c r="U1725" s="10">
        <v>0.57360458246641488</v>
      </c>
    </row>
    <row r="1726" spans="2:21" ht="15.75">
      <c r="B1726" s="4">
        <v>4321</v>
      </c>
      <c r="C1726" s="5">
        <v>46256</v>
      </c>
      <c r="D1726" s="6">
        <f>YEAR(SalesDataTable[[#This Row],[Order Date]])</f>
        <v>2026</v>
      </c>
      <c r="E1726" s="6" t="str">
        <f>"Q"&amp;ROUNDUP(MONTH(SalesDataTable[[#This Row],[Order Date]])/3,0)</f>
        <v>Q3</v>
      </c>
      <c r="F1726" s="6">
        <f>MONTH(SalesDataTable[[#This Row],[Order Date]])</f>
        <v>8</v>
      </c>
      <c r="G1726" s="6" t="str">
        <f>TEXT(SalesDataTable[[#This Row],[Order Date]],"MMM")</f>
        <v>Aug</v>
      </c>
      <c r="H1726" s="6" t="s">
        <v>38</v>
      </c>
      <c r="I1726" s="6" t="s">
        <v>65</v>
      </c>
      <c r="J1726" s="6" t="s">
        <v>20</v>
      </c>
      <c r="K1726" s="6" t="s">
        <v>31</v>
      </c>
      <c r="L1726" s="6" t="s">
        <v>32</v>
      </c>
      <c r="M1726" s="6" t="s">
        <v>33</v>
      </c>
      <c r="N1726" s="7">
        <v>3</v>
      </c>
      <c r="O1726" s="8">
        <v>35.380000000000003</v>
      </c>
      <c r="P1726" s="9">
        <v>0</v>
      </c>
      <c r="Q1726" s="8">
        <v>13.91</v>
      </c>
      <c r="R1726" s="8">
        <v>106.14000000000001</v>
      </c>
      <c r="S1726" s="8">
        <v>41.730000000000004</v>
      </c>
      <c r="T1726" s="8">
        <v>64.410000000000011</v>
      </c>
      <c r="U1726" s="10">
        <v>0.60684002261164505</v>
      </c>
    </row>
    <row r="1727" spans="2:21" ht="15.75">
      <c r="B1727" s="4">
        <v>4975</v>
      </c>
      <c r="C1727" s="5">
        <v>46256</v>
      </c>
      <c r="D1727" s="6">
        <f>YEAR(SalesDataTable[[#This Row],[Order Date]])</f>
        <v>2026</v>
      </c>
      <c r="E1727" s="6" t="str">
        <f>"Q"&amp;ROUNDUP(MONTH(SalesDataTable[[#This Row],[Order Date]])/3,0)</f>
        <v>Q3</v>
      </c>
      <c r="F1727" s="6">
        <f>MONTH(SalesDataTable[[#This Row],[Order Date]])</f>
        <v>8</v>
      </c>
      <c r="G1727" s="6" t="str">
        <f>TEXT(SalesDataTable[[#This Row],[Order Date]],"MMM")</f>
        <v>Aug</v>
      </c>
      <c r="H1727" s="6" t="s">
        <v>29</v>
      </c>
      <c r="I1727" s="6" t="s">
        <v>57</v>
      </c>
      <c r="J1727" s="6" t="s">
        <v>37</v>
      </c>
      <c r="K1727" s="6" t="s">
        <v>31</v>
      </c>
      <c r="L1727" s="6" t="s">
        <v>32</v>
      </c>
      <c r="M1727" s="6" t="s">
        <v>62</v>
      </c>
      <c r="N1727" s="7">
        <v>4</v>
      </c>
      <c r="O1727" s="8">
        <v>134.49</v>
      </c>
      <c r="P1727" s="9">
        <v>0</v>
      </c>
      <c r="Q1727" s="8">
        <v>68.17</v>
      </c>
      <c r="R1727" s="8">
        <v>537.96</v>
      </c>
      <c r="S1727" s="8">
        <v>272.68</v>
      </c>
      <c r="T1727" s="8">
        <v>265.28000000000003</v>
      </c>
      <c r="U1727" s="10">
        <v>0.49312216521674473</v>
      </c>
    </row>
    <row r="1728" spans="2:21" ht="15.75">
      <c r="B1728" s="4">
        <v>991</v>
      </c>
      <c r="C1728" s="5">
        <v>46257</v>
      </c>
      <c r="D1728" s="6">
        <f>YEAR(SalesDataTable[[#This Row],[Order Date]])</f>
        <v>2026</v>
      </c>
      <c r="E1728" s="6" t="str">
        <f>"Q"&amp;ROUNDUP(MONTH(SalesDataTable[[#This Row],[Order Date]])/3,0)</f>
        <v>Q3</v>
      </c>
      <c r="F1728" s="6">
        <f>MONTH(SalesDataTable[[#This Row],[Order Date]])</f>
        <v>8</v>
      </c>
      <c r="G1728" s="6" t="str">
        <f>TEXT(SalesDataTable[[#This Row],[Order Date]],"MMM")</f>
        <v>Aug</v>
      </c>
      <c r="H1728" s="6" t="s">
        <v>29</v>
      </c>
      <c r="I1728" s="6" t="s">
        <v>36</v>
      </c>
      <c r="J1728" s="6" t="s">
        <v>26</v>
      </c>
      <c r="K1728" s="6" t="s">
        <v>34</v>
      </c>
      <c r="L1728" s="6" t="s">
        <v>27</v>
      </c>
      <c r="M1728" s="6" t="s">
        <v>35</v>
      </c>
      <c r="N1728" s="7">
        <v>4</v>
      </c>
      <c r="O1728" s="8">
        <v>145.30000000000001</v>
      </c>
      <c r="P1728" s="9">
        <v>0.15</v>
      </c>
      <c r="Q1728" s="8">
        <v>77.040000000000006</v>
      </c>
      <c r="R1728" s="8">
        <v>494.02000000000004</v>
      </c>
      <c r="S1728" s="8">
        <v>308.16000000000003</v>
      </c>
      <c r="T1728" s="8">
        <v>185.86</v>
      </c>
      <c r="U1728" s="10">
        <v>0.37621958625156876</v>
      </c>
    </row>
    <row r="1729" spans="2:21" ht="15.75">
      <c r="B1729" s="4">
        <v>1008</v>
      </c>
      <c r="C1729" s="5">
        <v>46257</v>
      </c>
      <c r="D1729" s="6">
        <f>YEAR(SalesDataTable[[#This Row],[Order Date]])</f>
        <v>2026</v>
      </c>
      <c r="E1729" s="6" t="str">
        <f>"Q"&amp;ROUNDUP(MONTH(SalesDataTable[[#This Row],[Order Date]])/3,0)</f>
        <v>Q3</v>
      </c>
      <c r="F1729" s="6">
        <f>MONTH(SalesDataTable[[#This Row],[Order Date]])</f>
        <v>8</v>
      </c>
      <c r="G1729" s="6" t="str">
        <f>TEXT(SalesDataTable[[#This Row],[Order Date]],"MMM")</f>
        <v>Aug</v>
      </c>
      <c r="H1729" s="6" t="s">
        <v>38</v>
      </c>
      <c r="I1729" s="6" t="s">
        <v>39</v>
      </c>
      <c r="J1729" s="6" t="s">
        <v>26</v>
      </c>
      <c r="K1729" s="6" t="s">
        <v>34</v>
      </c>
      <c r="L1729" s="6" t="s">
        <v>32</v>
      </c>
      <c r="M1729" s="6" t="s">
        <v>66</v>
      </c>
      <c r="N1729" s="7">
        <v>10</v>
      </c>
      <c r="O1729" s="8">
        <v>164.55</v>
      </c>
      <c r="P1729" s="9">
        <v>0.1</v>
      </c>
      <c r="Q1729" s="8">
        <v>88.23</v>
      </c>
      <c r="R1729" s="8">
        <v>1480.95</v>
      </c>
      <c r="S1729" s="8">
        <v>882.30000000000007</v>
      </c>
      <c r="T1729" s="8">
        <v>598.65</v>
      </c>
      <c r="U1729" s="10">
        <v>0.40423376886458012</v>
      </c>
    </row>
    <row r="1730" spans="2:21" ht="15.75">
      <c r="B1730" s="4">
        <v>1083</v>
      </c>
      <c r="C1730" s="5">
        <v>46257</v>
      </c>
      <c r="D1730" s="6">
        <f>YEAR(SalesDataTable[[#This Row],[Order Date]])</f>
        <v>2026</v>
      </c>
      <c r="E1730" s="6" t="str">
        <f>"Q"&amp;ROUNDUP(MONTH(SalesDataTable[[#This Row],[Order Date]])/3,0)</f>
        <v>Q3</v>
      </c>
      <c r="F1730" s="6">
        <f>MONTH(SalesDataTable[[#This Row],[Order Date]])</f>
        <v>8</v>
      </c>
      <c r="G1730" s="6" t="str">
        <f>TEXT(SalesDataTable[[#This Row],[Order Date]],"MMM")</f>
        <v>Aug</v>
      </c>
      <c r="H1730" s="6" t="s">
        <v>18</v>
      </c>
      <c r="I1730" s="6" t="s">
        <v>68</v>
      </c>
      <c r="J1730" s="6" t="s">
        <v>37</v>
      </c>
      <c r="K1730" s="6" t="s">
        <v>31</v>
      </c>
      <c r="L1730" s="6" t="s">
        <v>22</v>
      </c>
      <c r="M1730" s="6" t="s">
        <v>44</v>
      </c>
      <c r="N1730" s="7">
        <v>1</v>
      </c>
      <c r="O1730" s="8">
        <v>39.590000000000003</v>
      </c>
      <c r="P1730" s="9">
        <v>0</v>
      </c>
      <c r="Q1730" s="8">
        <v>16.899999999999999</v>
      </c>
      <c r="R1730" s="8">
        <v>39.590000000000003</v>
      </c>
      <c r="S1730" s="8">
        <v>16.899999999999999</v>
      </c>
      <c r="T1730" s="8">
        <v>22.690000000000005</v>
      </c>
      <c r="U1730" s="10">
        <v>0.57312452639555456</v>
      </c>
    </row>
    <row r="1731" spans="2:21" ht="15.75">
      <c r="B1731" s="4">
        <v>1553</v>
      </c>
      <c r="C1731" s="5">
        <v>46257</v>
      </c>
      <c r="D1731" s="6">
        <f>YEAR(SalesDataTable[[#This Row],[Order Date]])</f>
        <v>2026</v>
      </c>
      <c r="E1731" s="6" t="str">
        <f>"Q"&amp;ROUNDUP(MONTH(SalesDataTable[[#This Row],[Order Date]])/3,0)</f>
        <v>Q3</v>
      </c>
      <c r="F1731" s="6">
        <f>MONTH(SalesDataTable[[#This Row],[Order Date]])</f>
        <v>8</v>
      </c>
      <c r="G1731" s="6" t="str">
        <f>TEXT(SalesDataTable[[#This Row],[Order Date]],"MMM")</f>
        <v>Aug</v>
      </c>
      <c r="H1731" s="6" t="s">
        <v>29</v>
      </c>
      <c r="I1731" s="6" t="s">
        <v>30</v>
      </c>
      <c r="J1731" s="6" t="s">
        <v>26</v>
      </c>
      <c r="K1731" s="6" t="s">
        <v>34</v>
      </c>
      <c r="L1731" s="6" t="s">
        <v>52</v>
      </c>
      <c r="M1731" s="6" t="s">
        <v>63</v>
      </c>
      <c r="N1731" s="7">
        <v>5</v>
      </c>
      <c r="O1731" s="8">
        <v>51.62</v>
      </c>
      <c r="P1731" s="9">
        <v>0.15</v>
      </c>
      <c r="Q1731" s="8">
        <v>22.6</v>
      </c>
      <c r="R1731" s="8">
        <v>219.38499999999996</v>
      </c>
      <c r="S1731" s="8">
        <v>113</v>
      </c>
      <c r="T1731" s="8">
        <v>106.38499999999996</v>
      </c>
      <c r="U1731" s="10">
        <v>0.48492376415889865</v>
      </c>
    </row>
    <row r="1732" spans="2:21" ht="15.75">
      <c r="B1732" s="4">
        <v>1579</v>
      </c>
      <c r="C1732" s="5">
        <v>46257</v>
      </c>
      <c r="D1732" s="6">
        <f>YEAR(SalesDataTable[[#This Row],[Order Date]])</f>
        <v>2026</v>
      </c>
      <c r="E1732" s="6" t="str">
        <f>"Q"&amp;ROUNDUP(MONTH(SalesDataTable[[#This Row],[Order Date]])/3,0)</f>
        <v>Q3</v>
      </c>
      <c r="F1732" s="6">
        <f>MONTH(SalesDataTable[[#This Row],[Order Date]])</f>
        <v>8</v>
      </c>
      <c r="G1732" s="6" t="str">
        <f>TEXT(SalesDataTable[[#This Row],[Order Date]],"MMM")</f>
        <v>Aug</v>
      </c>
      <c r="H1732" s="6" t="s">
        <v>38</v>
      </c>
      <c r="I1732" s="6" t="s">
        <v>49</v>
      </c>
      <c r="J1732" s="6" t="s">
        <v>37</v>
      </c>
      <c r="K1732" s="6" t="s">
        <v>21</v>
      </c>
      <c r="L1732" s="6" t="s">
        <v>27</v>
      </c>
      <c r="M1732" s="6" t="s">
        <v>28</v>
      </c>
      <c r="N1732" s="7">
        <v>3</v>
      </c>
      <c r="O1732" s="8">
        <v>90.71</v>
      </c>
      <c r="P1732" s="9">
        <v>0</v>
      </c>
      <c r="Q1732" s="8">
        <v>45.57</v>
      </c>
      <c r="R1732" s="8">
        <v>272.13</v>
      </c>
      <c r="S1732" s="8">
        <v>136.71</v>
      </c>
      <c r="T1732" s="8">
        <v>135.41999999999999</v>
      </c>
      <c r="U1732" s="10">
        <v>0.49762980928232825</v>
      </c>
    </row>
    <row r="1733" spans="2:21" ht="15.75">
      <c r="B1733" s="4">
        <v>1732</v>
      </c>
      <c r="C1733" s="5">
        <v>46257</v>
      </c>
      <c r="D1733" s="6">
        <f>YEAR(SalesDataTable[[#This Row],[Order Date]])</f>
        <v>2026</v>
      </c>
      <c r="E1733" s="6" t="str">
        <f>"Q"&amp;ROUNDUP(MONTH(SalesDataTable[[#This Row],[Order Date]])/3,0)</f>
        <v>Q3</v>
      </c>
      <c r="F1733" s="6">
        <f>MONTH(SalesDataTable[[#This Row],[Order Date]])</f>
        <v>8</v>
      </c>
      <c r="G1733" s="6" t="str">
        <f>TEXT(SalesDataTable[[#This Row],[Order Date]],"MMM")</f>
        <v>Aug</v>
      </c>
      <c r="H1733" s="6" t="s">
        <v>24</v>
      </c>
      <c r="I1733" s="6" t="s">
        <v>25</v>
      </c>
      <c r="J1733" s="6" t="s">
        <v>37</v>
      </c>
      <c r="K1733" s="6" t="s">
        <v>31</v>
      </c>
      <c r="L1733" s="6" t="s">
        <v>22</v>
      </c>
      <c r="M1733" s="6" t="s">
        <v>44</v>
      </c>
      <c r="N1733" s="7">
        <v>4</v>
      </c>
      <c r="O1733" s="8">
        <v>41.09</v>
      </c>
      <c r="P1733" s="9">
        <v>0</v>
      </c>
      <c r="Q1733" s="8">
        <v>17</v>
      </c>
      <c r="R1733" s="8">
        <v>164.36</v>
      </c>
      <c r="S1733" s="8">
        <v>68</v>
      </c>
      <c r="T1733" s="8">
        <v>96.360000000000014</v>
      </c>
      <c r="U1733" s="10">
        <v>0.58627403261134103</v>
      </c>
    </row>
    <row r="1734" spans="2:21" ht="15.75">
      <c r="B1734" s="4">
        <v>2083</v>
      </c>
      <c r="C1734" s="5">
        <v>46257</v>
      </c>
      <c r="D1734" s="6">
        <f>YEAR(SalesDataTable[[#This Row],[Order Date]])</f>
        <v>2026</v>
      </c>
      <c r="E1734" s="6" t="str">
        <f>"Q"&amp;ROUNDUP(MONTH(SalesDataTable[[#This Row],[Order Date]])/3,0)</f>
        <v>Q3</v>
      </c>
      <c r="F1734" s="6">
        <f>MONTH(SalesDataTable[[#This Row],[Order Date]])</f>
        <v>8</v>
      </c>
      <c r="G1734" s="6" t="str">
        <f>TEXT(SalesDataTable[[#This Row],[Order Date]],"MMM")</f>
        <v>Aug</v>
      </c>
      <c r="H1734" s="6" t="s">
        <v>24</v>
      </c>
      <c r="I1734" s="6" t="s">
        <v>67</v>
      </c>
      <c r="J1734" s="6" t="s">
        <v>20</v>
      </c>
      <c r="K1734" s="6" t="s">
        <v>31</v>
      </c>
      <c r="L1734" s="6" t="s">
        <v>27</v>
      </c>
      <c r="M1734" s="6" t="s">
        <v>28</v>
      </c>
      <c r="N1734" s="7">
        <v>1</v>
      </c>
      <c r="O1734" s="8">
        <v>91.37</v>
      </c>
      <c r="P1734" s="9">
        <v>0</v>
      </c>
      <c r="Q1734" s="8">
        <v>46.73</v>
      </c>
      <c r="R1734" s="8">
        <v>91.37</v>
      </c>
      <c r="S1734" s="8">
        <v>46.73</v>
      </c>
      <c r="T1734" s="8">
        <v>44.640000000000008</v>
      </c>
      <c r="U1734" s="10">
        <v>0.48856298566269024</v>
      </c>
    </row>
    <row r="1735" spans="2:21" ht="15.75">
      <c r="B1735" s="4">
        <v>2176</v>
      </c>
      <c r="C1735" s="5">
        <v>46257</v>
      </c>
      <c r="D1735" s="6">
        <f>YEAR(SalesDataTable[[#This Row],[Order Date]])</f>
        <v>2026</v>
      </c>
      <c r="E1735" s="6" t="str">
        <f>"Q"&amp;ROUNDUP(MONTH(SalesDataTable[[#This Row],[Order Date]])/3,0)</f>
        <v>Q3</v>
      </c>
      <c r="F1735" s="6">
        <f>MONTH(SalesDataTable[[#This Row],[Order Date]])</f>
        <v>8</v>
      </c>
      <c r="G1735" s="6" t="str">
        <f>TEXT(SalesDataTable[[#This Row],[Order Date]],"MMM")</f>
        <v>Aug</v>
      </c>
      <c r="H1735" s="6" t="s">
        <v>24</v>
      </c>
      <c r="I1735" s="6" t="s">
        <v>59</v>
      </c>
      <c r="J1735" s="6" t="s">
        <v>20</v>
      </c>
      <c r="K1735" s="6" t="s">
        <v>31</v>
      </c>
      <c r="L1735" s="6" t="s">
        <v>32</v>
      </c>
      <c r="M1735" s="6" t="s">
        <v>50</v>
      </c>
      <c r="N1735" s="7">
        <v>1</v>
      </c>
      <c r="O1735" s="8">
        <v>46.92</v>
      </c>
      <c r="P1735" s="9">
        <v>0</v>
      </c>
      <c r="Q1735" s="8">
        <v>18.3</v>
      </c>
      <c r="R1735" s="8">
        <v>46.92</v>
      </c>
      <c r="S1735" s="8">
        <v>18.3</v>
      </c>
      <c r="T1735" s="8">
        <v>28.62</v>
      </c>
      <c r="U1735" s="10">
        <v>0.60997442455242967</v>
      </c>
    </row>
    <row r="1736" spans="2:21" ht="15.75">
      <c r="B1736" s="4">
        <v>2723</v>
      </c>
      <c r="C1736" s="5">
        <v>46257</v>
      </c>
      <c r="D1736" s="6">
        <f>YEAR(SalesDataTable[[#This Row],[Order Date]])</f>
        <v>2026</v>
      </c>
      <c r="E1736" s="6" t="str">
        <f>"Q"&amp;ROUNDUP(MONTH(SalesDataTable[[#This Row],[Order Date]])/3,0)</f>
        <v>Q3</v>
      </c>
      <c r="F1736" s="6">
        <f>MONTH(SalesDataTable[[#This Row],[Order Date]])</f>
        <v>8</v>
      </c>
      <c r="G1736" s="6" t="str">
        <f>TEXT(SalesDataTable[[#This Row],[Order Date]],"MMM")</f>
        <v>Aug</v>
      </c>
      <c r="H1736" s="6" t="s">
        <v>18</v>
      </c>
      <c r="I1736" s="6" t="s">
        <v>19</v>
      </c>
      <c r="J1736" s="6" t="s">
        <v>20</v>
      </c>
      <c r="K1736" s="6" t="s">
        <v>31</v>
      </c>
      <c r="L1736" s="6" t="s">
        <v>22</v>
      </c>
      <c r="M1736" s="6" t="s">
        <v>48</v>
      </c>
      <c r="N1736" s="7">
        <v>1</v>
      </c>
      <c r="O1736" s="8">
        <v>100.29</v>
      </c>
      <c r="P1736" s="9">
        <v>0.05</v>
      </c>
      <c r="Q1736" s="8">
        <v>49.82</v>
      </c>
      <c r="R1736" s="8">
        <v>95.275500000000008</v>
      </c>
      <c r="S1736" s="8">
        <v>49.82</v>
      </c>
      <c r="T1736" s="8">
        <v>45.455500000000008</v>
      </c>
      <c r="U1736" s="10">
        <v>0.47709537079312103</v>
      </c>
    </row>
    <row r="1737" spans="2:21" ht="15.75">
      <c r="B1737" s="4">
        <v>3299</v>
      </c>
      <c r="C1737" s="5">
        <v>46257</v>
      </c>
      <c r="D1737" s="6">
        <f>YEAR(SalesDataTable[[#This Row],[Order Date]])</f>
        <v>2026</v>
      </c>
      <c r="E1737" s="6" t="str">
        <f>"Q"&amp;ROUNDUP(MONTH(SalesDataTable[[#This Row],[Order Date]])/3,0)</f>
        <v>Q3</v>
      </c>
      <c r="F1737" s="6">
        <f>MONTH(SalesDataTable[[#This Row],[Order Date]])</f>
        <v>8</v>
      </c>
      <c r="G1737" s="6" t="str">
        <f>TEXT(SalesDataTable[[#This Row],[Order Date]],"MMM")</f>
        <v>Aug</v>
      </c>
      <c r="H1737" s="6" t="s">
        <v>18</v>
      </c>
      <c r="I1737" s="6" t="s">
        <v>54</v>
      </c>
      <c r="J1737" s="6" t="s">
        <v>20</v>
      </c>
      <c r="K1737" s="6" t="s">
        <v>31</v>
      </c>
      <c r="L1737" s="6" t="s">
        <v>27</v>
      </c>
      <c r="M1737" s="6" t="s">
        <v>35</v>
      </c>
      <c r="N1737" s="7">
        <v>1</v>
      </c>
      <c r="O1737" s="8">
        <v>147.11000000000001</v>
      </c>
      <c r="P1737" s="9">
        <v>0.15</v>
      </c>
      <c r="Q1737" s="8">
        <v>79.599999999999994</v>
      </c>
      <c r="R1737" s="8">
        <v>125.04350000000001</v>
      </c>
      <c r="S1737" s="8">
        <v>79.599999999999994</v>
      </c>
      <c r="T1737" s="8">
        <v>45.443500000000014</v>
      </c>
      <c r="U1737" s="10">
        <v>0.36342152930780097</v>
      </c>
    </row>
    <row r="1738" spans="2:21" ht="15.75">
      <c r="B1738" s="4">
        <v>3398</v>
      </c>
      <c r="C1738" s="5">
        <v>46257</v>
      </c>
      <c r="D1738" s="6">
        <f>YEAR(SalesDataTable[[#This Row],[Order Date]])</f>
        <v>2026</v>
      </c>
      <c r="E1738" s="6" t="str">
        <f>"Q"&amp;ROUNDUP(MONTH(SalesDataTable[[#This Row],[Order Date]])/3,0)</f>
        <v>Q3</v>
      </c>
      <c r="F1738" s="6">
        <f>MONTH(SalesDataTable[[#This Row],[Order Date]])</f>
        <v>8</v>
      </c>
      <c r="G1738" s="6" t="str">
        <f>TEXT(SalesDataTable[[#This Row],[Order Date]],"MMM")</f>
        <v>Aug</v>
      </c>
      <c r="H1738" s="6" t="s">
        <v>24</v>
      </c>
      <c r="I1738" s="6" t="s">
        <v>61</v>
      </c>
      <c r="J1738" s="6" t="s">
        <v>20</v>
      </c>
      <c r="K1738" s="6" t="s">
        <v>31</v>
      </c>
      <c r="L1738" s="6" t="s">
        <v>27</v>
      </c>
      <c r="M1738" s="6" t="s">
        <v>55</v>
      </c>
      <c r="N1738" s="7">
        <v>2</v>
      </c>
      <c r="O1738" s="8">
        <v>156.44999999999999</v>
      </c>
      <c r="P1738" s="9">
        <v>0</v>
      </c>
      <c r="Q1738" s="8">
        <v>80.13</v>
      </c>
      <c r="R1738" s="8">
        <v>312.89999999999998</v>
      </c>
      <c r="S1738" s="8">
        <v>160.26</v>
      </c>
      <c r="T1738" s="8">
        <v>152.63999999999999</v>
      </c>
      <c r="U1738" s="10">
        <v>0.487823585810163</v>
      </c>
    </row>
    <row r="1739" spans="2:21" ht="15.75">
      <c r="B1739" s="4">
        <v>4012</v>
      </c>
      <c r="C1739" s="5">
        <v>46257</v>
      </c>
      <c r="D1739" s="6">
        <f>YEAR(SalesDataTable[[#This Row],[Order Date]])</f>
        <v>2026</v>
      </c>
      <c r="E1739" s="6" t="str">
        <f>"Q"&amp;ROUNDUP(MONTH(SalesDataTable[[#This Row],[Order Date]])/3,0)</f>
        <v>Q3</v>
      </c>
      <c r="F1739" s="6">
        <f>MONTH(SalesDataTable[[#This Row],[Order Date]])</f>
        <v>8</v>
      </c>
      <c r="G1739" s="6" t="str">
        <f>TEXT(SalesDataTable[[#This Row],[Order Date]],"MMM")</f>
        <v>Aug</v>
      </c>
      <c r="H1739" s="6" t="s">
        <v>24</v>
      </c>
      <c r="I1739" s="6" t="s">
        <v>67</v>
      </c>
      <c r="J1739" s="6" t="s">
        <v>20</v>
      </c>
      <c r="K1739" s="6" t="s">
        <v>31</v>
      </c>
      <c r="L1739" s="6" t="s">
        <v>27</v>
      </c>
      <c r="M1739" s="6" t="s">
        <v>64</v>
      </c>
      <c r="N1739" s="7">
        <v>2</v>
      </c>
      <c r="O1739" s="8">
        <v>72.97</v>
      </c>
      <c r="P1739" s="9">
        <v>0</v>
      </c>
      <c r="Q1739" s="8">
        <v>33.25</v>
      </c>
      <c r="R1739" s="8">
        <v>145.94</v>
      </c>
      <c r="S1739" s="8">
        <v>66.5</v>
      </c>
      <c r="T1739" s="8">
        <v>79.44</v>
      </c>
      <c r="U1739" s="10">
        <v>0.54433328765245992</v>
      </c>
    </row>
    <row r="1740" spans="2:21" ht="15.75">
      <c r="B1740" s="4">
        <v>4064</v>
      </c>
      <c r="C1740" s="5">
        <v>46257</v>
      </c>
      <c r="D1740" s="6">
        <f>YEAR(SalesDataTable[[#This Row],[Order Date]])</f>
        <v>2026</v>
      </c>
      <c r="E1740" s="6" t="str">
        <f>"Q"&amp;ROUNDUP(MONTH(SalesDataTable[[#This Row],[Order Date]])/3,0)</f>
        <v>Q3</v>
      </c>
      <c r="F1740" s="6">
        <f>MONTH(SalesDataTable[[#This Row],[Order Date]])</f>
        <v>8</v>
      </c>
      <c r="G1740" s="6" t="str">
        <f>TEXT(SalesDataTable[[#This Row],[Order Date]],"MMM")</f>
        <v>Aug</v>
      </c>
      <c r="H1740" s="6" t="s">
        <v>38</v>
      </c>
      <c r="I1740" s="6" t="s">
        <v>49</v>
      </c>
      <c r="J1740" s="6" t="s">
        <v>46</v>
      </c>
      <c r="K1740" s="6" t="s">
        <v>21</v>
      </c>
      <c r="L1740" s="6" t="s">
        <v>52</v>
      </c>
      <c r="M1740" s="6" t="s">
        <v>63</v>
      </c>
      <c r="N1740" s="7">
        <v>2</v>
      </c>
      <c r="O1740" s="8">
        <v>51.63</v>
      </c>
      <c r="P1740" s="9">
        <v>0</v>
      </c>
      <c r="Q1740" s="8">
        <v>21.39</v>
      </c>
      <c r="R1740" s="8">
        <v>103.26</v>
      </c>
      <c r="S1740" s="8">
        <v>42.78</v>
      </c>
      <c r="T1740" s="8">
        <v>60.480000000000004</v>
      </c>
      <c r="U1740" s="10">
        <v>0.58570598489250436</v>
      </c>
    </row>
    <row r="1741" spans="2:21" ht="15.75">
      <c r="B1741" s="4">
        <v>4671</v>
      </c>
      <c r="C1741" s="5">
        <v>46257</v>
      </c>
      <c r="D1741" s="6">
        <f>YEAR(SalesDataTable[[#This Row],[Order Date]])</f>
        <v>2026</v>
      </c>
      <c r="E1741" s="6" t="str">
        <f>"Q"&amp;ROUNDUP(MONTH(SalesDataTable[[#This Row],[Order Date]])/3,0)</f>
        <v>Q3</v>
      </c>
      <c r="F1741" s="6">
        <f>MONTH(SalesDataTable[[#This Row],[Order Date]])</f>
        <v>8</v>
      </c>
      <c r="G1741" s="6" t="str">
        <f>TEXT(SalesDataTable[[#This Row],[Order Date]],"MMM")</f>
        <v>Aug</v>
      </c>
      <c r="H1741" s="6" t="s">
        <v>24</v>
      </c>
      <c r="I1741" s="6" t="s">
        <v>61</v>
      </c>
      <c r="J1741" s="6" t="s">
        <v>26</v>
      </c>
      <c r="K1741" s="6" t="s">
        <v>21</v>
      </c>
      <c r="L1741" s="6" t="s">
        <v>22</v>
      </c>
      <c r="M1741" s="6" t="s">
        <v>48</v>
      </c>
      <c r="N1741" s="7">
        <v>8</v>
      </c>
      <c r="O1741" s="8">
        <v>100.06</v>
      </c>
      <c r="P1741" s="9">
        <v>0.05</v>
      </c>
      <c r="Q1741" s="8">
        <v>49.39</v>
      </c>
      <c r="R1741" s="8">
        <v>760.45600000000002</v>
      </c>
      <c r="S1741" s="8">
        <v>395.12</v>
      </c>
      <c r="T1741" s="8">
        <v>365.33600000000001</v>
      </c>
      <c r="U1741" s="10">
        <v>0.48041701295012468</v>
      </c>
    </row>
    <row r="1742" spans="2:21" ht="15.75">
      <c r="B1742" s="4">
        <v>1914</v>
      </c>
      <c r="C1742" s="5">
        <v>46258</v>
      </c>
      <c r="D1742" s="6">
        <f>YEAR(SalesDataTable[[#This Row],[Order Date]])</f>
        <v>2026</v>
      </c>
      <c r="E1742" s="6" t="str">
        <f>"Q"&amp;ROUNDUP(MONTH(SalesDataTable[[#This Row],[Order Date]])/3,0)</f>
        <v>Q3</v>
      </c>
      <c r="F1742" s="6">
        <f>MONTH(SalesDataTable[[#This Row],[Order Date]])</f>
        <v>8</v>
      </c>
      <c r="G1742" s="6" t="str">
        <f>TEXT(SalesDataTable[[#This Row],[Order Date]],"MMM")</f>
        <v>Aug</v>
      </c>
      <c r="H1742" s="6" t="s">
        <v>38</v>
      </c>
      <c r="I1742" s="6" t="s">
        <v>51</v>
      </c>
      <c r="J1742" s="6" t="s">
        <v>37</v>
      </c>
      <c r="K1742" s="6" t="s">
        <v>21</v>
      </c>
      <c r="L1742" s="6" t="s">
        <v>41</v>
      </c>
      <c r="M1742" s="6" t="s">
        <v>58</v>
      </c>
      <c r="N1742" s="7">
        <v>4</v>
      </c>
      <c r="O1742" s="8">
        <v>83.2</v>
      </c>
      <c r="P1742" s="9">
        <v>0</v>
      </c>
      <c r="Q1742" s="8">
        <v>39.99</v>
      </c>
      <c r="R1742" s="8">
        <v>332.8</v>
      </c>
      <c r="S1742" s="8">
        <v>159.96</v>
      </c>
      <c r="T1742" s="8">
        <v>172.84</v>
      </c>
      <c r="U1742" s="10">
        <v>0.5193509615384615</v>
      </c>
    </row>
    <row r="1743" spans="2:21" ht="15.75">
      <c r="B1743" s="4">
        <v>1973</v>
      </c>
      <c r="C1743" s="5">
        <v>46258</v>
      </c>
      <c r="D1743" s="6">
        <f>YEAR(SalesDataTable[[#This Row],[Order Date]])</f>
        <v>2026</v>
      </c>
      <c r="E1743" s="6" t="str">
        <f>"Q"&amp;ROUNDUP(MONTH(SalesDataTable[[#This Row],[Order Date]])/3,0)</f>
        <v>Q3</v>
      </c>
      <c r="F1743" s="6">
        <f>MONTH(SalesDataTable[[#This Row],[Order Date]])</f>
        <v>8</v>
      </c>
      <c r="G1743" s="6" t="str">
        <f>TEXT(SalesDataTable[[#This Row],[Order Date]],"MMM")</f>
        <v>Aug</v>
      </c>
      <c r="H1743" s="6" t="s">
        <v>18</v>
      </c>
      <c r="I1743" s="6" t="s">
        <v>19</v>
      </c>
      <c r="J1743" s="6" t="s">
        <v>20</v>
      </c>
      <c r="K1743" s="6" t="s">
        <v>31</v>
      </c>
      <c r="L1743" s="6" t="s">
        <v>52</v>
      </c>
      <c r="M1743" s="6" t="s">
        <v>63</v>
      </c>
      <c r="N1743" s="7">
        <v>3</v>
      </c>
      <c r="O1743" s="8">
        <v>51.29</v>
      </c>
      <c r="P1743" s="9">
        <v>0</v>
      </c>
      <c r="Q1743" s="8">
        <v>22.08</v>
      </c>
      <c r="R1743" s="8">
        <v>153.87</v>
      </c>
      <c r="S1743" s="8">
        <v>66.239999999999995</v>
      </c>
      <c r="T1743" s="8">
        <v>87.63000000000001</v>
      </c>
      <c r="U1743" s="10">
        <v>0.56950672645739919</v>
      </c>
    </row>
    <row r="1744" spans="2:21" ht="15.75">
      <c r="B1744" s="4">
        <v>2564</v>
      </c>
      <c r="C1744" s="5">
        <v>46258</v>
      </c>
      <c r="D1744" s="6">
        <f>YEAR(SalesDataTable[[#This Row],[Order Date]])</f>
        <v>2026</v>
      </c>
      <c r="E1744" s="6" t="str">
        <f>"Q"&amp;ROUNDUP(MONTH(SalesDataTable[[#This Row],[Order Date]])/3,0)</f>
        <v>Q3</v>
      </c>
      <c r="F1744" s="6">
        <f>MONTH(SalesDataTable[[#This Row],[Order Date]])</f>
        <v>8</v>
      </c>
      <c r="G1744" s="6" t="str">
        <f>TEXT(SalesDataTable[[#This Row],[Order Date]],"MMM")</f>
        <v>Aug</v>
      </c>
      <c r="H1744" s="6" t="s">
        <v>29</v>
      </c>
      <c r="I1744" s="6" t="s">
        <v>36</v>
      </c>
      <c r="J1744" s="6" t="s">
        <v>20</v>
      </c>
      <c r="K1744" s="6" t="s">
        <v>21</v>
      </c>
      <c r="L1744" s="6" t="s">
        <v>41</v>
      </c>
      <c r="M1744" s="6" t="s">
        <v>47</v>
      </c>
      <c r="N1744" s="7">
        <v>1</v>
      </c>
      <c r="O1744" s="8">
        <v>200.2</v>
      </c>
      <c r="P1744" s="9">
        <v>0</v>
      </c>
      <c r="Q1744" s="8">
        <v>103.38</v>
      </c>
      <c r="R1744" s="8">
        <v>200.2</v>
      </c>
      <c r="S1744" s="8">
        <v>103.38</v>
      </c>
      <c r="T1744" s="8">
        <v>96.82</v>
      </c>
      <c r="U1744" s="10">
        <v>0.48361638361638359</v>
      </c>
    </row>
    <row r="1745" spans="2:21" ht="15.75">
      <c r="B1745" s="4">
        <v>2791</v>
      </c>
      <c r="C1745" s="5">
        <v>46258</v>
      </c>
      <c r="D1745" s="6">
        <f>YEAR(SalesDataTable[[#This Row],[Order Date]])</f>
        <v>2026</v>
      </c>
      <c r="E1745" s="6" t="str">
        <f>"Q"&amp;ROUNDUP(MONTH(SalesDataTable[[#This Row],[Order Date]])/3,0)</f>
        <v>Q3</v>
      </c>
      <c r="F1745" s="6">
        <f>MONTH(SalesDataTable[[#This Row],[Order Date]])</f>
        <v>8</v>
      </c>
      <c r="G1745" s="6" t="str">
        <f>TEXT(SalesDataTable[[#This Row],[Order Date]],"MMM")</f>
        <v>Aug</v>
      </c>
      <c r="H1745" s="6" t="s">
        <v>18</v>
      </c>
      <c r="I1745" s="6" t="s">
        <v>68</v>
      </c>
      <c r="J1745" s="6" t="s">
        <v>37</v>
      </c>
      <c r="K1745" s="6" t="s">
        <v>34</v>
      </c>
      <c r="L1745" s="6" t="s">
        <v>52</v>
      </c>
      <c r="M1745" s="6" t="s">
        <v>60</v>
      </c>
      <c r="N1745" s="7">
        <v>2</v>
      </c>
      <c r="O1745" s="8">
        <v>36.869999999999997</v>
      </c>
      <c r="P1745" s="9">
        <v>0</v>
      </c>
      <c r="Q1745" s="8">
        <v>13.71</v>
      </c>
      <c r="R1745" s="8">
        <v>73.739999999999995</v>
      </c>
      <c r="S1745" s="8">
        <v>27.42</v>
      </c>
      <c r="T1745" s="8">
        <v>46.319999999999993</v>
      </c>
      <c r="U1745" s="10">
        <v>0.62815296989422287</v>
      </c>
    </row>
    <row r="1746" spans="2:21" ht="15.75">
      <c r="B1746" s="4">
        <v>3559</v>
      </c>
      <c r="C1746" s="5">
        <v>46258</v>
      </c>
      <c r="D1746" s="6">
        <f>YEAR(SalesDataTable[[#This Row],[Order Date]])</f>
        <v>2026</v>
      </c>
      <c r="E1746" s="6" t="str">
        <f>"Q"&amp;ROUNDUP(MONTH(SalesDataTable[[#This Row],[Order Date]])/3,0)</f>
        <v>Q3</v>
      </c>
      <c r="F1746" s="6">
        <f>MONTH(SalesDataTable[[#This Row],[Order Date]])</f>
        <v>8</v>
      </c>
      <c r="G1746" s="6" t="str">
        <f>TEXT(SalesDataTable[[#This Row],[Order Date]],"MMM")</f>
        <v>Aug</v>
      </c>
      <c r="H1746" s="6" t="s">
        <v>38</v>
      </c>
      <c r="I1746" s="6" t="s">
        <v>51</v>
      </c>
      <c r="J1746" s="6" t="s">
        <v>20</v>
      </c>
      <c r="K1746" s="6" t="s">
        <v>21</v>
      </c>
      <c r="L1746" s="6" t="s">
        <v>52</v>
      </c>
      <c r="M1746" s="6" t="s">
        <v>60</v>
      </c>
      <c r="N1746" s="7">
        <v>1</v>
      </c>
      <c r="O1746" s="8">
        <v>36.28</v>
      </c>
      <c r="P1746" s="9">
        <v>0.1</v>
      </c>
      <c r="Q1746" s="8">
        <v>14.16</v>
      </c>
      <c r="R1746" s="8">
        <v>32.652000000000001</v>
      </c>
      <c r="S1746" s="8">
        <v>14.16</v>
      </c>
      <c r="T1746" s="8">
        <v>18.492000000000001</v>
      </c>
      <c r="U1746" s="10">
        <v>0.56633590591694227</v>
      </c>
    </row>
    <row r="1747" spans="2:21" ht="15.75">
      <c r="B1747" s="4">
        <v>3839</v>
      </c>
      <c r="C1747" s="5">
        <v>46258</v>
      </c>
      <c r="D1747" s="6">
        <f>YEAR(SalesDataTable[[#This Row],[Order Date]])</f>
        <v>2026</v>
      </c>
      <c r="E1747" s="6" t="str">
        <f>"Q"&amp;ROUNDUP(MONTH(SalesDataTable[[#This Row],[Order Date]])/3,0)</f>
        <v>Q3</v>
      </c>
      <c r="F1747" s="6">
        <f>MONTH(SalesDataTable[[#This Row],[Order Date]])</f>
        <v>8</v>
      </c>
      <c r="G1747" s="6" t="str">
        <f>TEXT(SalesDataTable[[#This Row],[Order Date]],"MMM")</f>
        <v>Aug</v>
      </c>
      <c r="H1747" s="6" t="s">
        <v>18</v>
      </c>
      <c r="I1747" s="6" t="s">
        <v>68</v>
      </c>
      <c r="J1747" s="6" t="s">
        <v>46</v>
      </c>
      <c r="K1747" s="6" t="s">
        <v>21</v>
      </c>
      <c r="L1747" s="6" t="s">
        <v>27</v>
      </c>
      <c r="M1747" s="6" t="s">
        <v>28</v>
      </c>
      <c r="N1747" s="7">
        <v>2</v>
      </c>
      <c r="O1747" s="8">
        <v>93.88</v>
      </c>
      <c r="P1747" s="9">
        <v>0.05</v>
      </c>
      <c r="Q1747" s="8">
        <v>46.57</v>
      </c>
      <c r="R1747" s="8">
        <v>178.37199999999999</v>
      </c>
      <c r="S1747" s="8">
        <v>93.14</v>
      </c>
      <c r="T1747" s="8">
        <v>85.231999999999985</v>
      </c>
      <c r="U1747" s="10">
        <v>0.47783284371986628</v>
      </c>
    </row>
    <row r="1748" spans="2:21" ht="15.75">
      <c r="B1748" s="4">
        <v>4133</v>
      </c>
      <c r="C1748" s="5">
        <v>46258</v>
      </c>
      <c r="D1748" s="6">
        <f>YEAR(SalesDataTable[[#This Row],[Order Date]])</f>
        <v>2026</v>
      </c>
      <c r="E1748" s="6" t="str">
        <f>"Q"&amp;ROUNDUP(MONTH(SalesDataTable[[#This Row],[Order Date]])/3,0)</f>
        <v>Q3</v>
      </c>
      <c r="F1748" s="6">
        <f>MONTH(SalesDataTable[[#This Row],[Order Date]])</f>
        <v>8</v>
      </c>
      <c r="G1748" s="6" t="str">
        <f>TEXT(SalesDataTable[[#This Row],[Order Date]],"MMM")</f>
        <v>Aug</v>
      </c>
      <c r="H1748" s="6" t="s">
        <v>38</v>
      </c>
      <c r="I1748" s="6" t="s">
        <v>39</v>
      </c>
      <c r="J1748" s="6" t="s">
        <v>20</v>
      </c>
      <c r="K1748" s="6" t="s">
        <v>31</v>
      </c>
      <c r="L1748" s="6" t="s">
        <v>41</v>
      </c>
      <c r="M1748" s="6" t="s">
        <v>47</v>
      </c>
      <c r="N1748" s="7">
        <v>1</v>
      </c>
      <c r="O1748" s="8">
        <v>192.67</v>
      </c>
      <c r="P1748" s="9">
        <v>0.05</v>
      </c>
      <c r="Q1748" s="8">
        <v>101.04</v>
      </c>
      <c r="R1748" s="8">
        <v>183.03649999999999</v>
      </c>
      <c r="S1748" s="8">
        <v>101.04</v>
      </c>
      <c r="T1748" s="8">
        <v>81.996499999999983</v>
      </c>
      <c r="U1748" s="10">
        <v>0.44797895501716867</v>
      </c>
    </row>
    <row r="1749" spans="2:21" ht="15.75">
      <c r="B1749" s="4">
        <v>4765</v>
      </c>
      <c r="C1749" s="5">
        <v>46258</v>
      </c>
      <c r="D1749" s="6">
        <f>YEAR(SalesDataTable[[#This Row],[Order Date]])</f>
        <v>2026</v>
      </c>
      <c r="E1749" s="6" t="str">
        <f>"Q"&amp;ROUNDUP(MONTH(SalesDataTable[[#This Row],[Order Date]])/3,0)</f>
        <v>Q3</v>
      </c>
      <c r="F1749" s="6">
        <f>MONTH(SalesDataTable[[#This Row],[Order Date]])</f>
        <v>8</v>
      </c>
      <c r="G1749" s="6" t="str">
        <f>TEXT(SalesDataTable[[#This Row],[Order Date]],"MMM")</f>
        <v>Aug</v>
      </c>
      <c r="H1749" s="6" t="s">
        <v>18</v>
      </c>
      <c r="I1749" s="6" t="s">
        <v>68</v>
      </c>
      <c r="J1749" s="6" t="s">
        <v>20</v>
      </c>
      <c r="K1749" s="6" t="s">
        <v>31</v>
      </c>
      <c r="L1749" s="6" t="s">
        <v>22</v>
      </c>
      <c r="M1749" s="6" t="s">
        <v>23</v>
      </c>
      <c r="N1749" s="7">
        <v>1</v>
      </c>
      <c r="O1749" s="8">
        <v>80.099999999999994</v>
      </c>
      <c r="P1749" s="9">
        <v>0.05</v>
      </c>
      <c r="Q1749" s="8">
        <v>43.49</v>
      </c>
      <c r="R1749" s="8">
        <v>76.094999999999985</v>
      </c>
      <c r="S1749" s="8">
        <v>43.49</v>
      </c>
      <c r="T1749" s="8">
        <v>32.604999999999983</v>
      </c>
      <c r="U1749" s="10">
        <v>0.42847756094355727</v>
      </c>
    </row>
    <row r="1750" spans="2:21" ht="15.75">
      <c r="B1750" s="4">
        <v>1868</v>
      </c>
      <c r="C1750" s="5">
        <v>46259</v>
      </c>
      <c r="D1750" s="6">
        <f>YEAR(SalesDataTable[[#This Row],[Order Date]])</f>
        <v>2026</v>
      </c>
      <c r="E1750" s="6" t="str">
        <f>"Q"&amp;ROUNDUP(MONTH(SalesDataTable[[#This Row],[Order Date]])/3,0)</f>
        <v>Q3</v>
      </c>
      <c r="F1750" s="6">
        <f>MONTH(SalesDataTable[[#This Row],[Order Date]])</f>
        <v>8</v>
      </c>
      <c r="G1750" s="6" t="str">
        <f>TEXT(SalesDataTable[[#This Row],[Order Date]],"MMM")</f>
        <v>Aug</v>
      </c>
      <c r="H1750" s="6" t="s">
        <v>38</v>
      </c>
      <c r="I1750" s="6" t="s">
        <v>51</v>
      </c>
      <c r="J1750" s="6" t="s">
        <v>46</v>
      </c>
      <c r="K1750" s="6" t="s">
        <v>21</v>
      </c>
      <c r="L1750" s="6" t="s">
        <v>27</v>
      </c>
      <c r="M1750" s="6" t="s">
        <v>35</v>
      </c>
      <c r="N1750" s="7">
        <v>1</v>
      </c>
      <c r="O1750" s="8">
        <v>145.02000000000001</v>
      </c>
      <c r="P1750" s="9">
        <v>0</v>
      </c>
      <c r="Q1750" s="8">
        <v>78.959999999999994</v>
      </c>
      <c r="R1750" s="8">
        <v>145.02000000000001</v>
      </c>
      <c r="S1750" s="8">
        <v>78.959999999999994</v>
      </c>
      <c r="T1750" s="8">
        <v>66.060000000000016</v>
      </c>
      <c r="U1750" s="10">
        <v>0.4555233760860572</v>
      </c>
    </row>
    <row r="1751" spans="2:21" ht="15.75">
      <c r="B1751" s="4">
        <v>987</v>
      </c>
      <c r="C1751" s="5">
        <v>46260</v>
      </c>
      <c r="D1751" s="6">
        <f>YEAR(SalesDataTable[[#This Row],[Order Date]])</f>
        <v>2026</v>
      </c>
      <c r="E1751" s="6" t="str">
        <f>"Q"&amp;ROUNDUP(MONTH(SalesDataTable[[#This Row],[Order Date]])/3,0)</f>
        <v>Q3</v>
      </c>
      <c r="F1751" s="6">
        <f>MONTH(SalesDataTable[[#This Row],[Order Date]])</f>
        <v>8</v>
      </c>
      <c r="G1751" s="6" t="str">
        <f>TEXT(SalesDataTable[[#This Row],[Order Date]],"MMM")</f>
        <v>Aug</v>
      </c>
      <c r="H1751" s="6" t="s">
        <v>24</v>
      </c>
      <c r="I1751" s="6" t="s">
        <v>59</v>
      </c>
      <c r="J1751" s="6" t="s">
        <v>46</v>
      </c>
      <c r="K1751" s="6" t="s">
        <v>21</v>
      </c>
      <c r="L1751" s="6" t="s">
        <v>32</v>
      </c>
      <c r="M1751" s="6" t="s">
        <v>33</v>
      </c>
      <c r="N1751" s="7">
        <v>1</v>
      </c>
      <c r="O1751" s="8">
        <v>37</v>
      </c>
      <c r="P1751" s="9">
        <v>0.15</v>
      </c>
      <c r="Q1751" s="8">
        <v>13.68</v>
      </c>
      <c r="R1751" s="8">
        <v>31.45</v>
      </c>
      <c r="S1751" s="8">
        <v>13.68</v>
      </c>
      <c r="T1751" s="8">
        <v>17.77</v>
      </c>
      <c r="U1751" s="10">
        <v>0.56502384737678857</v>
      </c>
    </row>
    <row r="1752" spans="2:21" ht="15.75">
      <c r="B1752" s="4">
        <v>2503</v>
      </c>
      <c r="C1752" s="5">
        <v>46260</v>
      </c>
      <c r="D1752" s="6">
        <f>YEAR(SalesDataTable[[#This Row],[Order Date]])</f>
        <v>2026</v>
      </c>
      <c r="E1752" s="6" t="str">
        <f>"Q"&amp;ROUNDUP(MONTH(SalesDataTable[[#This Row],[Order Date]])/3,0)</f>
        <v>Q3</v>
      </c>
      <c r="F1752" s="6">
        <f>MONTH(SalesDataTable[[#This Row],[Order Date]])</f>
        <v>8</v>
      </c>
      <c r="G1752" s="6" t="str">
        <f>TEXT(SalesDataTable[[#This Row],[Order Date]],"MMM")</f>
        <v>Aug</v>
      </c>
      <c r="H1752" s="6" t="s">
        <v>24</v>
      </c>
      <c r="I1752" s="6" t="s">
        <v>45</v>
      </c>
      <c r="J1752" s="6" t="s">
        <v>20</v>
      </c>
      <c r="K1752" s="6" t="s">
        <v>21</v>
      </c>
      <c r="L1752" s="6" t="s">
        <v>22</v>
      </c>
      <c r="M1752" s="6" t="s">
        <v>40</v>
      </c>
      <c r="N1752" s="7">
        <v>2</v>
      </c>
      <c r="O1752" s="8">
        <v>50.02</v>
      </c>
      <c r="P1752" s="9">
        <v>0</v>
      </c>
      <c r="Q1752" s="8">
        <v>21.99</v>
      </c>
      <c r="R1752" s="8">
        <v>100.04</v>
      </c>
      <c r="S1752" s="8">
        <v>43.98</v>
      </c>
      <c r="T1752" s="8">
        <v>56.060000000000009</v>
      </c>
      <c r="U1752" s="10">
        <v>0.56037584966013598</v>
      </c>
    </row>
    <row r="1753" spans="2:21" ht="15.75">
      <c r="B1753" s="4">
        <v>4928</v>
      </c>
      <c r="C1753" s="5">
        <v>46260</v>
      </c>
      <c r="D1753" s="6">
        <f>YEAR(SalesDataTable[[#This Row],[Order Date]])</f>
        <v>2026</v>
      </c>
      <c r="E1753" s="6" t="str">
        <f>"Q"&amp;ROUNDUP(MONTH(SalesDataTable[[#This Row],[Order Date]])/3,0)</f>
        <v>Q3</v>
      </c>
      <c r="F1753" s="6">
        <f>MONTH(SalesDataTable[[#This Row],[Order Date]])</f>
        <v>8</v>
      </c>
      <c r="G1753" s="6" t="str">
        <f>TEXT(SalesDataTable[[#This Row],[Order Date]],"MMM")</f>
        <v>Aug</v>
      </c>
      <c r="H1753" s="6" t="s">
        <v>24</v>
      </c>
      <c r="I1753" s="6" t="s">
        <v>59</v>
      </c>
      <c r="J1753" s="6" t="s">
        <v>37</v>
      </c>
      <c r="K1753" s="6" t="s">
        <v>21</v>
      </c>
      <c r="L1753" s="6" t="s">
        <v>52</v>
      </c>
      <c r="M1753" s="6" t="s">
        <v>60</v>
      </c>
      <c r="N1753" s="7">
        <v>2</v>
      </c>
      <c r="O1753" s="8">
        <v>35.950000000000003</v>
      </c>
      <c r="P1753" s="9">
        <v>0.05</v>
      </c>
      <c r="Q1753" s="8">
        <v>13.93</v>
      </c>
      <c r="R1753" s="8">
        <v>68.305000000000007</v>
      </c>
      <c r="S1753" s="8">
        <v>27.86</v>
      </c>
      <c r="T1753" s="8">
        <v>40.445000000000007</v>
      </c>
      <c r="U1753" s="10">
        <v>0.59212356342873884</v>
      </c>
    </row>
    <row r="1754" spans="2:21" ht="15.75">
      <c r="B1754" s="4">
        <v>852</v>
      </c>
      <c r="C1754" s="5">
        <v>46261</v>
      </c>
      <c r="D1754" s="6">
        <f>YEAR(SalesDataTable[[#This Row],[Order Date]])</f>
        <v>2026</v>
      </c>
      <c r="E1754" s="6" t="str">
        <f>"Q"&amp;ROUNDUP(MONTH(SalesDataTable[[#This Row],[Order Date]])/3,0)</f>
        <v>Q3</v>
      </c>
      <c r="F1754" s="6">
        <f>MONTH(SalesDataTable[[#This Row],[Order Date]])</f>
        <v>8</v>
      </c>
      <c r="G1754" s="6" t="str">
        <f>TEXT(SalesDataTable[[#This Row],[Order Date]],"MMM")</f>
        <v>Aug</v>
      </c>
      <c r="H1754" s="6" t="s">
        <v>18</v>
      </c>
      <c r="I1754" s="6" t="s">
        <v>54</v>
      </c>
      <c r="J1754" s="6" t="s">
        <v>20</v>
      </c>
      <c r="K1754" s="6" t="s">
        <v>31</v>
      </c>
      <c r="L1754" s="6" t="s">
        <v>32</v>
      </c>
      <c r="M1754" s="6" t="s">
        <v>50</v>
      </c>
      <c r="N1754" s="7">
        <v>3</v>
      </c>
      <c r="O1754" s="8">
        <v>45.84</v>
      </c>
      <c r="P1754" s="9">
        <v>0.15</v>
      </c>
      <c r="Q1754" s="8">
        <v>17.899999999999999</v>
      </c>
      <c r="R1754" s="8">
        <v>116.89200000000001</v>
      </c>
      <c r="S1754" s="8">
        <v>53.699999999999996</v>
      </c>
      <c r="T1754" s="8">
        <v>63.192000000000014</v>
      </c>
      <c r="U1754" s="10">
        <v>0.54060158094651478</v>
      </c>
    </row>
    <row r="1755" spans="2:21" ht="15.75">
      <c r="B1755" s="4">
        <v>2188</v>
      </c>
      <c r="C1755" s="5">
        <v>46261</v>
      </c>
      <c r="D1755" s="6">
        <f>YEAR(SalesDataTable[[#This Row],[Order Date]])</f>
        <v>2026</v>
      </c>
      <c r="E1755" s="6" t="str">
        <f>"Q"&amp;ROUNDUP(MONTH(SalesDataTable[[#This Row],[Order Date]])/3,0)</f>
        <v>Q3</v>
      </c>
      <c r="F1755" s="6">
        <f>MONTH(SalesDataTable[[#This Row],[Order Date]])</f>
        <v>8</v>
      </c>
      <c r="G1755" s="6" t="str">
        <f>TEXT(SalesDataTable[[#This Row],[Order Date]],"MMM")</f>
        <v>Aug</v>
      </c>
      <c r="H1755" s="6" t="s">
        <v>24</v>
      </c>
      <c r="I1755" s="6" t="s">
        <v>45</v>
      </c>
      <c r="J1755" s="6" t="s">
        <v>20</v>
      </c>
      <c r="K1755" s="6" t="s">
        <v>31</v>
      </c>
      <c r="L1755" s="6" t="s">
        <v>41</v>
      </c>
      <c r="M1755" s="6" t="s">
        <v>58</v>
      </c>
      <c r="N1755" s="7">
        <v>1</v>
      </c>
      <c r="O1755" s="8">
        <v>83.23</v>
      </c>
      <c r="P1755" s="9">
        <v>0.1</v>
      </c>
      <c r="Q1755" s="8">
        <v>40.229999999999997</v>
      </c>
      <c r="R1755" s="8">
        <v>74.907000000000011</v>
      </c>
      <c r="S1755" s="8">
        <v>40.229999999999997</v>
      </c>
      <c r="T1755" s="8">
        <v>34.677000000000014</v>
      </c>
      <c r="U1755" s="10">
        <v>0.46293403820737727</v>
      </c>
    </row>
    <row r="1756" spans="2:21" ht="15.75">
      <c r="B1756" s="4">
        <v>2574</v>
      </c>
      <c r="C1756" s="5">
        <v>46261</v>
      </c>
      <c r="D1756" s="6">
        <f>YEAR(SalesDataTable[[#This Row],[Order Date]])</f>
        <v>2026</v>
      </c>
      <c r="E1756" s="6" t="str">
        <f>"Q"&amp;ROUNDUP(MONTH(SalesDataTable[[#This Row],[Order Date]])/3,0)</f>
        <v>Q3</v>
      </c>
      <c r="F1756" s="6">
        <f>MONTH(SalesDataTable[[#This Row],[Order Date]])</f>
        <v>8</v>
      </c>
      <c r="G1756" s="6" t="str">
        <f>TEXT(SalesDataTable[[#This Row],[Order Date]],"MMM")</f>
        <v>Aug</v>
      </c>
      <c r="H1756" s="6" t="s">
        <v>18</v>
      </c>
      <c r="I1756" s="6" t="s">
        <v>54</v>
      </c>
      <c r="J1756" s="6" t="s">
        <v>37</v>
      </c>
      <c r="K1756" s="6" t="s">
        <v>31</v>
      </c>
      <c r="L1756" s="6" t="s">
        <v>22</v>
      </c>
      <c r="M1756" s="6" t="s">
        <v>48</v>
      </c>
      <c r="N1756" s="7">
        <v>1</v>
      </c>
      <c r="O1756" s="8">
        <v>104.33</v>
      </c>
      <c r="P1756" s="9">
        <v>0.1</v>
      </c>
      <c r="Q1756" s="8">
        <v>49.86</v>
      </c>
      <c r="R1756" s="8">
        <v>93.897000000000006</v>
      </c>
      <c r="S1756" s="8">
        <v>49.86</v>
      </c>
      <c r="T1756" s="8">
        <v>44.037000000000006</v>
      </c>
      <c r="U1756" s="10">
        <v>0.46899261957251032</v>
      </c>
    </row>
    <row r="1757" spans="2:21" ht="15.75">
      <c r="B1757" s="4">
        <v>2942</v>
      </c>
      <c r="C1757" s="5">
        <v>46261</v>
      </c>
      <c r="D1757" s="6">
        <f>YEAR(SalesDataTable[[#This Row],[Order Date]])</f>
        <v>2026</v>
      </c>
      <c r="E1757" s="6" t="str">
        <f>"Q"&amp;ROUNDUP(MONTH(SalesDataTable[[#This Row],[Order Date]])/3,0)</f>
        <v>Q3</v>
      </c>
      <c r="F1757" s="6">
        <f>MONTH(SalesDataTable[[#This Row],[Order Date]])</f>
        <v>8</v>
      </c>
      <c r="G1757" s="6" t="str">
        <f>TEXT(SalesDataTable[[#This Row],[Order Date]],"MMM")</f>
        <v>Aug</v>
      </c>
      <c r="H1757" s="6" t="s">
        <v>24</v>
      </c>
      <c r="I1757" s="6" t="s">
        <v>45</v>
      </c>
      <c r="J1757" s="6" t="s">
        <v>20</v>
      </c>
      <c r="K1757" s="6" t="s">
        <v>31</v>
      </c>
      <c r="L1757" s="6" t="s">
        <v>27</v>
      </c>
      <c r="M1757" s="6" t="s">
        <v>55</v>
      </c>
      <c r="N1757" s="7">
        <v>1</v>
      </c>
      <c r="O1757" s="8">
        <v>156.94999999999999</v>
      </c>
      <c r="P1757" s="9">
        <v>0</v>
      </c>
      <c r="Q1757" s="8">
        <v>80.41</v>
      </c>
      <c r="R1757" s="8">
        <v>156.94999999999999</v>
      </c>
      <c r="S1757" s="8">
        <v>80.41</v>
      </c>
      <c r="T1757" s="8">
        <v>76.539999999999992</v>
      </c>
      <c r="U1757" s="10">
        <v>0.48767123287671232</v>
      </c>
    </row>
    <row r="1758" spans="2:21" ht="15.75">
      <c r="B1758" s="4">
        <v>3211</v>
      </c>
      <c r="C1758" s="5">
        <v>46261</v>
      </c>
      <c r="D1758" s="6">
        <f>YEAR(SalesDataTable[[#This Row],[Order Date]])</f>
        <v>2026</v>
      </c>
      <c r="E1758" s="6" t="str">
        <f>"Q"&amp;ROUNDUP(MONTH(SalesDataTable[[#This Row],[Order Date]])/3,0)</f>
        <v>Q3</v>
      </c>
      <c r="F1758" s="6">
        <f>MONTH(SalesDataTable[[#This Row],[Order Date]])</f>
        <v>8</v>
      </c>
      <c r="G1758" s="6" t="str">
        <f>TEXT(SalesDataTable[[#This Row],[Order Date]],"MMM")</f>
        <v>Aug</v>
      </c>
      <c r="H1758" s="6" t="s">
        <v>24</v>
      </c>
      <c r="I1758" s="6" t="s">
        <v>67</v>
      </c>
      <c r="J1758" s="6" t="s">
        <v>37</v>
      </c>
      <c r="K1758" s="6" t="s">
        <v>34</v>
      </c>
      <c r="L1758" s="6" t="s">
        <v>22</v>
      </c>
      <c r="M1758" s="6" t="s">
        <v>44</v>
      </c>
      <c r="N1758" s="7">
        <v>3</v>
      </c>
      <c r="O1758" s="8">
        <v>41.33</v>
      </c>
      <c r="P1758" s="9">
        <v>0.05</v>
      </c>
      <c r="Q1758" s="8">
        <v>17</v>
      </c>
      <c r="R1758" s="8">
        <v>117.79049999999999</v>
      </c>
      <c r="S1758" s="8">
        <v>51</v>
      </c>
      <c r="T1758" s="8">
        <v>66.790499999999994</v>
      </c>
      <c r="U1758" s="10">
        <v>0.56702790123142355</v>
      </c>
    </row>
    <row r="1759" spans="2:21" ht="15.75">
      <c r="B1759" s="4">
        <v>3306</v>
      </c>
      <c r="C1759" s="5">
        <v>46261</v>
      </c>
      <c r="D1759" s="6">
        <f>YEAR(SalesDataTable[[#This Row],[Order Date]])</f>
        <v>2026</v>
      </c>
      <c r="E1759" s="6" t="str">
        <f>"Q"&amp;ROUNDUP(MONTH(SalesDataTable[[#This Row],[Order Date]])/3,0)</f>
        <v>Q3</v>
      </c>
      <c r="F1759" s="6">
        <f>MONTH(SalesDataTable[[#This Row],[Order Date]])</f>
        <v>8</v>
      </c>
      <c r="G1759" s="6" t="str">
        <f>TEXT(SalesDataTable[[#This Row],[Order Date]],"MMM")</f>
        <v>Aug</v>
      </c>
      <c r="H1759" s="6" t="s">
        <v>18</v>
      </c>
      <c r="I1759" s="6" t="s">
        <v>68</v>
      </c>
      <c r="J1759" s="6" t="s">
        <v>20</v>
      </c>
      <c r="K1759" s="6" t="s">
        <v>34</v>
      </c>
      <c r="L1759" s="6" t="s">
        <v>32</v>
      </c>
      <c r="M1759" s="6" t="s">
        <v>33</v>
      </c>
      <c r="N1759" s="7">
        <v>1</v>
      </c>
      <c r="O1759" s="8">
        <v>35.590000000000003</v>
      </c>
      <c r="P1759" s="9">
        <v>0</v>
      </c>
      <c r="Q1759" s="8">
        <v>13.66</v>
      </c>
      <c r="R1759" s="8">
        <v>35.590000000000003</v>
      </c>
      <c r="S1759" s="8">
        <v>13.66</v>
      </c>
      <c r="T1759" s="8">
        <v>21.930000000000003</v>
      </c>
      <c r="U1759" s="10">
        <v>0.61618432143860635</v>
      </c>
    </row>
    <row r="1760" spans="2:21" ht="15.75">
      <c r="B1760" s="4">
        <v>3837</v>
      </c>
      <c r="C1760" s="5">
        <v>46261</v>
      </c>
      <c r="D1760" s="6">
        <f>YEAR(SalesDataTable[[#This Row],[Order Date]])</f>
        <v>2026</v>
      </c>
      <c r="E1760" s="6" t="str">
        <f>"Q"&amp;ROUNDUP(MONTH(SalesDataTable[[#This Row],[Order Date]])/3,0)</f>
        <v>Q3</v>
      </c>
      <c r="F1760" s="6">
        <f>MONTH(SalesDataTable[[#This Row],[Order Date]])</f>
        <v>8</v>
      </c>
      <c r="G1760" s="6" t="str">
        <f>TEXT(SalesDataTable[[#This Row],[Order Date]],"MMM")</f>
        <v>Aug</v>
      </c>
      <c r="H1760" s="6" t="s">
        <v>38</v>
      </c>
      <c r="I1760" s="6" t="s">
        <v>51</v>
      </c>
      <c r="J1760" s="6" t="s">
        <v>20</v>
      </c>
      <c r="K1760" s="6" t="s">
        <v>21</v>
      </c>
      <c r="L1760" s="6" t="s">
        <v>41</v>
      </c>
      <c r="M1760" s="6" t="s">
        <v>42</v>
      </c>
      <c r="N1760" s="7">
        <v>2</v>
      </c>
      <c r="O1760" s="8">
        <v>335.87</v>
      </c>
      <c r="P1760" s="9">
        <v>0.1</v>
      </c>
      <c r="Q1760" s="8">
        <v>196.54</v>
      </c>
      <c r="R1760" s="8">
        <v>604.56600000000003</v>
      </c>
      <c r="S1760" s="8">
        <v>393.08</v>
      </c>
      <c r="T1760" s="8">
        <v>211.48600000000005</v>
      </c>
      <c r="U1760" s="10">
        <v>0.34981457773014035</v>
      </c>
    </row>
    <row r="1761" spans="2:21" ht="15.75">
      <c r="B1761" s="4">
        <v>4169</v>
      </c>
      <c r="C1761" s="5">
        <v>46261</v>
      </c>
      <c r="D1761" s="6">
        <f>YEAR(SalesDataTable[[#This Row],[Order Date]])</f>
        <v>2026</v>
      </c>
      <c r="E1761" s="6" t="str">
        <f>"Q"&amp;ROUNDUP(MONTH(SalesDataTable[[#This Row],[Order Date]])/3,0)</f>
        <v>Q3</v>
      </c>
      <c r="F1761" s="6">
        <f>MONTH(SalesDataTable[[#This Row],[Order Date]])</f>
        <v>8</v>
      </c>
      <c r="G1761" s="6" t="str">
        <f>TEXT(SalesDataTable[[#This Row],[Order Date]],"MMM")</f>
        <v>Aug</v>
      </c>
      <c r="H1761" s="6" t="s">
        <v>38</v>
      </c>
      <c r="I1761" s="6" t="s">
        <v>65</v>
      </c>
      <c r="J1761" s="6" t="s">
        <v>20</v>
      </c>
      <c r="K1761" s="6" t="s">
        <v>31</v>
      </c>
      <c r="L1761" s="6" t="s">
        <v>52</v>
      </c>
      <c r="M1761" s="6" t="s">
        <v>63</v>
      </c>
      <c r="N1761" s="7">
        <v>1</v>
      </c>
      <c r="O1761" s="8">
        <v>50.7</v>
      </c>
      <c r="P1761" s="9">
        <v>0.05</v>
      </c>
      <c r="Q1761" s="8">
        <v>21.65</v>
      </c>
      <c r="R1761" s="8">
        <v>48.164999999999999</v>
      </c>
      <c r="S1761" s="8">
        <v>21.65</v>
      </c>
      <c r="T1761" s="8">
        <v>26.515000000000001</v>
      </c>
      <c r="U1761" s="10">
        <v>0.55050347762898377</v>
      </c>
    </row>
    <row r="1762" spans="2:21" ht="15.75">
      <c r="B1762" s="4">
        <v>4452</v>
      </c>
      <c r="C1762" s="5">
        <v>46261</v>
      </c>
      <c r="D1762" s="6">
        <f>YEAR(SalesDataTable[[#This Row],[Order Date]])</f>
        <v>2026</v>
      </c>
      <c r="E1762" s="6" t="str">
        <f>"Q"&amp;ROUNDUP(MONTH(SalesDataTable[[#This Row],[Order Date]])/3,0)</f>
        <v>Q3</v>
      </c>
      <c r="F1762" s="6">
        <f>MONTH(SalesDataTable[[#This Row],[Order Date]])</f>
        <v>8</v>
      </c>
      <c r="G1762" s="6" t="str">
        <f>TEXT(SalesDataTable[[#This Row],[Order Date]],"MMM")</f>
        <v>Aug</v>
      </c>
      <c r="H1762" s="6" t="s">
        <v>29</v>
      </c>
      <c r="I1762" s="6" t="s">
        <v>30</v>
      </c>
      <c r="J1762" s="6" t="s">
        <v>46</v>
      </c>
      <c r="K1762" s="6" t="s">
        <v>31</v>
      </c>
      <c r="L1762" s="6" t="s">
        <v>27</v>
      </c>
      <c r="M1762" s="6" t="s">
        <v>55</v>
      </c>
      <c r="N1762" s="7">
        <v>3</v>
      </c>
      <c r="O1762" s="8">
        <v>152.76</v>
      </c>
      <c r="P1762" s="9">
        <v>0.1</v>
      </c>
      <c r="Q1762" s="8">
        <v>77.36</v>
      </c>
      <c r="R1762" s="8">
        <v>412.452</v>
      </c>
      <c r="S1762" s="8">
        <v>232.07999999999998</v>
      </c>
      <c r="T1762" s="8">
        <v>180.37200000000001</v>
      </c>
      <c r="U1762" s="10">
        <v>0.43731634226528182</v>
      </c>
    </row>
    <row r="1763" spans="2:21" ht="15.75">
      <c r="B1763" s="4">
        <v>4740</v>
      </c>
      <c r="C1763" s="5">
        <v>46261</v>
      </c>
      <c r="D1763" s="6">
        <f>YEAR(SalesDataTable[[#This Row],[Order Date]])</f>
        <v>2026</v>
      </c>
      <c r="E1763" s="6" t="str">
        <f>"Q"&amp;ROUNDUP(MONTH(SalesDataTable[[#This Row],[Order Date]])/3,0)</f>
        <v>Q3</v>
      </c>
      <c r="F1763" s="6">
        <f>MONTH(SalesDataTable[[#This Row],[Order Date]])</f>
        <v>8</v>
      </c>
      <c r="G1763" s="6" t="str">
        <f>TEXT(SalesDataTable[[#This Row],[Order Date]],"MMM")</f>
        <v>Aug</v>
      </c>
      <c r="H1763" s="6" t="s">
        <v>18</v>
      </c>
      <c r="I1763" s="6" t="s">
        <v>68</v>
      </c>
      <c r="J1763" s="6" t="s">
        <v>26</v>
      </c>
      <c r="K1763" s="6" t="s">
        <v>21</v>
      </c>
      <c r="L1763" s="6" t="s">
        <v>27</v>
      </c>
      <c r="M1763" s="6" t="s">
        <v>64</v>
      </c>
      <c r="N1763" s="7">
        <v>5</v>
      </c>
      <c r="O1763" s="8">
        <v>72.78</v>
      </c>
      <c r="P1763" s="9">
        <v>0.1</v>
      </c>
      <c r="Q1763" s="8">
        <v>33.25</v>
      </c>
      <c r="R1763" s="8">
        <v>327.51</v>
      </c>
      <c r="S1763" s="8">
        <v>166.25</v>
      </c>
      <c r="T1763" s="8">
        <v>161.26</v>
      </c>
      <c r="U1763" s="10">
        <v>0.49238191200268694</v>
      </c>
    </row>
    <row r="1764" spans="2:21" ht="15.75">
      <c r="B1764" s="4">
        <v>5000</v>
      </c>
      <c r="C1764" s="5">
        <v>46261</v>
      </c>
      <c r="D1764" s="6">
        <f>YEAR(SalesDataTable[[#This Row],[Order Date]])</f>
        <v>2026</v>
      </c>
      <c r="E1764" s="6" t="str">
        <f>"Q"&amp;ROUNDUP(MONTH(SalesDataTable[[#This Row],[Order Date]])/3,0)</f>
        <v>Q3</v>
      </c>
      <c r="F1764" s="6">
        <f>MONTH(SalesDataTable[[#This Row],[Order Date]])</f>
        <v>8</v>
      </c>
      <c r="G1764" s="6" t="str">
        <f>TEXT(SalesDataTable[[#This Row],[Order Date]],"MMM")</f>
        <v>Aug</v>
      </c>
      <c r="H1764" s="6" t="s">
        <v>24</v>
      </c>
      <c r="I1764" s="6" t="s">
        <v>61</v>
      </c>
      <c r="J1764" s="6" t="s">
        <v>46</v>
      </c>
      <c r="K1764" s="6" t="s">
        <v>31</v>
      </c>
      <c r="L1764" s="6" t="s">
        <v>32</v>
      </c>
      <c r="M1764" s="6" t="s">
        <v>33</v>
      </c>
      <c r="N1764" s="7">
        <v>2</v>
      </c>
      <c r="O1764" s="8">
        <v>37</v>
      </c>
      <c r="P1764" s="9">
        <v>0</v>
      </c>
      <c r="Q1764" s="8">
        <v>13.83</v>
      </c>
      <c r="R1764" s="8">
        <v>74</v>
      </c>
      <c r="S1764" s="8">
        <v>27.66</v>
      </c>
      <c r="T1764" s="8">
        <v>46.34</v>
      </c>
      <c r="U1764" s="10">
        <v>0.62621621621621626</v>
      </c>
    </row>
    <row r="1765" spans="2:21" ht="15.75">
      <c r="B1765" s="4">
        <v>5058</v>
      </c>
      <c r="C1765" s="5">
        <v>46261</v>
      </c>
      <c r="D1765" s="6">
        <f>YEAR(SalesDataTable[[#This Row],[Order Date]])</f>
        <v>2026</v>
      </c>
      <c r="E1765" s="6" t="str">
        <f>"Q"&amp;ROUNDUP(MONTH(SalesDataTable[[#This Row],[Order Date]])/3,0)</f>
        <v>Q3</v>
      </c>
      <c r="F1765" s="6">
        <f>MONTH(SalesDataTable[[#This Row],[Order Date]])</f>
        <v>8</v>
      </c>
      <c r="G1765" s="6" t="str">
        <f>TEXT(SalesDataTable[[#This Row],[Order Date]],"MMM")</f>
        <v>Aug</v>
      </c>
      <c r="H1765" s="6" t="s">
        <v>24</v>
      </c>
      <c r="I1765" s="6" t="s">
        <v>59</v>
      </c>
      <c r="J1765" s="6" t="s">
        <v>26</v>
      </c>
      <c r="K1765" s="6" t="s">
        <v>34</v>
      </c>
      <c r="L1765" s="6" t="s">
        <v>22</v>
      </c>
      <c r="M1765" s="6" t="s">
        <v>44</v>
      </c>
      <c r="N1765" s="7">
        <v>6</v>
      </c>
      <c r="O1765" s="8">
        <v>41.33</v>
      </c>
      <c r="P1765" s="9">
        <v>0.2</v>
      </c>
      <c r="Q1765" s="8">
        <v>17.02</v>
      </c>
      <c r="R1765" s="8">
        <v>198.38400000000001</v>
      </c>
      <c r="S1765" s="8">
        <v>102.12</v>
      </c>
      <c r="T1765" s="8">
        <v>96.26400000000001</v>
      </c>
      <c r="U1765" s="10">
        <v>0.48524074522138883</v>
      </c>
    </row>
    <row r="1766" spans="2:21" ht="15.75">
      <c r="B1766" s="4">
        <v>496</v>
      </c>
      <c r="C1766" s="5">
        <v>46262</v>
      </c>
      <c r="D1766" s="6">
        <f>YEAR(SalesDataTable[[#This Row],[Order Date]])</f>
        <v>2026</v>
      </c>
      <c r="E1766" s="6" t="str">
        <f>"Q"&amp;ROUNDUP(MONTH(SalesDataTable[[#This Row],[Order Date]])/3,0)</f>
        <v>Q3</v>
      </c>
      <c r="F1766" s="6">
        <f>MONTH(SalesDataTable[[#This Row],[Order Date]])</f>
        <v>8</v>
      </c>
      <c r="G1766" s="6" t="str">
        <f>TEXT(SalesDataTable[[#This Row],[Order Date]],"MMM")</f>
        <v>Aug</v>
      </c>
      <c r="H1766" s="6" t="s">
        <v>18</v>
      </c>
      <c r="I1766" s="6" t="s">
        <v>68</v>
      </c>
      <c r="J1766" s="6" t="s">
        <v>37</v>
      </c>
      <c r="K1766" s="6" t="s">
        <v>21</v>
      </c>
      <c r="L1766" s="6" t="s">
        <v>52</v>
      </c>
      <c r="M1766" s="6" t="s">
        <v>60</v>
      </c>
      <c r="N1766" s="7">
        <v>1</v>
      </c>
      <c r="O1766" s="8">
        <v>37.020000000000003</v>
      </c>
      <c r="P1766" s="9">
        <v>0</v>
      </c>
      <c r="Q1766" s="8">
        <v>13.64</v>
      </c>
      <c r="R1766" s="8">
        <v>37.020000000000003</v>
      </c>
      <c r="S1766" s="8">
        <v>13.64</v>
      </c>
      <c r="T1766" s="8">
        <v>23.380000000000003</v>
      </c>
      <c r="U1766" s="10">
        <v>0.63155051323608857</v>
      </c>
    </row>
    <row r="1767" spans="2:21" ht="15.75">
      <c r="B1767" s="4">
        <v>1343</v>
      </c>
      <c r="C1767" s="5">
        <v>46262</v>
      </c>
      <c r="D1767" s="6">
        <f>YEAR(SalesDataTable[[#This Row],[Order Date]])</f>
        <v>2026</v>
      </c>
      <c r="E1767" s="6" t="str">
        <f>"Q"&amp;ROUNDUP(MONTH(SalesDataTable[[#This Row],[Order Date]])/3,0)</f>
        <v>Q3</v>
      </c>
      <c r="F1767" s="6">
        <f>MONTH(SalesDataTable[[#This Row],[Order Date]])</f>
        <v>8</v>
      </c>
      <c r="G1767" s="6" t="str">
        <f>TEXT(SalesDataTable[[#This Row],[Order Date]],"MMM")</f>
        <v>Aug</v>
      </c>
      <c r="H1767" s="6" t="s">
        <v>38</v>
      </c>
      <c r="I1767" s="6" t="s">
        <v>51</v>
      </c>
      <c r="J1767" s="6" t="s">
        <v>20</v>
      </c>
      <c r="K1767" s="6" t="s">
        <v>31</v>
      </c>
      <c r="L1767" s="6" t="s">
        <v>41</v>
      </c>
      <c r="M1767" s="6" t="s">
        <v>58</v>
      </c>
      <c r="N1767" s="7">
        <v>1</v>
      </c>
      <c r="O1767" s="8">
        <v>81.06</v>
      </c>
      <c r="P1767" s="9">
        <v>0</v>
      </c>
      <c r="Q1767" s="8">
        <v>38.43</v>
      </c>
      <c r="R1767" s="8">
        <v>81.06</v>
      </c>
      <c r="S1767" s="8">
        <v>38.43</v>
      </c>
      <c r="T1767" s="8">
        <v>42.63</v>
      </c>
      <c r="U1767" s="10">
        <v>0.52590673575129532</v>
      </c>
    </row>
    <row r="1768" spans="2:21" ht="15.75">
      <c r="B1768" s="4">
        <v>1455</v>
      </c>
      <c r="C1768" s="5">
        <v>46262</v>
      </c>
      <c r="D1768" s="6">
        <f>YEAR(SalesDataTable[[#This Row],[Order Date]])</f>
        <v>2026</v>
      </c>
      <c r="E1768" s="6" t="str">
        <f>"Q"&amp;ROUNDUP(MONTH(SalesDataTable[[#This Row],[Order Date]])/3,0)</f>
        <v>Q3</v>
      </c>
      <c r="F1768" s="6">
        <f>MONTH(SalesDataTable[[#This Row],[Order Date]])</f>
        <v>8</v>
      </c>
      <c r="G1768" s="6" t="str">
        <f>TEXT(SalesDataTable[[#This Row],[Order Date]],"MMM")</f>
        <v>Aug</v>
      </c>
      <c r="H1768" s="6" t="s">
        <v>29</v>
      </c>
      <c r="I1768" s="6" t="s">
        <v>30</v>
      </c>
      <c r="J1768" s="6" t="s">
        <v>20</v>
      </c>
      <c r="K1768" s="6" t="s">
        <v>31</v>
      </c>
      <c r="L1768" s="6" t="s">
        <v>22</v>
      </c>
      <c r="M1768" s="6" t="s">
        <v>40</v>
      </c>
      <c r="N1768" s="7">
        <v>2</v>
      </c>
      <c r="O1768" s="8">
        <v>51.91</v>
      </c>
      <c r="P1768" s="9">
        <v>0</v>
      </c>
      <c r="Q1768" s="8">
        <v>21.94</v>
      </c>
      <c r="R1768" s="8">
        <v>103.82</v>
      </c>
      <c r="S1768" s="8">
        <v>43.88</v>
      </c>
      <c r="T1768" s="8">
        <v>59.939999999999991</v>
      </c>
      <c r="U1768" s="10">
        <v>0.57734540550953573</v>
      </c>
    </row>
    <row r="1769" spans="2:21" ht="15.75">
      <c r="B1769" s="4">
        <v>1632</v>
      </c>
      <c r="C1769" s="5">
        <v>46262</v>
      </c>
      <c r="D1769" s="6">
        <f>YEAR(SalesDataTable[[#This Row],[Order Date]])</f>
        <v>2026</v>
      </c>
      <c r="E1769" s="6" t="str">
        <f>"Q"&amp;ROUNDUP(MONTH(SalesDataTable[[#This Row],[Order Date]])/3,0)</f>
        <v>Q3</v>
      </c>
      <c r="F1769" s="6">
        <f>MONTH(SalesDataTable[[#This Row],[Order Date]])</f>
        <v>8</v>
      </c>
      <c r="G1769" s="6" t="str">
        <f>TEXT(SalesDataTable[[#This Row],[Order Date]],"MMM")</f>
        <v>Aug</v>
      </c>
      <c r="H1769" s="6" t="s">
        <v>38</v>
      </c>
      <c r="I1769" s="6" t="s">
        <v>49</v>
      </c>
      <c r="J1769" s="6" t="s">
        <v>46</v>
      </c>
      <c r="K1769" s="6" t="s">
        <v>31</v>
      </c>
      <c r="L1769" s="6" t="s">
        <v>32</v>
      </c>
      <c r="M1769" s="6" t="s">
        <v>33</v>
      </c>
      <c r="N1769" s="7">
        <v>1</v>
      </c>
      <c r="O1769" s="8">
        <v>35.700000000000003</v>
      </c>
      <c r="P1769" s="9">
        <v>0.05</v>
      </c>
      <c r="Q1769" s="8">
        <v>13.45</v>
      </c>
      <c r="R1769" s="8">
        <v>33.914999999999999</v>
      </c>
      <c r="S1769" s="8">
        <v>13.45</v>
      </c>
      <c r="T1769" s="8">
        <v>20.465</v>
      </c>
      <c r="U1769" s="10">
        <v>0.60342031549461894</v>
      </c>
    </row>
    <row r="1770" spans="2:21" ht="15.75">
      <c r="B1770" s="4">
        <v>1817</v>
      </c>
      <c r="C1770" s="5">
        <v>46262</v>
      </c>
      <c r="D1770" s="6">
        <f>YEAR(SalesDataTable[[#This Row],[Order Date]])</f>
        <v>2026</v>
      </c>
      <c r="E1770" s="6" t="str">
        <f>"Q"&amp;ROUNDUP(MONTH(SalesDataTable[[#This Row],[Order Date]])/3,0)</f>
        <v>Q3</v>
      </c>
      <c r="F1770" s="6">
        <f>MONTH(SalesDataTable[[#This Row],[Order Date]])</f>
        <v>8</v>
      </c>
      <c r="G1770" s="6" t="str">
        <f>TEXT(SalesDataTable[[#This Row],[Order Date]],"MMM")</f>
        <v>Aug</v>
      </c>
      <c r="H1770" s="6" t="s">
        <v>18</v>
      </c>
      <c r="I1770" s="6" t="s">
        <v>54</v>
      </c>
      <c r="J1770" s="6" t="s">
        <v>37</v>
      </c>
      <c r="K1770" s="6" t="s">
        <v>31</v>
      </c>
      <c r="L1770" s="6" t="s">
        <v>52</v>
      </c>
      <c r="M1770" s="6" t="s">
        <v>60</v>
      </c>
      <c r="N1770" s="7">
        <v>1</v>
      </c>
      <c r="O1770" s="8">
        <v>36.590000000000003</v>
      </c>
      <c r="P1770" s="9">
        <v>0.05</v>
      </c>
      <c r="Q1770" s="8">
        <v>14.15</v>
      </c>
      <c r="R1770" s="8">
        <v>34.7605</v>
      </c>
      <c r="S1770" s="8">
        <v>14.15</v>
      </c>
      <c r="T1770" s="8">
        <v>20.610500000000002</v>
      </c>
      <c r="U1770" s="10">
        <v>0.59292875534011313</v>
      </c>
    </row>
    <row r="1771" spans="2:21" ht="15.75">
      <c r="B1771" s="4">
        <v>2993</v>
      </c>
      <c r="C1771" s="5">
        <v>46262</v>
      </c>
      <c r="D1771" s="6">
        <f>YEAR(SalesDataTable[[#This Row],[Order Date]])</f>
        <v>2026</v>
      </c>
      <c r="E1771" s="6" t="str">
        <f>"Q"&amp;ROUNDUP(MONTH(SalesDataTable[[#This Row],[Order Date]])/3,0)</f>
        <v>Q3</v>
      </c>
      <c r="F1771" s="6">
        <f>MONTH(SalesDataTable[[#This Row],[Order Date]])</f>
        <v>8</v>
      </c>
      <c r="G1771" s="6" t="str">
        <f>TEXT(SalesDataTable[[#This Row],[Order Date]],"MMM")</f>
        <v>Aug</v>
      </c>
      <c r="H1771" s="6" t="s">
        <v>24</v>
      </c>
      <c r="I1771" s="6" t="s">
        <v>61</v>
      </c>
      <c r="J1771" s="6" t="s">
        <v>26</v>
      </c>
      <c r="K1771" s="6" t="s">
        <v>34</v>
      </c>
      <c r="L1771" s="6" t="s">
        <v>32</v>
      </c>
      <c r="M1771" s="6" t="s">
        <v>33</v>
      </c>
      <c r="N1771" s="7">
        <v>3</v>
      </c>
      <c r="O1771" s="8">
        <v>35.520000000000003</v>
      </c>
      <c r="P1771" s="9">
        <v>0.1</v>
      </c>
      <c r="Q1771" s="8">
        <v>13.78</v>
      </c>
      <c r="R1771" s="8">
        <v>95.904000000000011</v>
      </c>
      <c r="S1771" s="8">
        <v>41.339999999999996</v>
      </c>
      <c r="T1771" s="8">
        <v>54.564000000000014</v>
      </c>
      <c r="U1771" s="10">
        <v>0.56894394394394399</v>
      </c>
    </row>
    <row r="1772" spans="2:21" ht="15.75">
      <c r="B1772" s="4">
        <v>4676</v>
      </c>
      <c r="C1772" s="5">
        <v>46262</v>
      </c>
      <c r="D1772" s="6">
        <f>YEAR(SalesDataTable[[#This Row],[Order Date]])</f>
        <v>2026</v>
      </c>
      <c r="E1772" s="6" t="str">
        <f>"Q"&amp;ROUNDUP(MONTH(SalesDataTable[[#This Row],[Order Date]])/3,0)</f>
        <v>Q3</v>
      </c>
      <c r="F1772" s="6">
        <f>MONTH(SalesDataTable[[#This Row],[Order Date]])</f>
        <v>8</v>
      </c>
      <c r="G1772" s="6" t="str">
        <f>TEXT(SalesDataTable[[#This Row],[Order Date]],"MMM")</f>
        <v>Aug</v>
      </c>
      <c r="H1772" s="6" t="s">
        <v>38</v>
      </c>
      <c r="I1772" s="6" t="s">
        <v>65</v>
      </c>
      <c r="J1772" s="6" t="s">
        <v>37</v>
      </c>
      <c r="K1772" s="6" t="s">
        <v>31</v>
      </c>
      <c r="L1772" s="6" t="s">
        <v>22</v>
      </c>
      <c r="M1772" s="6" t="s">
        <v>23</v>
      </c>
      <c r="N1772" s="7">
        <v>2</v>
      </c>
      <c r="O1772" s="8">
        <v>81.88</v>
      </c>
      <c r="P1772" s="9">
        <v>0.1</v>
      </c>
      <c r="Q1772" s="8">
        <v>42.87</v>
      </c>
      <c r="R1772" s="8">
        <v>147.38399999999999</v>
      </c>
      <c r="S1772" s="8">
        <v>85.74</v>
      </c>
      <c r="T1772" s="8">
        <v>61.643999999999991</v>
      </c>
      <c r="U1772" s="10">
        <v>0.41825435596808336</v>
      </c>
    </row>
    <row r="1773" spans="2:21" ht="15.75">
      <c r="B1773" s="4">
        <v>5105</v>
      </c>
      <c r="C1773" s="5">
        <v>46262</v>
      </c>
      <c r="D1773" s="6">
        <f>YEAR(SalesDataTable[[#This Row],[Order Date]])</f>
        <v>2026</v>
      </c>
      <c r="E1773" s="6" t="str">
        <f>"Q"&amp;ROUNDUP(MONTH(SalesDataTable[[#This Row],[Order Date]])/3,0)</f>
        <v>Q3</v>
      </c>
      <c r="F1773" s="6">
        <f>MONTH(SalesDataTable[[#This Row],[Order Date]])</f>
        <v>8</v>
      </c>
      <c r="G1773" s="6" t="str">
        <f>TEXT(SalesDataTable[[#This Row],[Order Date]],"MMM")</f>
        <v>Aug</v>
      </c>
      <c r="H1773" s="6" t="s">
        <v>38</v>
      </c>
      <c r="I1773" s="6" t="s">
        <v>49</v>
      </c>
      <c r="J1773" s="6" t="s">
        <v>20</v>
      </c>
      <c r="K1773" s="6" t="s">
        <v>34</v>
      </c>
      <c r="L1773" s="6" t="s">
        <v>32</v>
      </c>
      <c r="M1773" s="6" t="s">
        <v>50</v>
      </c>
      <c r="N1773" s="7">
        <v>4</v>
      </c>
      <c r="O1773" s="8">
        <v>46.54</v>
      </c>
      <c r="P1773" s="9">
        <v>0</v>
      </c>
      <c r="Q1773" s="8">
        <v>18.86</v>
      </c>
      <c r="R1773" s="8">
        <v>186.16</v>
      </c>
      <c r="S1773" s="8">
        <v>75.44</v>
      </c>
      <c r="T1773" s="8">
        <v>110.72</v>
      </c>
      <c r="U1773" s="10">
        <v>0.5947571981091534</v>
      </c>
    </row>
    <row r="1774" spans="2:21" ht="15.75">
      <c r="B1774" s="4">
        <v>223</v>
      </c>
      <c r="C1774" s="5">
        <v>46263</v>
      </c>
      <c r="D1774" s="6">
        <f>YEAR(SalesDataTable[[#This Row],[Order Date]])</f>
        <v>2026</v>
      </c>
      <c r="E1774" s="6" t="str">
        <f>"Q"&amp;ROUNDUP(MONTH(SalesDataTable[[#This Row],[Order Date]])/3,0)</f>
        <v>Q3</v>
      </c>
      <c r="F1774" s="6">
        <f>MONTH(SalesDataTable[[#This Row],[Order Date]])</f>
        <v>8</v>
      </c>
      <c r="G1774" s="6" t="str">
        <f>TEXT(SalesDataTable[[#This Row],[Order Date]],"MMM")</f>
        <v>Aug</v>
      </c>
      <c r="H1774" s="6" t="s">
        <v>29</v>
      </c>
      <c r="I1774" s="6" t="s">
        <v>30</v>
      </c>
      <c r="J1774" s="6" t="s">
        <v>37</v>
      </c>
      <c r="K1774" s="6" t="s">
        <v>21</v>
      </c>
      <c r="L1774" s="6" t="s">
        <v>52</v>
      </c>
      <c r="M1774" s="6" t="s">
        <v>63</v>
      </c>
      <c r="N1774" s="7">
        <v>1</v>
      </c>
      <c r="O1774" s="8">
        <v>49.79</v>
      </c>
      <c r="P1774" s="9">
        <v>0</v>
      </c>
      <c r="Q1774" s="8">
        <v>21.43</v>
      </c>
      <c r="R1774" s="8">
        <v>49.79</v>
      </c>
      <c r="S1774" s="8">
        <v>21.43</v>
      </c>
      <c r="T1774" s="8">
        <v>28.36</v>
      </c>
      <c r="U1774" s="10">
        <v>0.56959228760795344</v>
      </c>
    </row>
    <row r="1775" spans="2:21" ht="15.75">
      <c r="B1775" s="4">
        <v>1023</v>
      </c>
      <c r="C1775" s="5">
        <v>46263</v>
      </c>
      <c r="D1775" s="6">
        <f>YEAR(SalesDataTable[[#This Row],[Order Date]])</f>
        <v>2026</v>
      </c>
      <c r="E1775" s="6" t="str">
        <f>"Q"&amp;ROUNDUP(MONTH(SalesDataTable[[#This Row],[Order Date]])/3,0)</f>
        <v>Q3</v>
      </c>
      <c r="F1775" s="6">
        <f>MONTH(SalesDataTable[[#This Row],[Order Date]])</f>
        <v>8</v>
      </c>
      <c r="G1775" s="6" t="str">
        <f>TEXT(SalesDataTable[[#This Row],[Order Date]],"MMM")</f>
        <v>Aug</v>
      </c>
      <c r="H1775" s="6" t="s">
        <v>29</v>
      </c>
      <c r="I1775" s="6" t="s">
        <v>36</v>
      </c>
      <c r="J1775" s="6" t="s">
        <v>20</v>
      </c>
      <c r="K1775" s="6" t="s">
        <v>31</v>
      </c>
      <c r="L1775" s="6" t="s">
        <v>27</v>
      </c>
      <c r="M1775" s="6" t="s">
        <v>28</v>
      </c>
      <c r="N1775" s="7">
        <v>6</v>
      </c>
      <c r="O1775" s="8">
        <v>90.19</v>
      </c>
      <c r="P1775" s="9">
        <v>0</v>
      </c>
      <c r="Q1775" s="8">
        <v>45.61</v>
      </c>
      <c r="R1775" s="8">
        <v>541.14</v>
      </c>
      <c r="S1775" s="8">
        <v>273.65999999999997</v>
      </c>
      <c r="T1775" s="8">
        <v>267.48</v>
      </c>
      <c r="U1775" s="10">
        <v>0.4942898325756736</v>
      </c>
    </row>
    <row r="1776" spans="2:21" ht="15.75">
      <c r="B1776" s="4">
        <v>1694</v>
      </c>
      <c r="C1776" s="5">
        <v>46263</v>
      </c>
      <c r="D1776" s="6">
        <f>YEAR(SalesDataTable[[#This Row],[Order Date]])</f>
        <v>2026</v>
      </c>
      <c r="E1776" s="6" t="str">
        <f>"Q"&amp;ROUNDUP(MONTH(SalesDataTable[[#This Row],[Order Date]])/3,0)</f>
        <v>Q3</v>
      </c>
      <c r="F1776" s="6">
        <f>MONTH(SalesDataTable[[#This Row],[Order Date]])</f>
        <v>8</v>
      </c>
      <c r="G1776" s="6" t="str">
        <f>TEXT(SalesDataTable[[#This Row],[Order Date]],"MMM")</f>
        <v>Aug</v>
      </c>
      <c r="H1776" s="6" t="s">
        <v>24</v>
      </c>
      <c r="I1776" s="6" t="s">
        <v>61</v>
      </c>
      <c r="J1776" s="6" t="s">
        <v>20</v>
      </c>
      <c r="K1776" s="6" t="s">
        <v>31</v>
      </c>
      <c r="L1776" s="6" t="s">
        <v>27</v>
      </c>
      <c r="M1776" s="6" t="s">
        <v>64</v>
      </c>
      <c r="N1776" s="7">
        <v>1</v>
      </c>
      <c r="O1776" s="8">
        <v>70.38</v>
      </c>
      <c r="P1776" s="9">
        <v>0.15</v>
      </c>
      <c r="Q1776" s="8">
        <v>32.64</v>
      </c>
      <c r="R1776" s="8">
        <v>59.822999999999993</v>
      </c>
      <c r="S1776" s="8">
        <v>32.64</v>
      </c>
      <c r="T1776" s="8">
        <v>27.182999999999993</v>
      </c>
      <c r="U1776" s="10">
        <v>0.45439045183290699</v>
      </c>
    </row>
    <row r="1777" spans="2:21" ht="15.75">
      <c r="B1777" s="4">
        <v>2006</v>
      </c>
      <c r="C1777" s="5">
        <v>46263</v>
      </c>
      <c r="D1777" s="6">
        <f>YEAR(SalesDataTable[[#This Row],[Order Date]])</f>
        <v>2026</v>
      </c>
      <c r="E1777" s="6" t="str">
        <f>"Q"&amp;ROUNDUP(MONTH(SalesDataTable[[#This Row],[Order Date]])/3,0)</f>
        <v>Q3</v>
      </c>
      <c r="F1777" s="6">
        <f>MONTH(SalesDataTable[[#This Row],[Order Date]])</f>
        <v>8</v>
      </c>
      <c r="G1777" s="6" t="str">
        <f>TEXT(SalesDataTable[[#This Row],[Order Date]],"MMM")</f>
        <v>Aug</v>
      </c>
      <c r="H1777" s="6" t="s">
        <v>38</v>
      </c>
      <c r="I1777" s="6" t="s">
        <v>65</v>
      </c>
      <c r="J1777" s="6" t="s">
        <v>20</v>
      </c>
      <c r="K1777" s="6" t="s">
        <v>31</v>
      </c>
      <c r="L1777" s="6" t="s">
        <v>32</v>
      </c>
      <c r="M1777" s="6" t="s">
        <v>50</v>
      </c>
      <c r="N1777" s="7">
        <v>1</v>
      </c>
      <c r="O1777" s="8">
        <v>46.43</v>
      </c>
      <c r="P1777" s="9">
        <v>0</v>
      </c>
      <c r="Q1777" s="8">
        <v>18.2</v>
      </c>
      <c r="R1777" s="8">
        <v>46.43</v>
      </c>
      <c r="S1777" s="8">
        <v>18.2</v>
      </c>
      <c r="T1777" s="8">
        <v>28.23</v>
      </c>
      <c r="U1777" s="10">
        <v>0.60801206116734874</v>
      </c>
    </row>
    <row r="1778" spans="2:21" ht="15.75">
      <c r="B1778" s="4">
        <v>3026</v>
      </c>
      <c r="C1778" s="5">
        <v>46263</v>
      </c>
      <c r="D1778" s="6">
        <f>YEAR(SalesDataTable[[#This Row],[Order Date]])</f>
        <v>2026</v>
      </c>
      <c r="E1778" s="6" t="str">
        <f>"Q"&amp;ROUNDUP(MONTH(SalesDataTable[[#This Row],[Order Date]])/3,0)</f>
        <v>Q3</v>
      </c>
      <c r="F1778" s="6">
        <f>MONTH(SalesDataTable[[#This Row],[Order Date]])</f>
        <v>8</v>
      </c>
      <c r="G1778" s="6" t="str">
        <f>TEXT(SalesDataTable[[#This Row],[Order Date]],"MMM")</f>
        <v>Aug</v>
      </c>
      <c r="H1778" s="6" t="s">
        <v>18</v>
      </c>
      <c r="I1778" s="6" t="s">
        <v>19</v>
      </c>
      <c r="J1778" s="6" t="s">
        <v>20</v>
      </c>
      <c r="K1778" s="6" t="s">
        <v>31</v>
      </c>
      <c r="L1778" s="6" t="s">
        <v>41</v>
      </c>
      <c r="M1778" s="6" t="s">
        <v>47</v>
      </c>
      <c r="N1778" s="7">
        <v>1</v>
      </c>
      <c r="O1778" s="8">
        <v>194.75</v>
      </c>
      <c r="P1778" s="9">
        <v>0.05</v>
      </c>
      <c r="Q1778" s="8">
        <v>105.94</v>
      </c>
      <c r="R1778" s="8">
        <v>185.01249999999999</v>
      </c>
      <c r="S1778" s="8">
        <v>105.94</v>
      </c>
      <c r="T1778" s="8">
        <v>79.072499999999991</v>
      </c>
      <c r="U1778" s="10">
        <v>0.42739004121343149</v>
      </c>
    </row>
    <row r="1779" spans="2:21" ht="15.75">
      <c r="B1779" s="4">
        <v>3057</v>
      </c>
      <c r="C1779" s="5">
        <v>46263</v>
      </c>
      <c r="D1779" s="6">
        <f>YEAR(SalesDataTable[[#This Row],[Order Date]])</f>
        <v>2026</v>
      </c>
      <c r="E1779" s="6" t="str">
        <f>"Q"&amp;ROUNDUP(MONTH(SalesDataTable[[#This Row],[Order Date]])/3,0)</f>
        <v>Q3</v>
      </c>
      <c r="F1779" s="6">
        <f>MONTH(SalesDataTable[[#This Row],[Order Date]])</f>
        <v>8</v>
      </c>
      <c r="G1779" s="6" t="str">
        <f>TEXT(SalesDataTable[[#This Row],[Order Date]],"MMM")</f>
        <v>Aug</v>
      </c>
      <c r="H1779" s="6" t="s">
        <v>24</v>
      </c>
      <c r="I1779" s="6" t="s">
        <v>67</v>
      </c>
      <c r="J1779" s="6" t="s">
        <v>37</v>
      </c>
      <c r="K1779" s="6" t="s">
        <v>21</v>
      </c>
      <c r="L1779" s="6" t="s">
        <v>27</v>
      </c>
      <c r="M1779" s="6" t="s">
        <v>35</v>
      </c>
      <c r="N1779" s="7">
        <v>2</v>
      </c>
      <c r="O1779" s="8">
        <v>142.16</v>
      </c>
      <c r="P1779" s="9">
        <v>0</v>
      </c>
      <c r="Q1779" s="8">
        <v>79.36</v>
      </c>
      <c r="R1779" s="8">
        <v>284.32</v>
      </c>
      <c r="S1779" s="8">
        <v>158.72</v>
      </c>
      <c r="T1779" s="8">
        <v>125.6</v>
      </c>
      <c r="U1779" s="10">
        <v>0.44175576814856499</v>
      </c>
    </row>
    <row r="1780" spans="2:21" ht="15.75">
      <c r="B1780" s="4">
        <v>3112</v>
      </c>
      <c r="C1780" s="5">
        <v>46263</v>
      </c>
      <c r="D1780" s="6">
        <f>YEAR(SalesDataTable[[#This Row],[Order Date]])</f>
        <v>2026</v>
      </c>
      <c r="E1780" s="6" t="str">
        <f>"Q"&amp;ROUNDUP(MONTH(SalesDataTable[[#This Row],[Order Date]])/3,0)</f>
        <v>Q3</v>
      </c>
      <c r="F1780" s="6">
        <f>MONTH(SalesDataTable[[#This Row],[Order Date]])</f>
        <v>8</v>
      </c>
      <c r="G1780" s="6" t="str">
        <f>TEXT(SalesDataTable[[#This Row],[Order Date]],"MMM")</f>
        <v>Aug</v>
      </c>
      <c r="H1780" s="6" t="s">
        <v>38</v>
      </c>
      <c r="I1780" s="6" t="s">
        <v>51</v>
      </c>
      <c r="J1780" s="6" t="s">
        <v>20</v>
      </c>
      <c r="K1780" s="6" t="s">
        <v>34</v>
      </c>
      <c r="L1780" s="6" t="s">
        <v>32</v>
      </c>
      <c r="M1780" s="6" t="s">
        <v>50</v>
      </c>
      <c r="N1780" s="7">
        <v>2</v>
      </c>
      <c r="O1780" s="8">
        <v>47.69</v>
      </c>
      <c r="P1780" s="9">
        <v>0.05</v>
      </c>
      <c r="Q1780" s="8">
        <v>18.8</v>
      </c>
      <c r="R1780" s="8">
        <v>90.61099999999999</v>
      </c>
      <c r="S1780" s="8">
        <v>37.6</v>
      </c>
      <c r="T1780" s="8">
        <v>53.010999999999989</v>
      </c>
      <c r="U1780" s="10">
        <v>0.58503934400900548</v>
      </c>
    </row>
    <row r="1781" spans="2:21" ht="15.75">
      <c r="B1781" s="4">
        <v>3137</v>
      </c>
      <c r="C1781" s="5">
        <v>46263</v>
      </c>
      <c r="D1781" s="6">
        <f>YEAR(SalesDataTable[[#This Row],[Order Date]])</f>
        <v>2026</v>
      </c>
      <c r="E1781" s="6" t="str">
        <f>"Q"&amp;ROUNDUP(MONTH(SalesDataTable[[#This Row],[Order Date]])/3,0)</f>
        <v>Q3</v>
      </c>
      <c r="F1781" s="6">
        <f>MONTH(SalesDataTable[[#This Row],[Order Date]])</f>
        <v>8</v>
      </c>
      <c r="G1781" s="6" t="str">
        <f>TEXT(SalesDataTable[[#This Row],[Order Date]],"MMM")</f>
        <v>Aug</v>
      </c>
      <c r="H1781" s="6" t="s">
        <v>29</v>
      </c>
      <c r="I1781" s="6" t="s">
        <v>43</v>
      </c>
      <c r="J1781" s="6" t="s">
        <v>37</v>
      </c>
      <c r="K1781" s="6" t="s">
        <v>31</v>
      </c>
      <c r="L1781" s="6" t="s">
        <v>32</v>
      </c>
      <c r="M1781" s="6" t="s">
        <v>66</v>
      </c>
      <c r="N1781" s="7">
        <v>3</v>
      </c>
      <c r="O1781" s="8">
        <v>164.51</v>
      </c>
      <c r="P1781" s="9">
        <v>0</v>
      </c>
      <c r="Q1781" s="8">
        <v>86.76</v>
      </c>
      <c r="R1781" s="8">
        <v>493.53</v>
      </c>
      <c r="S1781" s="8">
        <v>260.28000000000003</v>
      </c>
      <c r="T1781" s="8">
        <v>233.24999999999994</v>
      </c>
      <c r="U1781" s="10">
        <v>0.47261564646526039</v>
      </c>
    </row>
    <row r="1782" spans="2:21" ht="15.75">
      <c r="B1782" s="4">
        <v>3983</v>
      </c>
      <c r="C1782" s="5">
        <v>46263</v>
      </c>
      <c r="D1782" s="6">
        <f>YEAR(SalesDataTable[[#This Row],[Order Date]])</f>
        <v>2026</v>
      </c>
      <c r="E1782" s="6" t="str">
        <f>"Q"&amp;ROUNDUP(MONTH(SalesDataTable[[#This Row],[Order Date]])/3,0)</f>
        <v>Q3</v>
      </c>
      <c r="F1782" s="6">
        <f>MONTH(SalesDataTable[[#This Row],[Order Date]])</f>
        <v>8</v>
      </c>
      <c r="G1782" s="6" t="str">
        <f>TEXT(SalesDataTable[[#This Row],[Order Date]],"MMM")</f>
        <v>Aug</v>
      </c>
      <c r="H1782" s="6" t="s">
        <v>29</v>
      </c>
      <c r="I1782" s="6" t="s">
        <v>30</v>
      </c>
      <c r="J1782" s="6" t="s">
        <v>46</v>
      </c>
      <c r="K1782" s="6" t="s">
        <v>34</v>
      </c>
      <c r="L1782" s="6" t="s">
        <v>41</v>
      </c>
      <c r="M1782" s="6" t="s">
        <v>47</v>
      </c>
      <c r="N1782" s="7">
        <v>2</v>
      </c>
      <c r="O1782" s="8">
        <v>194.71</v>
      </c>
      <c r="P1782" s="9">
        <v>0.1</v>
      </c>
      <c r="Q1782" s="8">
        <v>105.57</v>
      </c>
      <c r="R1782" s="8">
        <v>350.47800000000001</v>
      </c>
      <c r="S1782" s="8">
        <v>211.14</v>
      </c>
      <c r="T1782" s="8">
        <v>139.33800000000002</v>
      </c>
      <c r="U1782" s="10">
        <v>0.39756561039494637</v>
      </c>
    </row>
    <row r="1783" spans="2:21" ht="15.75">
      <c r="B1783" s="4">
        <v>4016</v>
      </c>
      <c r="C1783" s="5">
        <v>46263</v>
      </c>
      <c r="D1783" s="6">
        <f>YEAR(SalesDataTable[[#This Row],[Order Date]])</f>
        <v>2026</v>
      </c>
      <c r="E1783" s="6" t="str">
        <f>"Q"&amp;ROUNDUP(MONTH(SalesDataTable[[#This Row],[Order Date]])/3,0)</f>
        <v>Q3</v>
      </c>
      <c r="F1783" s="6">
        <f>MONTH(SalesDataTable[[#This Row],[Order Date]])</f>
        <v>8</v>
      </c>
      <c r="G1783" s="6" t="str">
        <f>TEXT(SalesDataTable[[#This Row],[Order Date]],"MMM")</f>
        <v>Aug</v>
      </c>
      <c r="H1783" s="6" t="s">
        <v>38</v>
      </c>
      <c r="I1783" s="6" t="s">
        <v>65</v>
      </c>
      <c r="J1783" s="6" t="s">
        <v>26</v>
      </c>
      <c r="K1783" s="6" t="s">
        <v>34</v>
      </c>
      <c r="L1783" s="6" t="s">
        <v>27</v>
      </c>
      <c r="M1783" s="6" t="s">
        <v>35</v>
      </c>
      <c r="N1783" s="7">
        <v>5</v>
      </c>
      <c r="O1783" s="8">
        <v>145.24</v>
      </c>
      <c r="P1783" s="9">
        <v>0.15</v>
      </c>
      <c r="Q1783" s="8">
        <v>77.69</v>
      </c>
      <c r="R1783" s="8">
        <v>617.27</v>
      </c>
      <c r="S1783" s="8">
        <v>388.45</v>
      </c>
      <c r="T1783" s="8">
        <v>228.82</v>
      </c>
      <c r="U1783" s="10">
        <v>0.37069677774717708</v>
      </c>
    </row>
    <row r="1784" spans="2:21" ht="15.75">
      <c r="B1784" s="4">
        <v>4340</v>
      </c>
      <c r="C1784" s="5">
        <v>46263</v>
      </c>
      <c r="D1784" s="6">
        <f>YEAR(SalesDataTable[[#This Row],[Order Date]])</f>
        <v>2026</v>
      </c>
      <c r="E1784" s="6" t="str">
        <f>"Q"&amp;ROUNDUP(MONTH(SalesDataTable[[#This Row],[Order Date]])/3,0)</f>
        <v>Q3</v>
      </c>
      <c r="F1784" s="6">
        <f>MONTH(SalesDataTable[[#This Row],[Order Date]])</f>
        <v>8</v>
      </c>
      <c r="G1784" s="6" t="str">
        <f>TEXT(SalesDataTable[[#This Row],[Order Date]],"MMM")</f>
        <v>Aug</v>
      </c>
      <c r="H1784" s="6" t="s">
        <v>38</v>
      </c>
      <c r="I1784" s="6" t="s">
        <v>51</v>
      </c>
      <c r="J1784" s="6" t="s">
        <v>20</v>
      </c>
      <c r="K1784" s="6" t="s">
        <v>31</v>
      </c>
      <c r="L1784" s="6" t="s">
        <v>32</v>
      </c>
      <c r="M1784" s="6" t="s">
        <v>33</v>
      </c>
      <c r="N1784" s="7">
        <v>2</v>
      </c>
      <c r="O1784" s="8">
        <v>35.6</v>
      </c>
      <c r="P1784" s="9">
        <v>0.15</v>
      </c>
      <c r="Q1784" s="8">
        <v>13.67</v>
      </c>
      <c r="R1784" s="8">
        <v>60.52</v>
      </c>
      <c r="S1784" s="8">
        <v>27.34</v>
      </c>
      <c r="T1784" s="8">
        <v>33.180000000000007</v>
      </c>
      <c r="U1784" s="10">
        <v>0.54824851288830145</v>
      </c>
    </row>
    <row r="1785" spans="2:21" ht="15.75">
      <c r="B1785" s="4">
        <v>4640</v>
      </c>
      <c r="C1785" s="5">
        <v>46263</v>
      </c>
      <c r="D1785" s="6">
        <f>YEAR(SalesDataTable[[#This Row],[Order Date]])</f>
        <v>2026</v>
      </c>
      <c r="E1785" s="6" t="str">
        <f>"Q"&amp;ROUNDUP(MONTH(SalesDataTable[[#This Row],[Order Date]])/3,0)</f>
        <v>Q3</v>
      </c>
      <c r="F1785" s="6">
        <f>MONTH(SalesDataTable[[#This Row],[Order Date]])</f>
        <v>8</v>
      </c>
      <c r="G1785" s="6" t="str">
        <f>TEXT(SalesDataTable[[#This Row],[Order Date]],"MMM")</f>
        <v>Aug</v>
      </c>
      <c r="H1785" s="6" t="s">
        <v>18</v>
      </c>
      <c r="I1785" s="6" t="s">
        <v>68</v>
      </c>
      <c r="J1785" s="6" t="s">
        <v>20</v>
      </c>
      <c r="K1785" s="6" t="s">
        <v>31</v>
      </c>
      <c r="L1785" s="6" t="s">
        <v>52</v>
      </c>
      <c r="M1785" s="6" t="s">
        <v>53</v>
      </c>
      <c r="N1785" s="7">
        <v>2</v>
      </c>
      <c r="O1785" s="8">
        <v>41.05</v>
      </c>
      <c r="P1785" s="9">
        <v>0.05</v>
      </c>
      <c r="Q1785" s="8">
        <v>14.47</v>
      </c>
      <c r="R1785" s="8">
        <v>77.99499999999999</v>
      </c>
      <c r="S1785" s="8">
        <v>28.94</v>
      </c>
      <c r="T1785" s="8">
        <v>49.054999999999993</v>
      </c>
      <c r="U1785" s="10">
        <v>0.62895057375472785</v>
      </c>
    </row>
    <row r="1786" spans="2:21" ht="15.75">
      <c r="B1786" s="4">
        <v>4733</v>
      </c>
      <c r="C1786" s="5">
        <v>46263</v>
      </c>
      <c r="D1786" s="6">
        <f>YEAR(SalesDataTable[[#This Row],[Order Date]])</f>
        <v>2026</v>
      </c>
      <c r="E1786" s="6" t="str">
        <f>"Q"&amp;ROUNDUP(MONTH(SalesDataTable[[#This Row],[Order Date]])/3,0)</f>
        <v>Q3</v>
      </c>
      <c r="F1786" s="6">
        <f>MONTH(SalesDataTable[[#This Row],[Order Date]])</f>
        <v>8</v>
      </c>
      <c r="G1786" s="6" t="str">
        <f>TEXT(SalesDataTable[[#This Row],[Order Date]],"MMM")</f>
        <v>Aug</v>
      </c>
      <c r="H1786" s="6" t="s">
        <v>29</v>
      </c>
      <c r="I1786" s="6" t="s">
        <v>30</v>
      </c>
      <c r="J1786" s="6" t="s">
        <v>20</v>
      </c>
      <c r="K1786" s="6" t="s">
        <v>31</v>
      </c>
      <c r="L1786" s="6" t="s">
        <v>27</v>
      </c>
      <c r="M1786" s="6" t="s">
        <v>55</v>
      </c>
      <c r="N1786" s="7">
        <v>2</v>
      </c>
      <c r="O1786" s="8">
        <v>153.63999999999999</v>
      </c>
      <c r="P1786" s="9">
        <v>0.05</v>
      </c>
      <c r="Q1786" s="8">
        <v>77.709999999999994</v>
      </c>
      <c r="R1786" s="8">
        <v>291.91599999999994</v>
      </c>
      <c r="S1786" s="8">
        <v>155.41999999999999</v>
      </c>
      <c r="T1786" s="8">
        <v>136.49599999999995</v>
      </c>
      <c r="U1786" s="10">
        <v>0.46758656599843784</v>
      </c>
    </row>
    <row r="1787" spans="2:21" ht="15.75">
      <c r="B1787" s="4">
        <v>4827</v>
      </c>
      <c r="C1787" s="5">
        <v>46263</v>
      </c>
      <c r="D1787" s="6">
        <f>YEAR(SalesDataTable[[#This Row],[Order Date]])</f>
        <v>2026</v>
      </c>
      <c r="E1787" s="6" t="str">
        <f>"Q"&amp;ROUNDUP(MONTH(SalesDataTable[[#This Row],[Order Date]])/3,0)</f>
        <v>Q3</v>
      </c>
      <c r="F1787" s="6">
        <f>MONTH(SalesDataTable[[#This Row],[Order Date]])</f>
        <v>8</v>
      </c>
      <c r="G1787" s="6" t="str">
        <f>TEXT(SalesDataTable[[#This Row],[Order Date]],"MMM")</f>
        <v>Aug</v>
      </c>
      <c r="H1787" s="6" t="s">
        <v>29</v>
      </c>
      <c r="I1787" s="6" t="s">
        <v>30</v>
      </c>
      <c r="J1787" s="6" t="s">
        <v>20</v>
      </c>
      <c r="K1787" s="6" t="s">
        <v>21</v>
      </c>
      <c r="L1787" s="6" t="s">
        <v>32</v>
      </c>
      <c r="M1787" s="6" t="s">
        <v>33</v>
      </c>
      <c r="N1787" s="7">
        <v>5</v>
      </c>
      <c r="O1787" s="8">
        <v>36.700000000000003</v>
      </c>
      <c r="P1787" s="9">
        <v>0</v>
      </c>
      <c r="Q1787" s="8">
        <v>13.45</v>
      </c>
      <c r="R1787" s="8">
        <v>183.5</v>
      </c>
      <c r="S1787" s="8">
        <v>67.25</v>
      </c>
      <c r="T1787" s="8">
        <v>116.25</v>
      </c>
      <c r="U1787" s="10">
        <v>0.63351498637602177</v>
      </c>
    </row>
    <row r="1788" spans="2:21" ht="15.75">
      <c r="B1788" s="4">
        <v>5180</v>
      </c>
      <c r="C1788" s="5">
        <v>46263</v>
      </c>
      <c r="D1788" s="6">
        <f>YEAR(SalesDataTable[[#This Row],[Order Date]])</f>
        <v>2026</v>
      </c>
      <c r="E1788" s="6" t="str">
        <f>"Q"&amp;ROUNDUP(MONTH(SalesDataTable[[#This Row],[Order Date]])/3,0)</f>
        <v>Q3</v>
      </c>
      <c r="F1788" s="6">
        <f>MONTH(SalesDataTable[[#This Row],[Order Date]])</f>
        <v>8</v>
      </c>
      <c r="G1788" s="6" t="str">
        <f>TEXT(SalesDataTable[[#This Row],[Order Date]],"MMM")</f>
        <v>Aug</v>
      </c>
      <c r="H1788" s="6" t="s">
        <v>18</v>
      </c>
      <c r="I1788" s="6" t="s">
        <v>68</v>
      </c>
      <c r="J1788" s="6" t="s">
        <v>26</v>
      </c>
      <c r="K1788" s="6" t="s">
        <v>34</v>
      </c>
      <c r="L1788" s="6" t="s">
        <v>41</v>
      </c>
      <c r="M1788" s="6" t="s">
        <v>69</v>
      </c>
      <c r="N1788" s="7">
        <v>8</v>
      </c>
      <c r="O1788" s="8">
        <v>124</v>
      </c>
      <c r="P1788" s="9">
        <v>0.1</v>
      </c>
      <c r="Q1788" s="8">
        <v>61.85</v>
      </c>
      <c r="R1788" s="8">
        <v>892.80000000000007</v>
      </c>
      <c r="S1788" s="8">
        <v>494.8</v>
      </c>
      <c r="T1788" s="8">
        <v>398.00000000000006</v>
      </c>
      <c r="U1788" s="10">
        <v>0.44578853046594985</v>
      </c>
    </row>
    <row r="1789" spans="2:21" ht="15.75">
      <c r="B1789" s="4">
        <v>121</v>
      </c>
      <c r="C1789" s="5">
        <v>46264</v>
      </c>
      <c r="D1789" s="6">
        <f>YEAR(SalesDataTable[[#This Row],[Order Date]])</f>
        <v>2026</v>
      </c>
      <c r="E1789" s="6" t="str">
        <f>"Q"&amp;ROUNDUP(MONTH(SalesDataTable[[#This Row],[Order Date]])/3,0)</f>
        <v>Q3</v>
      </c>
      <c r="F1789" s="6">
        <f>MONTH(SalesDataTable[[#This Row],[Order Date]])</f>
        <v>8</v>
      </c>
      <c r="G1789" s="6" t="str">
        <f>TEXT(SalesDataTable[[#This Row],[Order Date]],"MMM")</f>
        <v>Aug</v>
      </c>
      <c r="H1789" s="6" t="s">
        <v>24</v>
      </c>
      <c r="I1789" s="6" t="s">
        <v>25</v>
      </c>
      <c r="J1789" s="6" t="s">
        <v>46</v>
      </c>
      <c r="K1789" s="6" t="s">
        <v>31</v>
      </c>
      <c r="L1789" s="6" t="s">
        <v>22</v>
      </c>
      <c r="M1789" s="6" t="s">
        <v>23</v>
      </c>
      <c r="N1789" s="7">
        <v>1</v>
      </c>
      <c r="O1789" s="8">
        <v>81.23</v>
      </c>
      <c r="P1789" s="9">
        <v>0.1</v>
      </c>
      <c r="Q1789" s="8">
        <v>42.65</v>
      </c>
      <c r="R1789" s="8">
        <v>73.106999999999999</v>
      </c>
      <c r="S1789" s="8">
        <v>42.65</v>
      </c>
      <c r="T1789" s="8">
        <v>30.457000000000001</v>
      </c>
      <c r="U1789" s="10">
        <v>0.41660853269864723</v>
      </c>
    </row>
    <row r="1790" spans="2:21" ht="15.75">
      <c r="B1790" s="4">
        <v>618</v>
      </c>
      <c r="C1790" s="5">
        <v>46264</v>
      </c>
      <c r="D1790" s="6">
        <f>YEAR(SalesDataTable[[#This Row],[Order Date]])</f>
        <v>2026</v>
      </c>
      <c r="E1790" s="6" t="str">
        <f>"Q"&amp;ROUNDUP(MONTH(SalesDataTable[[#This Row],[Order Date]])/3,0)</f>
        <v>Q3</v>
      </c>
      <c r="F1790" s="6">
        <f>MONTH(SalesDataTable[[#This Row],[Order Date]])</f>
        <v>8</v>
      </c>
      <c r="G1790" s="6" t="str">
        <f>TEXT(SalesDataTable[[#This Row],[Order Date]],"MMM")</f>
        <v>Aug</v>
      </c>
      <c r="H1790" s="6" t="s">
        <v>24</v>
      </c>
      <c r="I1790" s="6" t="s">
        <v>61</v>
      </c>
      <c r="J1790" s="6" t="s">
        <v>20</v>
      </c>
      <c r="K1790" s="6" t="s">
        <v>34</v>
      </c>
      <c r="L1790" s="6" t="s">
        <v>22</v>
      </c>
      <c r="M1790" s="6" t="s">
        <v>44</v>
      </c>
      <c r="N1790" s="7">
        <v>2</v>
      </c>
      <c r="O1790" s="8">
        <v>41.06</v>
      </c>
      <c r="P1790" s="9">
        <v>0.05</v>
      </c>
      <c r="Q1790" s="8">
        <v>16.559999999999999</v>
      </c>
      <c r="R1790" s="8">
        <v>78.013999999999996</v>
      </c>
      <c r="S1790" s="8">
        <v>33.119999999999997</v>
      </c>
      <c r="T1790" s="8">
        <v>44.893999999999998</v>
      </c>
      <c r="U1790" s="10">
        <v>0.5754608147255621</v>
      </c>
    </row>
    <row r="1791" spans="2:21" ht="15.75">
      <c r="B1791" s="4">
        <v>2860</v>
      </c>
      <c r="C1791" s="5">
        <v>46264</v>
      </c>
      <c r="D1791" s="6">
        <f>YEAR(SalesDataTable[[#This Row],[Order Date]])</f>
        <v>2026</v>
      </c>
      <c r="E1791" s="6" t="str">
        <f>"Q"&amp;ROUNDUP(MONTH(SalesDataTable[[#This Row],[Order Date]])/3,0)</f>
        <v>Q3</v>
      </c>
      <c r="F1791" s="6">
        <f>MONTH(SalesDataTable[[#This Row],[Order Date]])</f>
        <v>8</v>
      </c>
      <c r="G1791" s="6" t="str">
        <f>TEXT(SalesDataTable[[#This Row],[Order Date]],"MMM")</f>
        <v>Aug</v>
      </c>
      <c r="H1791" s="6" t="s">
        <v>38</v>
      </c>
      <c r="I1791" s="6" t="s">
        <v>49</v>
      </c>
      <c r="J1791" s="6" t="s">
        <v>46</v>
      </c>
      <c r="K1791" s="6" t="s">
        <v>21</v>
      </c>
      <c r="L1791" s="6" t="s">
        <v>27</v>
      </c>
      <c r="M1791" s="6" t="s">
        <v>35</v>
      </c>
      <c r="N1791" s="7">
        <v>1</v>
      </c>
      <c r="O1791" s="8">
        <v>143.49</v>
      </c>
      <c r="P1791" s="9">
        <v>0.1</v>
      </c>
      <c r="Q1791" s="8">
        <v>80.72</v>
      </c>
      <c r="R1791" s="8">
        <v>129.14100000000002</v>
      </c>
      <c r="S1791" s="8">
        <v>80.72</v>
      </c>
      <c r="T1791" s="8">
        <v>48.421000000000021</v>
      </c>
      <c r="U1791" s="10">
        <v>0.3749467636149636</v>
      </c>
    </row>
    <row r="1792" spans="2:21" ht="15.75">
      <c r="B1792" s="4">
        <v>3768</v>
      </c>
      <c r="C1792" s="5">
        <v>46264</v>
      </c>
      <c r="D1792" s="6">
        <f>YEAR(SalesDataTable[[#This Row],[Order Date]])</f>
        <v>2026</v>
      </c>
      <c r="E1792" s="6" t="str">
        <f>"Q"&amp;ROUNDUP(MONTH(SalesDataTable[[#This Row],[Order Date]])/3,0)</f>
        <v>Q3</v>
      </c>
      <c r="F1792" s="6">
        <f>MONTH(SalesDataTable[[#This Row],[Order Date]])</f>
        <v>8</v>
      </c>
      <c r="G1792" s="6" t="str">
        <f>TEXT(SalesDataTable[[#This Row],[Order Date]],"MMM")</f>
        <v>Aug</v>
      </c>
      <c r="H1792" s="6" t="s">
        <v>29</v>
      </c>
      <c r="I1792" s="6" t="s">
        <v>36</v>
      </c>
      <c r="J1792" s="6" t="s">
        <v>37</v>
      </c>
      <c r="K1792" s="6" t="s">
        <v>31</v>
      </c>
      <c r="L1792" s="6" t="s">
        <v>27</v>
      </c>
      <c r="M1792" s="6" t="s">
        <v>35</v>
      </c>
      <c r="N1792" s="7">
        <v>1</v>
      </c>
      <c r="O1792" s="8">
        <v>143.38</v>
      </c>
      <c r="P1792" s="9">
        <v>0</v>
      </c>
      <c r="Q1792" s="8">
        <v>78.37</v>
      </c>
      <c r="R1792" s="8">
        <v>143.38</v>
      </c>
      <c r="S1792" s="8">
        <v>78.37</v>
      </c>
      <c r="T1792" s="8">
        <v>65.009999999999991</v>
      </c>
      <c r="U1792" s="10">
        <v>0.45341051750592826</v>
      </c>
    </row>
    <row r="1793" spans="2:21" ht="15.75">
      <c r="B1793" s="4">
        <v>3987</v>
      </c>
      <c r="C1793" s="5">
        <v>46264</v>
      </c>
      <c r="D1793" s="6">
        <f>YEAR(SalesDataTable[[#This Row],[Order Date]])</f>
        <v>2026</v>
      </c>
      <c r="E1793" s="6" t="str">
        <f>"Q"&amp;ROUNDUP(MONTH(SalesDataTable[[#This Row],[Order Date]])/3,0)</f>
        <v>Q3</v>
      </c>
      <c r="F1793" s="6">
        <f>MONTH(SalesDataTable[[#This Row],[Order Date]])</f>
        <v>8</v>
      </c>
      <c r="G1793" s="6" t="str">
        <f>TEXT(SalesDataTable[[#This Row],[Order Date]],"MMM")</f>
        <v>Aug</v>
      </c>
      <c r="H1793" s="6" t="s">
        <v>24</v>
      </c>
      <c r="I1793" s="6" t="s">
        <v>61</v>
      </c>
      <c r="J1793" s="6" t="s">
        <v>46</v>
      </c>
      <c r="K1793" s="6" t="s">
        <v>34</v>
      </c>
      <c r="L1793" s="6" t="s">
        <v>27</v>
      </c>
      <c r="M1793" s="6" t="s">
        <v>35</v>
      </c>
      <c r="N1793" s="7">
        <v>1</v>
      </c>
      <c r="O1793" s="8">
        <v>144.54</v>
      </c>
      <c r="P1793" s="9">
        <v>0</v>
      </c>
      <c r="Q1793" s="8">
        <v>78.77</v>
      </c>
      <c r="R1793" s="8">
        <v>144.54</v>
      </c>
      <c r="S1793" s="8">
        <v>78.77</v>
      </c>
      <c r="T1793" s="8">
        <v>65.77</v>
      </c>
      <c r="U1793" s="10">
        <v>0.45502974955029751</v>
      </c>
    </row>
    <row r="1794" spans="2:21" ht="15.75">
      <c r="B1794" s="4">
        <v>4990</v>
      </c>
      <c r="C1794" s="5">
        <v>46264</v>
      </c>
      <c r="D1794" s="6">
        <f>YEAR(SalesDataTable[[#This Row],[Order Date]])</f>
        <v>2026</v>
      </c>
      <c r="E1794" s="6" t="str">
        <f>"Q"&amp;ROUNDUP(MONTH(SalesDataTable[[#This Row],[Order Date]])/3,0)</f>
        <v>Q3</v>
      </c>
      <c r="F1794" s="6">
        <f>MONTH(SalesDataTable[[#This Row],[Order Date]])</f>
        <v>8</v>
      </c>
      <c r="G1794" s="6" t="str">
        <f>TEXT(SalesDataTable[[#This Row],[Order Date]],"MMM")</f>
        <v>Aug</v>
      </c>
      <c r="H1794" s="6" t="s">
        <v>38</v>
      </c>
      <c r="I1794" s="6" t="s">
        <v>51</v>
      </c>
      <c r="J1794" s="6" t="s">
        <v>46</v>
      </c>
      <c r="K1794" s="6" t="s">
        <v>21</v>
      </c>
      <c r="L1794" s="6" t="s">
        <v>52</v>
      </c>
      <c r="M1794" s="6" t="s">
        <v>53</v>
      </c>
      <c r="N1794" s="7">
        <v>1</v>
      </c>
      <c r="O1794" s="8">
        <v>40.92</v>
      </c>
      <c r="P1794" s="9">
        <v>0.1</v>
      </c>
      <c r="Q1794" s="8">
        <v>14.94</v>
      </c>
      <c r="R1794" s="8">
        <v>36.828000000000003</v>
      </c>
      <c r="S1794" s="8">
        <v>14.94</v>
      </c>
      <c r="T1794" s="8">
        <v>21.888000000000005</v>
      </c>
      <c r="U1794" s="10">
        <v>0.59433040078201382</v>
      </c>
    </row>
    <row r="1795" spans="2:21" ht="15.75">
      <c r="B1795" s="4">
        <v>348</v>
      </c>
      <c r="C1795" s="5">
        <v>46265</v>
      </c>
      <c r="D1795" s="6">
        <f>YEAR(SalesDataTable[[#This Row],[Order Date]])</f>
        <v>2026</v>
      </c>
      <c r="E1795" s="6" t="str">
        <f>"Q"&amp;ROUNDUP(MONTH(SalesDataTable[[#This Row],[Order Date]])/3,0)</f>
        <v>Q3</v>
      </c>
      <c r="F1795" s="6">
        <f>MONTH(SalesDataTable[[#This Row],[Order Date]])</f>
        <v>8</v>
      </c>
      <c r="G1795" s="6" t="str">
        <f>TEXT(SalesDataTable[[#This Row],[Order Date]],"MMM")</f>
        <v>Aug</v>
      </c>
      <c r="H1795" s="6" t="s">
        <v>24</v>
      </c>
      <c r="I1795" s="6" t="s">
        <v>61</v>
      </c>
      <c r="J1795" s="6" t="s">
        <v>26</v>
      </c>
      <c r="K1795" s="6" t="s">
        <v>34</v>
      </c>
      <c r="L1795" s="6" t="s">
        <v>27</v>
      </c>
      <c r="M1795" s="6" t="s">
        <v>55</v>
      </c>
      <c r="N1795" s="7">
        <v>5</v>
      </c>
      <c r="O1795" s="8">
        <v>151.21</v>
      </c>
      <c r="P1795" s="9">
        <v>0.15</v>
      </c>
      <c r="Q1795" s="8">
        <v>77.12</v>
      </c>
      <c r="R1795" s="8">
        <v>642.64250000000004</v>
      </c>
      <c r="S1795" s="8">
        <v>385.6</v>
      </c>
      <c r="T1795" s="8">
        <v>257.04250000000002</v>
      </c>
      <c r="U1795" s="10">
        <v>0.39997743691087967</v>
      </c>
    </row>
    <row r="1796" spans="2:21" ht="15.75">
      <c r="B1796" s="4">
        <v>1642</v>
      </c>
      <c r="C1796" s="5">
        <v>46265</v>
      </c>
      <c r="D1796" s="6">
        <f>YEAR(SalesDataTable[[#This Row],[Order Date]])</f>
        <v>2026</v>
      </c>
      <c r="E1796" s="6" t="str">
        <f>"Q"&amp;ROUNDUP(MONTH(SalesDataTable[[#This Row],[Order Date]])/3,0)</f>
        <v>Q3</v>
      </c>
      <c r="F1796" s="6">
        <f>MONTH(SalesDataTable[[#This Row],[Order Date]])</f>
        <v>8</v>
      </c>
      <c r="G1796" s="6" t="str">
        <f>TEXT(SalesDataTable[[#This Row],[Order Date]],"MMM")</f>
        <v>Aug</v>
      </c>
      <c r="H1796" s="6" t="s">
        <v>38</v>
      </c>
      <c r="I1796" s="6" t="s">
        <v>51</v>
      </c>
      <c r="J1796" s="6" t="s">
        <v>46</v>
      </c>
      <c r="K1796" s="6" t="s">
        <v>31</v>
      </c>
      <c r="L1796" s="6" t="s">
        <v>52</v>
      </c>
      <c r="M1796" s="6" t="s">
        <v>53</v>
      </c>
      <c r="N1796" s="7">
        <v>1</v>
      </c>
      <c r="O1796" s="8">
        <v>40.770000000000003</v>
      </c>
      <c r="P1796" s="9">
        <v>0</v>
      </c>
      <c r="Q1796" s="8">
        <v>15.13</v>
      </c>
      <c r="R1796" s="8">
        <v>40.770000000000003</v>
      </c>
      <c r="S1796" s="8">
        <v>15.13</v>
      </c>
      <c r="T1796" s="8">
        <v>25.64</v>
      </c>
      <c r="U1796" s="10">
        <v>0.62889379445670834</v>
      </c>
    </row>
    <row r="1797" spans="2:21" ht="15.75">
      <c r="B1797" s="4">
        <v>2146</v>
      </c>
      <c r="C1797" s="5">
        <v>46265</v>
      </c>
      <c r="D1797" s="6">
        <f>YEAR(SalesDataTable[[#This Row],[Order Date]])</f>
        <v>2026</v>
      </c>
      <c r="E1797" s="6" t="str">
        <f>"Q"&amp;ROUNDUP(MONTH(SalesDataTable[[#This Row],[Order Date]])/3,0)</f>
        <v>Q3</v>
      </c>
      <c r="F1797" s="6">
        <f>MONTH(SalesDataTable[[#This Row],[Order Date]])</f>
        <v>8</v>
      </c>
      <c r="G1797" s="6" t="str">
        <f>TEXT(SalesDataTable[[#This Row],[Order Date]],"MMM")</f>
        <v>Aug</v>
      </c>
      <c r="H1797" s="6" t="s">
        <v>18</v>
      </c>
      <c r="I1797" s="6" t="s">
        <v>19</v>
      </c>
      <c r="J1797" s="6" t="s">
        <v>46</v>
      </c>
      <c r="K1797" s="6" t="s">
        <v>31</v>
      </c>
      <c r="L1797" s="6" t="s">
        <v>52</v>
      </c>
      <c r="M1797" s="6" t="s">
        <v>60</v>
      </c>
      <c r="N1797" s="7">
        <v>1</v>
      </c>
      <c r="O1797" s="8">
        <v>35.47</v>
      </c>
      <c r="P1797" s="9">
        <v>0.05</v>
      </c>
      <c r="Q1797" s="8">
        <v>14.1</v>
      </c>
      <c r="R1797" s="8">
        <v>33.6965</v>
      </c>
      <c r="S1797" s="8">
        <v>14.1</v>
      </c>
      <c r="T1797" s="8">
        <v>19.596499999999999</v>
      </c>
      <c r="U1797" s="10">
        <v>0.58155891561438122</v>
      </c>
    </row>
    <row r="1798" spans="2:21" ht="15.75">
      <c r="B1798" s="4">
        <v>2629</v>
      </c>
      <c r="C1798" s="5">
        <v>46265</v>
      </c>
      <c r="D1798" s="6">
        <f>YEAR(SalesDataTable[[#This Row],[Order Date]])</f>
        <v>2026</v>
      </c>
      <c r="E1798" s="6" t="str">
        <f>"Q"&amp;ROUNDUP(MONTH(SalesDataTable[[#This Row],[Order Date]])/3,0)</f>
        <v>Q3</v>
      </c>
      <c r="F1798" s="6">
        <f>MONTH(SalesDataTable[[#This Row],[Order Date]])</f>
        <v>8</v>
      </c>
      <c r="G1798" s="6" t="str">
        <f>TEXT(SalesDataTable[[#This Row],[Order Date]],"MMM")</f>
        <v>Aug</v>
      </c>
      <c r="H1798" s="6" t="s">
        <v>38</v>
      </c>
      <c r="I1798" s="6" t="s">
        <v>51</v>
      </c>
      <c r="J1798" s="6" t="s">
        <v>20</v>
      </c>
      <c r="K1798" s="6" t="s">
        <v>21</v>
      </c>
      <c r="L1798" s="6" t="s">
        <v>22</v>
      </c>
      <c r="M1798" s="6" t="s">
        <v>23</v>
      </c>
      <c r="N1798" s="7">
        <v>1</v>
      </c>
      <c r="O1798" s="8">
        <v>81.72</v>
      </c>
      <c r="P1798" s="9">
        <v>0</v>
      </c>
      <c r="Q1798" s="8">
        <v>42.38</v>
      </c>
      <c r="R1798" s="8">
        <v>81.72</v>
      </c>
      <c r="S1798" s="8">
        <v>42.38</v>
      </c>
      <c r="T1798" s="8">
        <v>39.339999999999996</v>
      </c>
      <c r="U1798" s="10">
        <v>0.48139990210474787</v>
      </c>
    </row>
    <row r="1799" spans="2:21" ht="15.75">
      <c r="B1799" s="4">
        <v>2870</v>
      </c>
      <c r="C1799" s="5">
        <v>46265</v>
      </c>
      <c r="D1799" s="6">
        <f>YEAR(SalesDataTable[[#This Row],[Order Date]])</f>
        <v>2026</v>
      </c>
      <c r="E1799" s="6" t="str">
        <f>"Q"&amp;ROUNDUP(MONTH(SalesDataTable[[#This Row],[Order Date]])/3,0)</f>
        <v>Q3</v>
      </c>
      <c r="F1799" s="6">
        <f>MONTH(SalesDataTable[[#This Row],[Order Date]])</f>
        <v>8</v>
      </c>
      <c r="G1799" s="6" t="str">
        <f>TEXT(SalesDataTable[[#This Row],[Order Date]],"MMM")</f>
        <v>Aug</v>
      </c>
      <c r="H1799" s="6" t="s">
        <v>38</v>
      </c>
      <c r="I1799" s="6" t="s">
        <v>49</v>
      </c>
      <c r="J1799" s="6" t="s">
        <v>20</v>
      </c>
      <c r="K1799" s="6" t="s">
        <v>31</v>
      </c>
      <c r="L1799" s="6" t="s">
        <v>32</v>
      </c>
      <c r="M1799" s="6" t="s">
        <v>50</v>
      </c>
      <c r="N1799" s="7">
        <v>1</v>
      </c>
      <c r="O1799" s="8">
        <v>45.84</v>
      </c>
      <c r="P1799" s="9">
        <v>0</v>
      </c>
      <c r="Q1799" s="8">
        <v>17.84</v>
      </c>
      <c r="R1799" s="8">
        <v>45.84</v>
      </c>
      <c r="S1799" s="8">
        <v>17.84</v>
      </c>
      <c r="T1799" s="8">
        <v>28.000000000000004</v>
      </c>
      <c r="U1799" s="10">
        <v>0.61082024432809778</v>
      </c>
    </row>
    <row r="1800" spans="2:21" ht="15.75">
      <c r="B1800" s="4">
        <v>2975</v>
      </c>
      <c r="C1800" s="5">
        <v>46265</v>
      </c>
      <c r="D1800" s="6">
        <f>YEAR(SalesDataTable[[#This Row],[Order Date]])</f>
        <v>2026</v>
      </c>
      <c r="E1800" s="6" t="str">
        <f>"Q"&amp;ROUNDUP(MONTH(SalesDataTable[[#This Row],[Order Date]])/3,0)</f>
        <v>Q3</v>
      </c>
      <c r="F1800" s="6">
        <f>MONTH(SalesDataTable[[#This Row],[Order Date]])</f>
        <v>8</v>
      </c>
      <c r="G1800" s="6" t="str">
        <f>TEXT(SalesDataTable[[#This Row],[Order Date]],"MMM")</f>
        <v>Aug</v>
      </c>
      <c r="H1800" s="6" t="s">
        <v>24</v>
      </c>
      <c r="I1800" s="6" t="s">
        <v>61</v>
      </c>
      <c r="J1800" s="6" t="s">
        <v>20</v>
      </c>
      <c r="K1800" s="6" t="s">
        <v>31</v>
      </c>
      <c r="L1800" s="6" t="s">
        <v>32</v>
      </c>
      <c r="M1800" s="6" t="s">
        <v>50</v>
      </c>
      <c r="N1800" s="7">
        <v>1</v>
      </c>
      <c r="O1800" s="8">
        <v>46.59</v>
      </c>
      <c r="P1800" s="9">
        <v>0</v>
      </c>
      <c r="Q1800" s="8">
        <v>18.47</v>
      </c>
      <c r="R1800" s="8">
        <v>46.59</v>
      </c>
      <c r="S1800" s="8">
        <v>18.47</v>
      </c>
      <c r="T1800" s="8">
        <v>28.120000000000005</v>
      </c>
      <c r="U1800" s="10">
        <v>0.60356299635114841</v>
      </c>
    </row>
    <row r="1801" spans="2:21" ht="15.75">
      <c r="B1801" s="4">
        <v>3163</v>
      </c>
      <c r="C1801" s="5">
        <v>46265</v>
      </c>
      <c r="D1801" s="6">
        <f>YEAR(SalesDataTable[[#This Row],[Order Date]])</f>
        <v>2026</v>
      </c>
      <c r="E1801" s="6" t="str">
        <f>"Q"&amp;ROUNDUP(MONTH(SalesDataTable[[#This Row],[Order Date]])/3,0)</f>
        <v>Q3</v>
      </c>
      <c r="F1801" s="6">
        <f>MONTH(SalesDataTable[[#This Row],[Order Date]])</f>
        <v>8</v>
      </c>
      <c r="G1801" s="6" t="str">
        <f>TEXT(SalesDataTable[[#This Row],[Order Date]],"MMM")</f>
        <v>Aug</v>
      </c>
      <c r="H1801" s="6" t="s">
        <v>18</v>
      </c>
      <c r="I1801" s="6" t="s">
        <v>68</v>
      </c>
      <c r="J1801" s="6" t="s">
        <v>37</v>
      </c>
      <c r="K1801" s="6" t="s">
        <v>34</v>
      </c>
      <c r="L1801" s="6" t="s">
        <v>27</v>
      </c>
      <c r="M1801" s="6" t="s">
        <v>64</v>
      </c>
      <c r="N1801" s="7">
        <v>1</v>
      </c>
      <c r="O1801" s="8">
        <v>69.959999999999994</v>
      </c>
      <c r="P1801" s="9">
        <v>0</v>
      </c>
      <c r="Q1801" s="8">
        <v>32.340000000000003</v>
      </c>
      <c r="R1801" s="8">
        <v>69.959999999999994</v>
      </c>
      <c r="S1801" s="8">
        <v>32.340000000000003</v>
      </c>
      <c r="T1801" s="8">
        <v>37.61999999999999</v>
      </c>
      <c r="U1801" s="10">
        <v>0.53773584905660365</v>
      </c>
    </row>
    <row r="1802" spans="2:21" ht="15.75">
      <c r="B1802" s="4">
        <v>94</v>
      </c>
      <c r="C1802" s="5">
        <v>46266</v>
      </c>
      <c r="D1802" s="6">
        <f>YEAR(SalesDataTable[[#This Row],[Order Date]])</f>
        <v>2026</v>
      </c>
      <c r="E1802" s="6" t="str">
        <f>"Q"&amp;ROUNDUP(MONTH(SalesDataTable[[#This Row],[Order Date]])/3,0)</f>
        <v>Q3</v>
      </c>
      <c r="F1802" s="6">
        <f>MONTH(SalesDataTable[[#This Row],[Order Date]])</f>
        <v>9</v>
      </c>
      <c r="G1802" s="6" t="str">
        <f>TEXT(SalesDataTable[[#This Row],[Order Date]],"MMM")</f>
        <v>Sep</v>
      </c>
      <c r="H1802" s="6" t="s">
        <v>24</v>
      </c>
      <c r="I1802" s="6" t="s">
        <v>45</v>
      </c>
      <c r="J1802" s="6" t="s">
        <v>37</v>
      </c>
      <c r="K1802" s="6" t="s">
        <v>21</v>
      </c>
      <c r="L1802" s="6" t="s">
        <v>22</v>
      </c>
      <c r="M1802" s="6" t="s">
        <v>40</v>
      </c>
      <c r="N1802" s="7">
        <v>5</v>
      </c>
      <c r="O1802" s="8">
        <v>50.76</v>
      </c>
      <c r="P1802" s="9">
        <v>0</v>
      </c>
      <c r="Q1802" s="8">
        <v>22.89</v>
      </c>
      <c r="R1802" s="8">
        <v>253.79999999999998</v>
      </c>
      <c r="S1802" s="8">
        <v>114.45</v>
      </c>
      <c r="T1802" s="8">
        <v>139.34999999999997</v>
      </c>
      <c r="U1802" s="10">
        <v>0.54905437352245856</v>
      </c>
    </row>
    <row r="1803" spans="2:21" ht="15.75">
      <c r="B1803" s="4">
        <v>271</v>
      </c>
      <c r="C1803" s="5">
        <v>46266</v>
      </c>
      <c r="D1803" s="6">
        <f>YEAR(SalesDataTable[[#This Row],[Order Date]])</f>
        <v>2026</v>
      </c>
      <c r="E1803" s="6" t="str">
        <f>"Q"&amp;ROUNDUP(MONTH(SalesDataTable[[#This Row],[Order Date]])/3,0)</f>
        <v>Q3</v>
      </c>
      <c r="F1803" s="6">
        <f>MONTH(SalesDataTable[[#This Row],[Order Date]])</f>
        <v>9</v>
      </c>
      <c r="G1803" s="6" t="str">
        <f>TEXT(SalesDataTable[[#This Row],[Order Date]],"MMM")</f>
        <v>Sep</v>
      </c>
      <c r="H1803" s="6" t="s">
        <v>24</v>
      </c>
      <c r="I1803" s="6" t="s">
        <v>61</v>
      </c>
      <c r="J1803" s="6" t="s">
        <v>46</v>
      </c>
      <c r="K1803" s="6" t="s">
        <v>21</v>
      </c>
      <c r="L1803" s="6" t="s">
        <v>27</v>
      </c>
      <c r="M1803" s="6" t="s">
        <v>28</v>
      </c>
      <c r="N1803" s="7">
        <v>1</v>
      </c>
      <c r="O1803" s="8">
        <v>94.29</v>
      </c>
      <c r="P1803" s="9">
        <v>0.1</v>
      </c>
      <c r="Q1803" s="8">
        <v>45.12</v>
      </c>
      <c r="R1803" s="8">
        <v>84.861000000000004</v>
      </c>
      <c r="S1803" s="8">
        <v>45.12</v>
      </c>
      <c r="T1803" s="8">
        <v>39.741000000000007</v>
      </c>
      <c r="U1803" s="10">
        <v>0.46830699614663984</v>
      </c>
    </row>
    <row r="1804" spans="2:21" ht="15.75">
      <c r="B1804" s="4">
        <v>1481</v>
      </c>
      <c r="C1804" s="5">
        <v>46266</v>
      </c>
      <c r="D1804" s="6">
        <f>YEAR(SalesDataTable[[#This Row],[Order Date]])</f>
        <v>2026</v>
      </c>
      <c r="E1804" s="6" t="str">
        <f>"Q"&amp;ROUNDUP(MONTH(SalesDataTable[[#This Row],[Order Date]])/3,0)</f>
        <v>Q3</v>
      </c>
      <c r="F1804" s="6">
        <f>MONTH(SalesDataTable[[#This Row],[Order Date]])</f>
        <v>9</v>
      </c>
      <c r="G1804" s="6" t="str">
        <f>TEXT(SalesDataTable[[#This Row],[Order Date]],"MMM")</f>
        <v>Sep</v>
      </c>
      <c r="H1804" s="6" t="s">
        <v>24</v>
      </c>
      <c r="I1804" s="6" t="s">
        <v>61</v>
      </c>
      <c r="J1804" s="6" t="s">
        <v>26</v>
      </c>
      <c r="K1804" s="6" t="s">
        <v>34</v>
      </c>
      <c r="L1804" s="6" t="s">
        <v>22</v>
      </c>
      <c r="M1804" s="6" t="s">
        <v>23</v>
      </c>
      <c r="N1804" s="7">
        <v>6</v>
      </c>
      <c r="O1804" s="8">
        <v>81.430000000000007</v>
      </c>
      <c r="P1804" s="9">
        <v>0.05</v>
      </c>
      <c r="Q1804" s="8">
        <v>42.24</v>
      </c>
      <c r="R1804" s="8">
        <v>464.15100000000001</v>
      </c>
      <c r="S1804" s="8">
        <v>253.44</v>
      </c>
      <c r="T1804" s="8">
        <v>210.71100000000001</v>
      </c>
      <c r="U1804" s="10">
        <v>0.45397079829624415</v>
      </c>
    </row>
    <row r="1805" spans="2:21" ht="15.75">
      <c r="B1805" s="4">
        <v>1663</v>
      </c>
      <c r="C1805" s="5">
        <v>46266</v>
      </c>
      <c r="D1805" s="6">
        <f>YEAR(SalesDataTable[[#This Row],[Order Date]])</f>
        <v>2026</v>
      </c>
      <c r="E1805" s="6" t="str">
        <f>"Q"&amp;ROUNDUP(MONTH(SalesDataTable[[#This Row],[Order Date]])/3,0)</f>
        <v>Q3</v>
      </c>
      <c r="F1805" s="6">
        <f>MONTH(SalesDataTable[[#This Row],[Order Date]])</f>
        <v>9</v>
      </c>
      <c r="G1805" s="6" t="str">
        <f>TEXT(SalesDataTable[[#This Row],[Order Date]],"MMM")</f>
        <v>Sep</v>
      </c>
      <c r="H1805" s="6" t="s">
        <v>29</v>
      </c>
      <c r="I1805" s="6" t="s">
        <v>43</v>
      </c>
      <c r="J1805" s="6" t="s">
        <v>20</v>
      </c>
      <c r="K1805" s="6" t="s">
        <v>21</v>
      </c>
      <c r="L1805" s="6" t="s">
        <v>32</v>
      </c>
      <c r="M1805" s="6" t="s">
        <v>50</v>
      </c>
      <c r="N1805" s="7">
        <v>1</v>
      </c>
      <c r="O1805" s="8">
        <v>45.54</v>
      </c>
      <c r="P1805" s="9">
        <v>0.1</v>
      </c>
      <c r="Q1805" s="8">
        <v>18.440000000000001</v>
      </c>
      <c r="R1805" s="8">
        <v>40.985999999999997</v>
      </c>
      <c r="S1805" s="8">
        <v>18.440000000000001</v>
      </c>
      <c r="T1805" s="8">
        <v>22.545999999999996</v>
      </c>
      <c r="U1805" s="10">
        <v>0.5500902747279558</v>
      </c>
    </row>
    <row r="1806" spans="2:21" ht="15.75">
      <c r="B1806" s="4">
        <v>2866</v>
      </c>
      <c r="C1806" s="5">
        <v>46266</v>
      </c>
      <c r="D1806" s="6">
        <f>YEAR(SalesDataTable[[#This Row],[Order Date]])</f>
        <v>2026</v>
      </c>
      <c r="E1806" s="6" t="str">
        <f>"Q"&amp;ROUNDUP(MONTH(SalesDataTable[[#This Row],[Order Date]])/3,0)</f>
        <v>Q3</v>
      </c>
      <c r="F1806" s="6">
        <f>MONTH(SalesDataTable[[#This Row],[Order Date]])</f>
        <v>9</v>
      </c>
      <c r="G1806" s="6" t="str">
        <f>TEXT(SalesDataTable[[#This Row],[Order Date]],"MMM")</f>
        <v>Sep</v>
      </c>
      <c r="H1806" s="6" t="s">
        <v>18</v>
      </c>
      <c r="I1806" s="6" t="s">
        <v>68</v>
      </c>
      <c r="J1806" s="6" t="s">
        <v>46</v>
      </c>
      <c r="K1806" s="6" t="s">
        <v>21</v>
      </c>
      <c r="L1806" s="6" t="s">
        <v>27</v>
      </c>
      <c r="M1806" s="6" t="s">
        <v>55</v>
      </c>
      <c r="N1806" s="7">
        <v>2</v>
      </c>
      <c r="O1806" s="8">
        <v>156.63999999999999</v>
      </c>
      <c r="P1806" s="9">
        <v>0.1</v>
      </c>
      <c r="Q1806" s="8">
        <v>80.09</v>
      </c>
      <c r="R1806" s="8">
        <v>281.952</v>
      </c>
      <c r="S1806" s="8">
        <v>160.18</v>
      </c>
      <c r="T1806" s="8">
        <v>121.77199999999999</v>
      </c>
      <c r="U1806" s="10">
        <v>0.43188911587787987</v>
      </c>
    </row>
    <row r="1807" spans="2:21" ht="15.75">
      <c r="B1807" s="4">
        <v>3288</v>
      </c>
      <c r="C1807" s="5">
        <v>46266</v>
      </c>
      <c r="D1807" s="6">
        <f>YEAR(SalesDataTable[[#This Row],[Order Date]])</f>
        <v>2026</v>
      </c>
      <c r="E1807" s="6" t="str">
        <f>"Q"&amp;ROUNDUP(MONTH(SalesDataTable[[#This Row],[Order Date]])/3,0)</f>
        <v>Q3</v>
      </c>
      <c r="F1807" s="6">
        <f>MONTH(SalesDataTable[[#This Row],[Order Date]])</f>
        <v>9</v>
      </c>
      <c r="G1807" s="6" t="str">
        <f>TEXT(SalesDataTable[[#This Row],[Order Date]],"MMM")</f>
        <v>Sep</v>
      </c>
      <c r="H1807" s="6" t="s">
        <v>38</v>
      </c>
      <c r="I1807" s="6" t="s">
        <v>49</v>
      </c>
      <c r="J1807" s="6" t="s">
        <v>46</v>
      </c>
      <c r="K1807" s="6" t="s">
        <v>34</v>
      </c>
      <c r="L1807" s="6" t="s">
        <v>27</v>
      </c>
      <c r="M1807" s="6" t="s">
        <v>64</v>
      </c>
      <c r="N1807" s="7">
        <v>1</v>
      </c>
      <c r="O1807" s="8">
        <v>72.81</v>
      </c>
      <c r="P1807" s="9">
        <v>0</v>
      </c>
      <c r="Q1807" s="8">
        <v>32.299999999999997</v>
      </c>
      <c r="R1807" s="8">
        <v>72.81</v>
      </c>
      <c r="S1807" s="8">
        <v>32.299999999999997</v>
      </c>
      <c r="T1807" s="8">
        <v>40.510000000000005</v>
      </c>
      <c r="U1807" s="10">
        <v>0.55637961818431536</v>
      </c>
    </row>
    <row r="1808" spans="2:21" ht="15.75">
      <c r="B1808" s="4">
        <v>3426</v>
      </c>
      <c r="C1808" s="5">
        <v>46266</v>
      </c>
      <c r="D1808" s="6">
        <f>YEAR(SalesDataTable[[#This Row],[Order Date]])</f>
        <v>2026</v>
      </c>
      <c r="E1808" s="6" t="str">
        <f>"Q"&amp;ROUNDUP(MONTH(SalesDataTable[[#This Row],[Order Date]])/3,0)</f>
        <v>Q3</v>
      </c>
      <c r="F1808" s="6">
        <f>MONTH(SalesDataTable[[#This Row],[Order Date]])</f>
        <v>9</v>
      </c>
      <c r="G1808" s="6" t="str">
        <f>TEXT(SalesDataTable[[#This Row],[Order Date]],"MMM")</f>
        <v>Sep</v>
      </c>
      <c r="H1808" s="6" t="s">
        <v>24</v>
      </c>
      <c r="I1808" s="6" t="s">
        <v>59</v>
      </c>
      <c r="J1808" s="6" t="s">
        <v>37</v>
      </c>
      <c r="K1808" s="6" t="s">
        <v>31</v>
      </c>
      <c r="L1808" s="6" t="s">
        <v>41</v>
      </c>
      <c r="M1808" s="6" t="s">
        <v>58</v>
      </c>
      <c r="N1808" s="7">
        <v>6</v>
      </c>
      <c r="O1808" s="8">
        <v>80.319999999999993</v>
      </c>
      <c r="P1808" s="9">
        <v>0</v>
      </c>
      <c r="Q1808" s="8">
        <v>38.42</v>
      </c>
      <c r="R1808" s="8">
        <v>481.91999999999996</v>
      </c>
      <c r="S1808" s="8">
        <v>230.52</v>
      </c>
      <c r="T1808" s="8">
        <v>251.39999999999995</v>
      </c>
      <c r="U1808" s="10">
        <v>0.52166334661354574</v>
      </c>
    </row>
    <row r="1809" spans="2:21" ht="15.75">
      <c r="B1809" s="4">
        <v>4826</v>
      </c>
      <c r="C1809" s="5">
        <v>46266</v>
      </c>
      <c r="D1809" s="6">
        <f>YEAR(SalesDataTable[[#This Row],[Order Date]])</f>
        <v>2026</v>
      </c>
      <c r="E1809" s="6" t="str">
        <f>"Q"&amp;ROUNDUP(MONTH(SalesDataTable[[#This Row],[Order Date]])/3,0)</f>
        <v>Q3</v>
      </c>
      <c r="F1809" s="6">
        <f>MONTH(SalesDataTable[[#This Row],[Order Date]])</f>
        <v>9</v>
      </c>
      <c r="G1809" s="6" t="str">
        <f>TEXT(SalesDataTable[[#This Row],[Order Date]],"MMM")</f>
        <v>Sep</v>
      </c>
      <c r="H1809" s="6" t="s">
        <v>38</v>
      </c>
      <c r="I1809" s="6" t="s">
        <v>65</v>
      </c>
      <c r="J1809" s="6" t="s">
        <v>37</v>
      </c>
      <c r="K1809" s="6" t="s">
        <v>21</v>
      </c>
      <c r="L1809" s="6" t="s">
        <v>32</v>
      </c>
      <c r="M1809" s="6" t="s">
        <v>66</v>
      </c>
      <c r="N1809" s="7">
        <v>5</v>
      </c>
      <c r="O1809" s="8">
        <v>166.81</v>
      </c>
      <c r="P1809" s="9">
        <v>0.05</v>
      </c>
      <c r="Q1809" s="8">
        <v>89.24</v>
      </c>
      <c r="R1809" s="8">
        <v>792.34749999999997</v>
      </c>
      <c r="S1809" s="8">
        <v>446.2</v>
      </c>
      <c r="T1809" s="8">
        <v>346.14749999999998</v>
      </c>
      <c r="U1809" s="10">
        <v>0.43686324497774021</v>
      </c>
    </row>
    <row r="1810" spans="2:21" ht="15.75">
      <c r="B1810" s="4">
        <v>662</v>
      </c>
      <c r="C1810" s="5">
        <v>46267</v>
      </c>
      <c r="D1810" s="6">
        <f>YEAR(SalesDataTable[[#This Row],[Order Date]])</f>
        <v>2026</v>
      </c>
      <c r="E1810" s="6" t="str">
        <f>"Q"&amp;ROUNDUP(MONTH(SalesDataTable[[#This Row],[Order Date]])/3,0)</f>
        <v>Q3</v>
      </c>
      <c r="F1810" s="6">
        <f>MONTH(SalesDataTable[[#This Row],[Order Date]])</f>
        <v>9</v>
      </c>
      <c r="G1810" s="6" t="str">
        <f>TEXT(SalesDataTable[[#This Row],[Order Date]],"MMM")</f>
        <v>Sep</v>
      </c>
      <c r="H1810" s="6" t="s">
        <v>38</v>
      </c>
      <c r="I1810" s="6" t="s">
        <v>65</v>
      </c>
      <c r="J1810" s="6" t="s">
        <v>20</v>
      </c>
      <c r="K1810" s="6" t="s">
        <v>31</v>
      </c>
      <c r="L1810" s="6" t="s">
        <v>52</v>
      </c>
      <c r="M1810" s="6" t="s">
        <v>53</v>
      </c>
      <c r="N1810" s="7">
        <v>1</v>
      </c>
      <c r="O1810" s="8">
        <v>40.56</v>
      </c>
      <c r="P1810" s="9">
        <v>0.15</v>
      </c>
      <c r="Q1810" s="8">
        <v>14.28</v>
      </c>
      <c r="R1810" s="8">
        <v>34.475999999999999</v>
      </c>
      <c r="S1810" s="8">
        <v>14.28</v>
      </c>
      <c r="T1810" s="8">
        <v>20.195999999999998</v>
      </c>
      <c r="U1810" s="10">
        <v>0.58579881656804733</v>
      </c>
    </row>
    <row r="1811" spans="2:21" ht="15.75">
      <c r="B1811" s="4">
        <v>1393</v>
      </c>
      <c r="C1811" s="5">
        <v>46267</v>
      </c>
      <c r="D1811" s="6">
        <f>YEAR(SalesDataTable[[#This Row],[Order Date]])</f>
        <v>2026</v>
      </c>
      <c r="E1811" s="6" t="str">
        <f>"Q"&amp;ROUNDUP(MONTH(SalesDataTable[[#This Row],[Order Date]])/3,0)</f>
        <v>Q3</v>
      </c>
      <c r="F1811" s="6">
        <f>MONTH(SalesDataTable[[#This Row],[Order Date]])</f>
        <v>9</v>
      </c>
      <c r="G1811" s="6" t="str">
        <f>TEXT(SalesDataTable[[#This Row],[Order Date]],"MMM")</f>
        <v>Sep</v>
      </c>
      <c r="H1811" s="6" t="s">
        <v>29</v>
      </c>
      <c r="I1811" s="6" t="s">
        <v>70</v>
      </c>
      <c r="J1811" s="6" t="s">
        <v>20</v>
      </c>
      <c r="K1811" s="6" t="s">
        <v>21</v>
      </c>
      <c r="L1811" s="6" t="s">
        <v>32</v>
      </c>
      <c r="M1811" s="6" t="s">
        <v>66</v>
      </c>
      <c r="N1811" s="7">
        <v>2</v>
      </c>
      <c r="O1811" s="8">
        <v>162.4</v>
      </c>
      <c r="P1811" s="9">
        <v>0.1</v>
      </c>
      <c r="Q1811" s="8">
        <v>88.04</v>
      </c>
      <c r="R1811" s="8">
        <v>292.32</v>
      </c>
      <c r="S1811" s="8">
        <v>176.08</v>
      </c>
      <c r="T1811" s="8">
        <v>116.23999999999998</v>
      </c>
      <c r="U1811" s="10">
        <v>0.39764641488779412</v>
      </c>
    </row>
    <row r="1812" spans="2:21" ht="15.75">
      <c r="B1812" s="4">
        <v>1568</v>
      </c>
      <c r="C1812" s="5">
        <v>46267</v>
      </c>
      <c r="D1812" s="6">
        <f>YEAR(SalesDataTable[[#This Row],[Order Date]])</f>
        <v>2026</v>
      </c>
      <c r="E1812" s="6" t="str">
        <f>"Q"&amp;ROUNDUP(MONTH(SalesDataTable[[#This Row],[Order Date]])/3,0)</f>
        <v>Q3</v>
      </c>
      <c r="F1812" s="6">
        <f>MONTH(SalesDataTable[[#This Row],[Order Date]])</f>
        <v>9</v>
      </c>
      <c r="G1812" s="6" t="str">
        <f>TEXT(SalesDataTable[[#This Row],[Order Date]],"MMM")</f>
        <v>Sep</v>
      </c>
      <c r="H1812" s="6" t="s">
        <v>18</v>
      </c>
      <c r="I1812" s="6" t="s">
        <v>68</v>
      </c>
      <c r="J1812" s="6" t="s">
        <v>37</v>
      </c>
      <c r="K1812" s="6" t="s">
        <v>21</v>
      </c>
      <c r="L1812" s="6" t="s">
        <v>52</v>
      </c>
      <c r="M1812" s="6" t="s">
        <v>56</v>
      </c>
      <c r="N1812" s="7">
        <v>5</v>
      </c>
      <c r="O1812" s="8">
        <v>123.09</v>
      </c>
      <c r="P1812" s="9">
        <v>0</v>
      </c>
      <c r="Q1812" s="8">
        <v>70.3</v>
      </c>
      <c r="R1812" s="8">
        <v>615.45000000000005</v>
      </c>
      <c r="S1812" s="8">
        <v>351.5</v>
      </c>
      <c r="T1812" s="8">
        <v>263.95000000000005</v>
      </c>
      <c r="U1812" s="10">
        <v>0.42887318222438869</v>
      </c>
    </row>
    <row r="1813" spans="2:21" ht="15.75">
      <c r="B1813" s="4">
        <v>2428</v>
      </c>
      <c r="C1813" s="5">
        <v>46267</v>
      </c>
      <c r="D1813" s="6">
        <f>YEAR(SalesDataTable[[#This Row],[Order Date]])</f>
        <v>2026</v>
      </c>
      <c r="E1813" s="6" t="str">
        <f>"Q"&amp;ROUNDUP(MONTH(SalesDataTable[[#This Row],[Order Date]])/3,0)</f>
        <v>Q3</v>
      </c>
      <c r="F1813" s="6">
        <f>MONTH(SalesDataTable[[#This Row],[Order Date]])</f>
        <v>9</v>
      </c>
      <c r="G1813" s="6" t="str">
        <f>TEXT(SalesDataTable[[#This Row],[Order Date]],"MMM")</f>
        <v>Sep</v>
      </c>
      <c r="H1813" s="6" t="s">
        <v>24</v>
      </c>
      <c r="I1813" s="6" t="s">
        <v>45</v>
      </c>
      <c r="J1813" s="6" t="s">
        <v>46</v>
      </c>
      <c r="K1813" s="6" t="s">
        <v>31</v>
      </c>
      <c r="L1813" s="6" t="s">
        <v>32</v>
      </c>
      <c r="M1813" s="6" t="s">
        <v>33</v>
      </c>
      <c r="N1813" s="7">
        <v>1</v>
      </c>
      <c r="O1813" s="8">
        <v>36.69</v>
      </c>
      <c r="P1813" s="9">
        <v>0</v>
      </c>
      <c r="Q1813" s="8">
        <v>13.92</v>
      </c>
      <c r="R1813" s="8">
        <v>36.69</v>
      </c>
      <c r="S1813" s="8">
        <v>13.92</v>
      </c>
      <c r="T1813" s="8">
        <v>22.769999999999996</v>
      </c>
      <c r="U1813" s="10">
        <v>0.6206050695012264</v>
      </c>
    </row>
    <row r="1814" spans="2:21" ht="15.75">
      <c r="B1814" s="4">
        <v>2890</v>
      </c>
      <c r="C1814" s="5">
        <v>46267</v>
      </c>
      <c r="D1814" s="6">
        <f>YEAR(SalesDataTable[[#This Row],[Order Date]])</f>
        <v>2026</v>
      </c>
      <c r="E1814" s="6" t="str">
        <f>"Q"&amp;ROUNDUP(MONTH(SalesDataTable[[#This Row],[Order Date]])/3,0)</f>
        <v>Q3</v>
      </c>
      <c r="F1814" s="6">
        <f>MONTH(SalesDataTable[[#This Row],[Order Date]])</f>
        <v>9</v>
      </c>
      <c r="G1814" s="6" t="str">
        <f>TEXT(SalesDataTable[[#This Row],[Order Date]],"MMM")</f>
        <v>Sep</v>
      </c>
      <c r="H1814" s="6" t="s">
        <v>29</v>
      </c>
      <c r="I1814" s="6" t="s">
        <v>36</v>
      </c>
      <c r="J1814" s="6" t="s">
        <v>20</v>
      </c>
      <c r="K1814" s="6" t="s">
        <v>34</v>
      </c>
      <c r="L1814" s="6" t="s">
        <v>32</v>
      </c>
      <c r="M1814" s="6" t="s">
        <v>62</v>
      </c>
      <c r="N1814" s="7">
        <v>4</v>
      </c>
      <c r="O1814" s="8">
        <v>130.43</v>
      </c>
      <c r="P1814" s="9">
        <v>0</v>
      </c>
      <c r="Q1814" s="8">
        <v>66.849999999999994</v>
      </c>
      <c r="R1814" s="8">
        <v>521.72</v>
      </c>
      <c r="S1814" s="8">
        <v>267.39999999999998</v>
      </c>
      <c r="T1814" s="8">
        <v>254.32000000000005</v>
      </c>
      <c r="U1814" s="10">
        <v>0.48746454036648018</v>
      </c>
    </row>
    <row r="1815" spans="2:21" ht="15.75">
      <c r="B1815" s="4">
        <v>2108</v>
      </c>
      <c r="C1815" s="5">
        <v>46268</v>
      </c>
      <c r="D1815" s="6">
        <f>YEAR(SalesDataTable[[#This Row],[Order Date]])</f>
        <v>2026</v>
      </c>
      <c r="E1815" s="6" t="str">
        <f>"Q"&amp;ROUNDUP(MONTH(SalesDataTable[[#This Row],[Order Date]])/3,0)</f>
        <v>Q3</v>
      </c>
      <c r="F1815" s="6">
        <f>MONTH(SalesDataTable[[#This Row],[Order Date]])</f>
        <v>9</v>
      </c>
      <c r="G1815" s="6" t="str">
        <f>TEXT(SalesDataTable[[#This Row],[Order Date]],"MMM")</f>
        <v>Sep</v>
      </c>
      <c r="H1815" s="6" t="s">
        <v>24</v>
      </c>
      <c r="I1815" s="6" t="s">
        <v>59</v>
      </c>
      <c r="J1815" s="6" t="s">
        <v>20</v>
      </c>
      <c r="K1815" s="6" t="s">
        <v>21</v>
      </c>
      <c r="L1815" s="6" t="s">
        <v>27</v>
      </c>
      <c r="M1815" s="6" t="s">
        <v>35</v>
      </c>
      <c r="N1815" s="7">
        <v>1</v>
      </c>
      <c r="O1815" s="8">
        <v>146.13999999999999</v>
      </c>
      <c r="P1815" s="9">
        <v>0</v>
      </c>
      <c r="Q1815" s="8">
        <v>81.040000000000006</v>
      </c>
      <c r="R1815" s="8">
        <v>146.13999999999999</v>
      </c>
      <c r="S1815" s="8">
        <v>81.040000000000006</v>
      </c>
      <c r="T1815" s="8">
        <v>65.09999999999998</v>
      </c>
      <c r="U1815" s="10">
        <v>0.44546325441357593</v>
      </c>
    </row>
    <row r="1816" spans="2:21" ht="15.75">
      <c r="B1816" s="4">
        <v>2340</v>
      </c>
      <c r="C1816" s="5">
        <v>46268</v>
      </c>
      <c r="D1816" s="6">
        <f>YEAR(SalesDataTable[[#This Row],[Order Date]])</f>
        <v>2026</v>
      </c>
      <c r="E1816" s="6" t="str">
        <f>"Q"&amp;ROUNDUP(MONTH(SalesDataTable[[#This Row],[Order Date]])/3,0)</f>
        <v>Q3</v>
      </c>
      <c r="F1816" s="6">
        <f>MONTH(SalesDataTable[[#This Row],[Order Date]])</f>
        <v>9</v>
      </c>
      <c r="G1816" s="6" t="str">
        <f>TEXT(SalesDataTable[[#This Row],[Order Date]],"MMM")</f>
        <v>Sep</v>
      </c>
      <c r="H1816" s="6" t="s">
        <v>24</v>
      </c>
      <c r="I1816" s="6" t="s">
        <v>67</v>
      </c>
      <c r="J1816" s="6" t="s">
        <v>37</v>
      </c>
      <c r="K1816" s="6" t="s">
        <v>31</v>
      </c>
      <c r="L1816" s="6" t="s">
        <v>41</v>
      </c>
      <c r="M1816" s="6" t="s">
        <v>42</v>
      </c>
      <c r="N1816" s="7">
        <v>4</v>
      </c>
      <c r="O1816" s="8">
        <v>332.93</v>
      </c>
      <c r="P1816" s="9">
        <v>0</v>
      </c>
      <c r="Q1816" s="8">
        <v>193.56</v>
      </c>
      <c r="R1816" s="8">
        <v>1331.72</v>
      </c>
      <c r="S1816" s="8">
        <v>774.24</v>
      </c>
      <c r="T1816" s="8">
        <v>557.48</v>
      </c>
      <c r="U1816" s="10">
        <v>0.41861652599645571</v>
      </c>
    </row>
    <row r="1817" spans="2:21" ht="15.75">
      <c r="B1817" s="4">
        <v>3078</v>
      </c>
      <c r="C1817" s="5">
        <v>46268</v>
      </c>
      <c r="D1817" s="6">
        <f>YEAR(SalesDataTable[[#This Row],[Order Date]])</f>
        <v>2026</v>
      </c>
      <c r="E1817" s="6" t="str">
        <f>"Q"&amp;ROUNDUP(MONTH(SalesDataTable[[#This Row],[Order Date]])/3,0)</f>
        <v>Q3</v>
      </c>
      <c r="F1817" s="6">
        <f>MONTH(SalesDataTable[[#This Row],[Order Date]])</f>
        <v>9</v>
      </c>
      <c r="G1817" s="6" t="str">
        <f>TEXT(SalesDataTable[[#This Row],[Order Date]],"MMM")</f>
        <v>Sep</v>
      </c>
      <c r="H1817" s="6" t="s">
        <v>24</v>
      </c>
      <c r="I1817" s="6" t="s">
        <v>67</v>
      </c>
      <c r="J1817" s="6" t="s">
        <v>37</v>
      </c>
      <c r="K1817" s="6" t="s">
        <v>34</v>
      </c>
      <c r="L1817" s="6" t="s">
        <v>41</v>
      </c>
      <c r="M1817" s="6" t="s">
        <v>69</v>
      </c>
      <c r="N1817" s="7">
        <v>4</v>
      </c>
      <c r="O1817" s="8">
        <v>122.43</v>
      </c>
      <c r="P1817" s="9">
        <v>0</v>
      </c>
      <c r="Q1817" s="8">
        <v>61.5</v>
      </c>
      <c r="R1817" s="8">
        <v>489.72</v>
      </c>
      <c r="S1817" s="8">
        <v>246</v>
      </c>
      <c r="T1817" s="8">
        <v>243.72000000000003</v>
      </c>
      <c r="U1817" s="10">
        <v>0.49767213918157316</v>
      </c>
    </row>
    <row r="1818" spans="2:21" ht="15.75">
      <c r="B1818" s="4">
        <v>3575</v>
      </c>
      <c r="C1818" s="5">
        <v>46268</v>
      </c>
      <c r="D1818" s="6">
        <f>YEAR(SalesDataTable[[#This Row],[Order Date]])</f>
        <v>2026</v>
      </c>
      <c r="E1818" s="6" t="str">
        <f>"Q"&amp;ROUNDUP(MONTH(SalesDataTable[[#This Row],[Order Date]])/3,0)</f>
        <v>Q3</v>
      </c>
      <c r="F1818" s="6">
        <f>MONTH(SalesDataTable[[#This Row],[Order Date]])</f>
        <v>9</v>
      </c>
      <c r="G1818" s="6" t="str">
        <f>TEXT(SalesDataTable[[#This Row],[Order Date]],"MMM")</f>
        <v>Sep</v>
      </c>
      <c r="H1818" s="6" t="s">
        <v>29</v>
      </c>
      <c r="I1818" s="6" t="s">
        <v>30</v>
      </c>
      <c r="J1818" s="6" t="s">
        <v>46</v>
      </c>
      <c r="K1818" s="6" t="s">
        <v>21</v>
      </c>
      <c r="L1818" s="6" t="s">
        <v>22</v>
      </c>
      <c r="M1818" s="6" t="s">
        <v>23</v>
      </c>
      <c r="N1818" s="7">
        <v>3</v>
      </c>
      <c r="O1818" s="8">
        <v>81.12</v>
      </c>
      <c r="P1818" s="9">
        <v>0.1</v>
      </c>
      <c r="Q1818" s="8">
        <v>41.78</v>
      </c>
      <c r="R1818" s="8">
        <v>219.02400000000003</v>
      </c>
      <c r="S1818" s="8">
        <v>125.34</v>
      </c>
      <c r="T1818" s="8">
        <v>93.684000000000026</v>
      </c>
      <c r="U1818" s="10">
        <v>0.42773394696471628</v>
      </c>
    </row>
    <row r="1819" spans="2:21" ht="15.75">
      <c r="B1819" s="4">
        <v>3700</v>
      </c>
      <c r="C1819" s="5">
        <v>46268</v>
      </c>
      <c r="D1819" s="6">
        <f>YEAR(SalesDataTable[[#This Row],[Order Date]])</f>
        <v>2026</v>
      </c>
      <c r="E1819" s="6" t="str">
        <f>"Q"&amp;ROUNDUP(MONTH(SalesDataTable[[#This Row],[Order Date]])/3,0)</f>
        <v>Q3</v>
      </c>
      <c r="F1819" s="6">
        <f>MONTH(SalesDataTable[[#This Row],[Order Date]])</f>
        <v>9</v>
      </c>
      <c r="G1819" s="6" t="str">
        <f>TEXT(SalesDataTable[[#This Row],[Order Date]],"MMM")</f>
        <v>Sep</v>
      </c>
      <c r="H1819" s="6" t="s">
        <v>24</v>
      </c>
      <c r="I1819" s="6" t="s">
        <v>67</v>
      </c>
      <c r="J1819" s="6" t="s">
        <v>20</v>
      </c>
      <c r="K1819" s="6" t="s">
        <v>21</v>
      </c>
      <c r="L1819" s="6" t="s">
        <v>32</v>
      </c>
      <c r="M1819" s="6" t="s">
        <v>66</v>
      </c>
      <c r="N1819" s="7">
        <v>1</v>
      </c>
      <c r="O1819" s="8">
        <v>168.54</v>
      </c>
      <c r="P1819" s="9">
        <v>0.05</v>
      </c>
      <c r="Q1819" s="8">
        <v>87.82</v>
      </c>
      <c r="R1819" s="8">
        <v>160.11299999999997</v>
      </c>
      <c r="S1819" s="8">
        <v>87.82</v>
      </c>
      <c r="T1819" s="8">
        <v>72.292999999999978</v>
      </c>
      <c r="U1819" s="10">
        <v>0.45151236938911887</v>
      </c>
    </row>
    <row r="1820" spans="2:21" ht="15.75">
      <c r="B1820" s="4">
        <v>3762</v>
      </c>
      <c r="C1820" s="5">
        <v>46268</v>
      </c>
      <c r="D1820" s="6">
        <f>YEAR(SalesDataTable[[#This Row],[Order Date]])</f>
        <v>2026</v>
      </c>
      <c r="E1820" s="6" t="str">
        <f>"Q"&amp;ROUNDUP(MONTH(SalesDataTable[[#This Row],[Order Date]])/3,0)</f>
        <v>Q3</v>
      </c>
      <c r="F1820" s="6">
        <f>MONTH(SalesDataTable[[#This Row],[Order Date]])</f>
        <v>9</v>
      </c>
      <c r="G1820" s="6" t="str">
        <f>TEXT(SalesDataTable[[#This Row],[Order Date]],"MMM")</f>
        <v>Sep</v>
      </c>
      <c r="H1820" s="6" t="s">
        <v>18</v>
      </c>
      <c r="I1820" s="6" t="s">
        <v>19</v>
      </c>
      <c r="J1820" s="6" t="s">
        <v>37</v>
      </c>
      <c r="K1820" s="6" t="s">
        <v>31</v>
      </c>
      <c r="L1820" s="6" t="s">
        <v>22</v>
      </c>
      <c r="M1820" s="6" t="s">
        <v>44</v>
      </c>
      <c r="N1820" s="7">
        <v>4</v>
      </c>
      <c r="O1820" s="8">
        <v>39.61</v>
      </c>
      <c r="P1820" s="9">
        <v>0.1</v>
      </c>
      <c r="Q1820" s="8">
        <v>16.829999999999998</v>
      </c>
      <c r="R1820" s="8">
        <v>142.596</v>
      </c>
      <c r="S1820" s="8">
        <v>67.319999999999993</v>
      </c>
      <c r="T1820" s="8">
        <v>75.27600000000001</v>
      </c>
      <c r="U1820" s="10">
        <v>0.52789699570815452</v>
      </c>
    </row>
    <row r="1821" spans="2:21" ht="15.75">
      <c r="B1821" s="4">
        <v>2790</v>
      </c>
      <c r="C1821" s="5">
        <v>46269</v>
      </c>
      <c r="D1821" s="6">
        <f>YEAR(SalesDataTable[[#This Row],[Order Date]])</f>
        <v>2026</v>
      </c>
      <c r="E1821" s="6" t="str">
        <f>"Q"&amp;ROUNDUP(MONTH(SalesDataTable[[#This Row],[Order Date]])/3,0)</f>
        <v>Q3</v>
      </c>
      <c r="F1821" s="6">
        <f>MONTH(SalesDataTable[[#This Row],[Order Date]])</f>
        <v>9</v>
      </c>
      <c r="G1821" s="6" t="str">
        <f>TEXT(SalesDataTable[[#This Row],[Order Date]],"MMM")</f>
        <v>Sep</v>
      </c>
      <c r="H1821" s="6" t="s">
        <v>38</v>
      </c>
      <c r="I1821" s="6" t="s">
        <v>51</v>
      </c>
      <c r="J1821" s="6" t="s">
        <v>20</v>
      </c>
      <c r="K1821" s="6" t="s">
        <v>21</v>
      </c>
      <c r="L1821" s="6" t="s">
        <v>52</v>
      </c>
      <c r="M1821" s="6" t="s">
        <v>53</v>
      </c>
      <c r="N1821" s="7">
        <v>1</v>
      </c>
      <c r="O1821" s="8">
        <v>39.85</v>
      </c>
      <c r="P1821" s="9">
        <v>0.1</v>
      </c>
      <c r="Q1821" s="8">
        <v>14.96</v>
      </c>
      <c r="R1821" s="8">
        <v>35.865000000000002</v>
      </c>
      <c r="S1821" s="8">
        <v>14.96</v>
      </c>
      <c r="T1821" s="8">
        <v>20.905000000000001</v>
      </c>
      <c r="U1821" s="10">
        <v>0.58288024536456151</v>
      </c>
    </row>
    <row r="1822" spans="2:21" ht="15.75">
      <c r="B1822" s="4">
        <v>4149</v>
      </c>
      <c r="C1822" s="5">
        <v>46269</v>
      </c>
      <c r="D1822" s="6">
        <f>YEAR(SalesDataTable[[#This Row],[Order Date]])</f>
        <v>2026</v>
      </c>
      <c r="E1822" s="6" t="str">
        <f>"Q"&amp;ROUNDUP(MONTH(SalesDataTable[[#This Row],[Order Date]])/3,0)</f>
        <v>Q3</v>
      </c>
      <c r="F1822" s="6">
        <f>MONTH(SalesDataTable[[#This Row],[Order Date]])</f>
        <v>9</v>
      </c>
      <c r="G1822" s="6" t="str">
        <f>TEXT(SalesDataTable[[#This Row],[Order Date]],"MMM")</f>
        <v>Sep</v>
      </c>
      <c r="H1822" s="6" t="s">
        <v>38</v>
      </c>
      <c r="I1822" s="6" t="s">
        <v>51</v>
      </c>
      <c r="J1822" s="6" t="s">
        <v>20</v>
      </c>
      <c r="K1822" s="6" t="s">
        <v>31</v>
      </c>
      <c r="L1822" s="6" t="s">
        <v>52</v>
      </c>
      <c r="M1822" s="6" t="s">
        <v>53</v>
      </c>
      <c r="N1822" s="7">
        <v>1</v>
      </c>
      <c r="O1822" s="8">
        <v>40.51</v>
      </c>
      <c r="P1822" s="9">
        <v>0.05</v>
      </c>
      <c r="Q1822" s="8">
        <v>14.7</v>
      </c>
      <c r="R1822" s="8">
        <v>38.484499999999997</v>
      </c>
      <c r="S1822" s="8">
        <v>14.7</v>
      </c>
      <c r="T1822" s="8">
        <v>23.784499999999998</v>
      </c>
      <c r="U1822" s="10">
        <v>0.6180280372617547</v>
      </c>
    </row>
    <row r="1823" spans="2:21" ht="15.75">
      <c r="B1823" s="4">
        <v>1955</v>
      </c>
      <c r="C1823" s="5">
        <v>46270</v>
      </c>
      <c r="D1823" s="6">
        <f>YEAR(SalesDataTable[[#This Row],[Order Date]])</f>
        <v>2026</v>
      </c>
      <c r="E1823" s="6" t="str">
        <f>"Q"&amp;ROUNDUP(MONTH(SalesDataTable[[#This Row],[Order Date]])/3,0)</f>
        <v>Q3</v>
      </c>
      <c r="F1823" s="6">
        <f>MONTH(SalesDataTable[[#This Row],[Order Date]])</f>
        <v>9</v>
      </c>
      <c r="G1823" s="6" t="str">
        <f>TEXT(SalesDataTable[[#This Row],[Order Date]],"MMM")</f>
        <v>Sep</v>
      </c>
      <c r="H1823" s="6" t="s">
        <v>24</v>
      </c>
      <c r="I1823" s="6" t="s">
        <v>61</v>
      </c>
      <c r="J1823" s="6" t="s">
        <v>20</v>
      </c>
      <c r="K1823" s="6" t="s">
        <v>21</v>
      </c>
      <c r="L1823" s="6" t="s">
        <v>41</v>
      </c>
      <c r="M1823" s="6" t="s">
        <v>69</v>
      </c>
      <c r="N1823" s="7">
        <v>1</v>
      </c>
      <c r="O1823" s="8">
        <v>121.59</v>
      </c>
      <c r="P1823" s="9">
        <v>0</v>
      </c>
      <c r="Q1823" s="8">
        <v>62.44</v>
      </c>
      <c r="R1823" s="8">
        <v>121.59</v>
      </c>
      <c r="S1823" s="8">
        <v>62.44</v>
      </c>
      <c r="T1823" s="8">
        <v>59.150000000000006</v>
      </c>
      <c r="U1823" s="10">
        <v>0.4864709268854347</v>
      </c>
    </row>
    <row r="1824" spans="2:21" ht="15.75">
      <c r="B1824" s="4">
        <v>2077</v>
      </c>
      <c r="C1824" s="5">
        <v>46270</v>
      </c>
      <c r="D1824" s="6">
        <f>YEAR(SalesDataTable[[#This Row],[Order Date]])</f>
        <v>2026</v>
      </c>
      <c r="E1824" s="6" t="str">
        <f>"Q"&amp;ROUNDUP(MONTH(SalesDataTable[[#This Row],[Order Date]])/3,0)</f>
        <v>Q3</v>
      </c>
      <c r="F1824" s="6">
        <f>MONTH(SalesDataTable[[#This Row],[Order Date]])</f>
        <v>9</v>
      </c>
      <c r="G1824" s="6" t="str">
        <f>TEXT(SalesDataTable[[#This Row],[Order Date]],"MMM")</f>
        <v>Sep</v>
      </c>
      <c r="H1824" s="6" t="s">
        <v>38</v>
      </c>
      <c r="I1824" s="6" t="s">
        <v>51</v>
      </c>
      <c r="J1824" s="6" t="s">
        <v>26</v>
      </c>
      <c r="K1824" s="6" t="s">
        <v>34</v>
      </c>
      <c r="L1824" s="6" t="s">
        <v>27</v>
      </c>
      <c r="M1824" s="6" t="s">
        <v>55</v>
      </c>
      <c r="N1824" s="7">
        <v>4</v>
      </c>
      <c r="O1824" s="8">
        <v>152.99</v>
      </c>
      <c r="P1824" s="9">
        <v>0.15</v>
      </c>
      <c r="Q1824" s="8">
        <v>77.12</v>
      </c>
      <c r="R1824" s="8">
        <v>520.16600000000005</v>
      </c>
      <c r="S1824" s="8">
        <v>308.48</v>
      </c>
      <c r="T1824" s="8">
        <v>211.68600000000004</v>
      </c>
      <c r="U1824" s="10">
        <v>0.40695854784818697</v>
      </c>
    </row>
    <row r="1825" spans="2:21" ht="15.75">
      <c r="B1825" s="4">
        <v>2879</v>
      </c>
      <c r="C1825" s="5">
        <v>46270</v>
      </c>
      <c r="D1825" s="6">
        <f>YEAR(SalesDataTable[[#This Row],[Order Date]])</f>
        <v>2026</v>
      </c>
      <c r="E1825" s="6" t="str">
        <f>"Q"&amp;ROUNDUP(MONTH(SalesDataTable[[#This Row],[Order Date]])/3,0)</f>
        <v>Q3</v>
      </c>
      <c r="F1825" s="6">
        <f>MONTH(SalesDataTable[[#This Row],[Order Date]])</f>
        <v>9</v>
      </c>
      <c r="G1825" s="6" t="str">
        <f>TEXT(SalesDataTable[[#This Row],[Order Date]],"MMM")</f>
        <v>Sep</v>
      </c>
      <c r="H1825" s="6" t="s">
        <v>29</v>
      </c>
      <c r="I1825" s="6" t="s">
        <v>57</v>
      </c>
      <c r="J1825" s="6" t="s">
        <v>20</v>
      </c>
      <c r="K1825" s="6" t="s">
        <v>34</v>
      </c>
      <c r="L1825" s="6" t="s">
        <v>32</v>
      </c>
      <c r="M1825" s="6" t="s">
        <v>33</v>
      </c>
      <c r="N1825" s="7">
        <v>3</v>
      </c>
      <c r="O1825" s="8">
        <v>36.19</v>
      </c>
      <c r="P1825" s="9">
        <v>0.1</v>
      </c>
      <c r="Q1825" s="8">
        <v>13.97</v>
      </c>
      <c r="R1825" s="8">
        <v>97.712999999999994</v>
      </c>
      <c r="S1825" s="8">
        <v>41.910000000000004</v>
      </c>
      <c r="T1825" s="8">
        <v>55.80299999999999</v>
      </c>
      <c r="U1825" s="10">
        <v>0.57109084768659235</v>
      </c>
    </row>
    <row r="1826" spans="2:21" ht="15.75">
      <c r="B1826" s="4">
        <v>3353</v>
      </c>
      <c r="C1826" s="5">
        <v>46270</v>
      </c>
      <c r="D1826" s="6">
        <f>YEAR(SalesDataTable[[#This Row],[Order Date]])</f>
        <v>2026</v>
      </c>
      <c r="E1826" s="6" t="str">
        <f>"Q"&amp;ROUNDUP(MONTH(SalesDataTable[[#This Row],[Order Date]])/3,0)</f>
        <v>Q3</v>
      </c>
      <c r="F1826" s="6">
        <f>MONTH(SalesDataTable[[#This Row],[Order Date]])</f>
        <v>9</v>
      </c>
      <c r="G1826" s="6" t="str">
        <f>TEXT(SalesDataTable[[#This Row],[Order Date]],"MMM")</f>
        <v>Sep</v>
      </c>
      <c r="H1826" s="6" t="s">
        <v>29</v>
      </c>
      <c r="I1826" s="6" t="s">
        <v>70</v>
      </c>
      <c r="J1826" s="6" t="s">
        <v>37</v>
      </c>
      <c r="K1826" s="6" t="s">
        <v>31</v>
      </c>
      <c r="L1826" s="6" t="s">
        <v>27</v>
      </c>
      <c r="M1826" s="6" t="s">
        <v>35</v>
      </c>
      <c r="N1826" s="7">
        <v>2</v>
      </c>
      <c r="O1826" s="8">
        <v>142.44</v>
      </c>
      <c r="P1826" s="9">
        <v>0</v>
      </c>
      <c r="Q1826" s="8">
        <v>77.33</v>
      </c>
      <c r="R1826" s="8">
        <v>284.88</v>
      </c>
      <c r="S1826" s="8">
        <v>154.66</v>
      </c>
      <c r="T1826" s="8">
        <v>130.22</v>
      </c>
      <c r="U1826" s="10">
        <v>0.45710474585790506</v>
      </c>
    </row>
    <row r="1827" spans="2:21" ht="15.75">
      <c r="B1827" s="4">
        <v>3514</v>
      </c>
      <c r="C1827" s="5">
        <v>46270</v>
      </c>
      <c r="D1827" s="6">
        <f>YEAR(SalesDataTable[[#This Row],[Order Date]])</f>
        <v>2026</v>
      </c>
      <c r="E1827" s="6" t="str">
        <f>"Q"&amp;ROUNDUP(MONTH(SalesDataTable[[#This Row],[Order Date]])/3,0)</f>
        <v>Q3</v>
      </c>
      <c r="F1827" s="6">
        <f>MONTH(SalesDataTable[[#This Row],[Order Date]])</f>
        <v>9</v>
      </c>
      <c r="G1827" s="6" t="str">
        <f>TEXT(SalesDataTable[[#This Row],[Order Date]],"MMM")</f>
        <v>Sep</v>
      </c>
      <c r="H1827" s="6" t="s">
        <v>24</v>
      </c>
      <c r="I1827" s="6" t="s">
        <v>45</v>
      </c>
      <c r="J1827" s="6" t="s">
        <v>20</v>
      </c>
      <c r="K1827" s="6" t="s">
        <v>31</v>
      </c>
      <c r="L1827" s="6" t="s">
        <v>32</v>
      </c>
      <c r="M1827" s="6" t="s">
        <v>62</v>
      </c>
      <c r="N1827" s="7">
        <v>2</v>
      </c>
      <c r="O1827" s="8">
        <v>133.81</v>
      </c>
      <c r="P1827" s="9">
        <v>0</v>
      </c>
      <c r="Q1827" s="8">
        <v>66.78</v>
      </c>
      <c r="R1827" s="8">
        <v>267.62</v>
      </c>
      <c r="S1827" s="8">
        <v>133.56</v>
      </c>
      <c r="T1827" s="8">
        <v>134.06</v>
      </c>
      <c r="U1827" s="10">
        <v>0.5009341603766535</v>
      </c>
    </row>
    <row r="1828" spans="2:21" ht="15.75">
      <c r="B1828" s="4">
        <v>3964</v>
      </c>
      <c r="C1828" s="5">
        <v>46270</v>
      </c>
      <c r="D1828" s="6">
        <f>YEAR(SalesDataTable[[#This Row],[Order Date]])</f>
        <v>2026</v>
      </c>
      <c r="E1828" s="6" t="str">
        <f>"Q"&amp;ROUNDUP(MONTH(SalesDataTable[[#This Row],[Order Date]])/3,0)</f>
        <v>Q3</v>
      </c>
      <c r="F1828" s="6">
        <f>MONTH(SalesDataTable[[#This Row],[Order Date]])</f>
        <v>9</v>
      </c>
      <c r="G1828" s="6" t="str">
        <f>TEXT(SalesDataTable[[#This Row],[Order Date]],"MMM")</f>
        <v>Sep</v>
      </c>
      <c r="H1828" s="6" t="s">
        <v>24</v>
      </c>
      <c r="I1828" s="6" t="s">
        <v>61</v>
      </c>
      <c r="J1828" s="6" t="s">
        <v>37</v>
      </c>
      <c r="K1828" s="6" t="s">
        <v>31</v>
      </c>
      <c r="L1828" s="6" t="s">
        <v>52</v>
      </c>
      <c r="M1828" s="6" t="s">
        <v>53</v>
      </c>
      <c r="N1828" s="7">
        <v>2</v>
      </c>
      <c r="O1828" s="8">
        <v>40.49</v>
      </c>
      <c r="P1828" s="9">
        <v>0.15</v>
      </c>
      <c r="Q1828" s="8">
        <v>14.32</v>
      </c>
      <c r="R1828" s="8">
        <v>68.832999999999998</v>
      </c>
      <c r="S1828" s="8">
        <v>28.64</v>
      </c>
      <c r="T1828" s="8">
        <v>40.192999999999998</v>
      </c>
      <c r="U1828" s="10">
        <v>0.58392050324698908</v>
      </c>
    </row>
    <row r="1829" spans="2:21" ht="15.75">
      <c r="B1829" s="4">
        <v>4599</v>
      </c>
      <c r="C1829" s="5">
        <v>46270</v>
      </c>
      <c r="D1829" s="6">
        <f>YEAR(SalesDataTable[[#This Row],[Order Date]])</f>
        <v>2026</v>
      </c>
      <c r="E1829" s="6" t="str">
        <f>"Q"&amp;ROUNDUP(MONTH(SalesDataTable[[#This Row],[Order Date]])/3,0)</f>
        <v>Q3</v>
      </c>
      <c r="F1829" s="6">
        <f>MONTH(SalesDataTable[[#This Row],[Order Date]])</f>
        <v>9</v>
      </c>
      <c r="G1829" s="6" t="str">
        <f>TEXT(SalesDataTable[[#This Row],[Order Date]],"MMM")</f>
        <v>Sep</v>
      </c>
      <c r="H1829" s="6" t="s">
        <v>29</v>
      </c>
      <c r="I1829" s="6" t="s">
        <v>30</v>
      </c>
      <c r="J1829" s="6" t="s">
        <v>20</v>
      </c>
      <c r="K1829" s="6" t="s">
        <v>34</v>
      </c>
      <c r="L1829" s="6" t="s">
        <v>41</v>
      </c>
      <c r="M1829" s="6" t="s">
        <v>47</v>
      </c>
      <c r="N1829" s="7">
        <v>4</v>
      </c>
      <c r="O1829" s="8">
        <v>198.1</v>
      </c>
      <c r="P1829" s="9">
        <v>0</v>
      </c>
      <c r="Q1829" s="8">
        <v>101.61</v>
      </c>
      <c r="R1829" s="8">
        <v>792.4</v>
      </c>
      <c r="S1829" s="8">
        <v>406.44</v>
      </c>
      <c r="T1829" s="8">
        <v>385.96</v>
      </c>
      <c r="U1829" s="10">
        <v>0.48707723372034323</v>
      </c>
    </row>
    <row r="1830" spans="2:21" ht="15.75">
      <c r="B1830" s="4">
        <v>5030</v>
      </c>
      <c r="C1830" s="5">
        <v>46270</v>
      </c>
      <c r="D1830" s="6">
        <f>YEAR(SalesDataTable[[#This Row],[Order Date]])</f>
        <v>2026</v>
      </c>
      <c r="E1830" s="6" t="str">
        <f>"Q"&amp;ROUNDUP(MONTH(SalesDataTable[[#This Row],[Order Date]])/3,0)</f>
        <v>Q3</v>
      </c>
      <c r="F1830" s="6">
        <f>MONTH(SalesDataTable[[#This Row],[Order Date]])</f>
        <v>9</v>
      </c>
      <c r="G1830" s="6" t="str">
        <f>TEXT(SalesDataTable[[#This Row],[Order Date]],"MMM")</f>
        <v>Sep</v>
      </c>
      <c r="H1830" s="6" t="s">
        <v>24</v>
      </c>
      <c r="I1830" s="6" t="s">
        <v>61</v>
      </c>
      <c r="J1830" s="6" t="s">
        <v>37</v>
      </c>
      <c r="K1830" s="6" t="s">
        <v>31</v>
      </c>
      <c r="L1830" s="6" t="s">
        <v>22</v>
      </c>
      <c r="M1830" s="6" t="s">
        <v>23</v>
      </c>
      <c r="N1830" s="7">
        <v>1</v>
      </c>
      <c r="O1830" s="8">
        <v>83.73</v>
      </c>
      <c r="P1830" s="9">
        <v>0.15</v>
      </c>
      <c r="Q1830" s="8">
        <v>43.34</v>
      </c>
      <c r="R1830" s="8">
        <v>71.170500000000004</v>
      </c>
      <c r="S1830" s="8">
        <v>43.34</v>
      </c>
      <c r="T1830" s="8">
        <v>27.830500000000001</v>
      </c>
      <c r="U1830" s="10">
        <v>0.39103982689457006</v>
      </c>
    </row>
    <row r="1831" spans="2:21" ht="15.75">
      <c r="B1831" s="4">
        <v>1593</v>
      </c>
      <c r="C1831" s="5">
        <v>46271</v>
      </c>
      <c r="D1831" s="6">
        <f>YEAR(SalesDataTable[[#This Row],[Order Date]])</f>
        <v>2026</v>
      </c>
      <c r="E1831" s="6" t="str">
        <f>"Q"&amp;ROUNDUP(MONTH(SalesDataTable[[#This Row],[Order Date]])/3,0)</f>
        <v>Q3</v>
      </c>
      <c r="F1831" s="6">
        <f>MONTH(SalesDataTable[[#This Row],[Order Date]])</f>
        <v>9</v>
      </c>
      <c r="G1831" s="6" t="str">
        <f>TEXT(SalesDataTable[[#This Row],[Order Date]],"MMM")</f>
        <v>Sep</v>
      </c>
      <c r="H1831" s="6" t="s">
        <v>24</v>
      </c>
      <c r="I1831" s="6" t="s">
        <v>67</v>
      </c>
      <c r="J1831" s="6" t="s">
        <v>37</v>
      </c>
      <c r="K1831" s="6" t="s">
        <v>31</v>
      </c>
      <c r="L1831" s="6" t="s">
        <v>41</v>
      </c>
      <c r="M1831" s="6" t="s">
        <v>47</v>
      </c>
      <c r="N1831" s="7">
        <v>2</v>
      </c>
      <c r="O1831" s="8">
        <v>194.92</v>
      </c>
      <c r="P1831" s="9">
        <v>0</v>
      </c>
      <c r="Q1831" s="8">
        <v>102.66</v>
      </c>
      <c r="R1831" s="8">
        <v>389.84</v>
      </c>
      <c r="S1831" s="8">
        <v>205.32</v>
      </c>
      <c r="T1831" s="8">
        <v>184.51999999999998</v>
      </c>
      <c r="U1831" s="10">
        <v>0.47332238867227577</v>
      </c>
    </row>
    <row r="1832" spans="2:21" ht="15.75">
      <c r="B1832" s="4">
        <v>1818</v>
      </c>
      <c r="C1832" s="5">
        <v>46271</v>
      </c>
      <c r="D1832" s="6">
        <f>YEAR(SalesDataTable[[#This Row],[Order Date]])</f>
        <v>2026</v>
      </c>
      <c r="E1832" s="6" t="str">
        <f>"Q"&amp;ROUNDUP(MONTH(SalesDataTable[[#This Row],[Order Date]])/3,0)</f>
        <v>Q3</v>
      </c>
      <c r="F1832" s="6">
        <f>MONTH(SalesDataTable[[#This Row],[Order Date]])</f>
        <v>9</v>
      </c>
      <c r="G1832" s="6" t="str">
        <f>TEXT(SalesDataTable[[#This Row],[Order Date]],"MMM")</f>
        <v>Sep</v>
      </c>
      <c r="H1832" s="6" t="s">
        <v>24</v>
      </c>
      <c r="I1832" s="6" t="s">
        <v>61</v>
      </c>
      <c r="J1832" s="6" t="s">
        <v>37</v>
      </c>
      <c r="K1832" s="6" t="s">
        <v>31</v>
      </c>
      <c r="L1832" s="6" t="s">
        <v>32</v>
      </c>
      <c r="M1832" s="6" t="s">
        <v>66</v>
      </c>
      <c r="N1832" s="7">
        <v>1</v>
      </c>
      <c r="O1832" s="8">
        <v>161.03</v>
      </c>
      <c r="P1832" s="9">
        <v>0</v>
      </c>
      <c r="Q1832" s="8">
        <v>89.86</v>
      </c>
      <c r="R1832" s="8">
        <v>161.03</v>
      </c>
      <c r="S1832" s="8">
        <v>89.86</v>
      </c>
      <c r="T1832" s="8">
        <v>71.17</v>
      </c>
      <c r="U1832" s="10">
        <v>0.44196733527914056</v>
      </c>
    </row>
    <row r="1833" spans="2:21" ht="15.75">
      <c r="B1833" s="4">
        <v>2370</v>
      </c>
      <c r="C1833" s="5">
        <v>46271</v>
      </c>
      <c r="D1833" s="6">
        <f>YEAR(SalesDataTable[[#This Row],[Order Date]])</f>
        <v>2026</v>
      </c>
      <c r="E1833" s="6" t="str">
        <f>"Q"&amp;ROUNDUP(MONTH(SalesDataTable[[#This Row],[Order Date]])/3,0)</f>
        <v>Q3</v>
      </c>
      <c r="F1833" s="6">
        <f>MONTH(SalesDataTable[[#This Row],[Order Date]])</f>
        <v>9</v>
      </c>
      <c r="G1833" s="6" t="str">
        <f>TEXT(SalesDataTable[[#This Row],[Order Date]],"MMM")</f>
        <v>Sep</v>
      </c>
      <c r="H1833" s="6" t="s">
        <v>38</v>
      </c>
      <c r="I1833" s="6" t="s">
        <v>39</v>
      </c>
      <c r="J1833" s="6" t="s">
        <v>46</v>
      </c>
      <c r="K1833" s="6" t="s">
        <v>31</v>
      </c>
      <c r="L1833" s="6" t="s">
        <v>52</v>
      </c>
      <c r="M1833" s="6" t="s">
        <v>60</v>
      </c>
      <c r="N1833" s="7">
        <v>1</v>
      </c>
      <c r="O1833" s="8">
        <v>35.68</v>
      </c>
      <c r="P1833" s="9">
        <v>0.05</v>
      </c>
      <c r="Q1833" s="8">
        <v>13.76</v>
      </c>
      <c r="R1833" s="8">
        <v>33.896000000000001</v>
      </c>
      <c r="S1833" s="8">
        <v>13.76</v>
      </c>
      <c r="T1833" s="8">
        <v>20.136000000000003</v>
      </c>
      <c r="U1833" s="10">
        <v>0.59405239556289835</v>
      </c>
    </row>
    <row r="1834" spans="2:21" ht="15.75">
      <c r="B1834" s="4">
        <v>2726</v>
      </c>
      <c r="C1834" s="5">
        <v>46271</v>
      </c>
      <c r="D1834" s="6">
        <f>YEAR(SalesDataTable[[#This Row],[Order Date]])</f>
        <v>2026</v>
      </c>
      <c r="E1834" s="6" t="str">
        <f>"Q"&amp;ROUNDUP(MONTH(SalesDataTable[[#This Row],[Order Date]])/3,0)</f>
        <v>Q3</v>
      </c>
      <c r="F1834" s="6">
        <f>MONTH(SalesDataTable[[#This Row],[Order Date]])</f>
        <v>9</v>
      </c>
      <c r="G1834" s="6" t="str">
        <f>TEXT(SalesDataTable[[#This Row],[Order Date]],"MMM")</f>
        <v>Sep</v>
      </c>
      <c r="H1834" s="6" t="s">
        <v>24</v>
      </c>
      <c r="I1834" s="6" t="s">
        <v>45</v>
      </c>
      <c r="J1834" s="6" t="s">
        <v>20</v>
      </c>
      <c r="K1834" s="6" t="s">
        <v>31</v>
      </c>
      <c r="L1834" s="6" t="s">
        <v>22</v>
      </c>
      <c r="M1834" s="6" t="s">
        <v>44</v>
      </c>
      <c r="N1834" s="7">
        <v>1</v>
      </c>
      <c r="O1834" s="8">
        <v>39.68</v>
      </c>
      <c r="P1834" s="9">
        <v>0.05</v>
      </c>
      <c r="Q1834" s="8">
        <v>16.63</v>
      </c>
      <c r="R1834" s="8">
        <v>37.695999999999998</v>
      </c>
      <c r="S1834" s="8">
        <v>16.63</v>
      </c>
      <c r="T1834" s="8">
        <v>21.065999999999999</v>
      </c>
      <c r="U1834" s="10">
        <v>0.55883913412563668</v>
      </c>
    </row>
    <row r="1835" spans="2:21" ht="15.75">
      <c r="B1835" s="4">
        <v>2755</v>
      </c>
      <c r="C1835" s="5">
        <v>46271</v>
      </c>
      <c r="D1835" s="6">
        <f>YEAR(SalesDataTable[[#This Row],[Order Date]])</f>
        <v>2026</v>
      </c>
      <c r="E1835" s="6" t="str">
        <f>"Q"&amp;ROUNDUP(MONTH(SalesDataTable[[#This Row],[Order Date]])/3,0)</f>
        <v>Q3</v>
      </c>
      <c r="F1835" s="6">
        <f>MONTH(SalesDataTable[[#This Row],[Order Date]])</f>
        <v>9</v>
      </c>
      <c r="G1835" s="6" t="str">
        <f>TEXT(SalesDataTable[[#This Row],[Order Date]],"MMM")</f>
        <v>Sep</v>
      </c>
      <c r="H1835" s="6" t="s">
        <v>29</v>
      </c>
      <c r="I1835" s="6" t="s">
        <v>57</v>
      </c>
      <c r="J1835" s="6" t="s">
        <v>20</v>
      </c>
      <c r="K1835" s="6" t="s">
        <v>31</v>
      </c>
      <c r="L1835" s="6" t="s">
        <v>27</v>
      </c>
      <c r="M1835" s="6" t="s">
        <v>35</v>
      </c>
      <c r="N1835" s="7">
        <v>3</v>
      </c>
      <c r="O1835" s="8">
        <v>146.22</v>
      </c>
      <c r="P1835" s="9">
        <v>0</v>
      </c>
      <c r="Q1835" s="8">
        <v>80.13</v>
      </c>
      <c r="R1835" s="8">
        <v>438.65999999999997</v>
      </c>
      <c r="S1835" s="8">
        <v>240.39</v>
      </c>
      <c r="T1835" s="8">
        <v>198.26999999999998</v>
      </c>
      <c r="U1835" s="10">
        <v>0.4519901518260156</v>
      </c>
    </row>
    <row r="1836" spans="2:21" ht="15.75">
      <c r="B1836" s="4">
        <v>3187</v>
      </c>
      <c r="C1836" s="5">
        <v>46271</v>
      </c>
      <c r="D1836" s="6">
        <f>YEAR(SalesDataTable[[#This Row],[Order Date]])</f>
        <v>2026</v>
      </c>
      <c r="E1836" s="6" t="str">
        <f>"Q"&amp;ROUNDUP(MONTH(SalesDataTable[[#This Row],[Order Date]])/3,0)</f>
        <v>Q3</v>
      </c>
      <c r="F1836" s="6">
        <f>MONTH(SalesDataTable[[#This Row],[Order Date]])</f>
        <v>9</v>
      </c>
      <c r="G1836" s="6" t="str">
        <f>TEXT(SalesDataTable[[#This Row],[Order Date]],"MMM")</f>
        <v>Sep</v>
      </c>
      <c r="H1836" s="6" t="s">
        <v>38</v>
      </c>
      <c r="I1836" s="6" t="s">
        <v>49</v>
      </c>
      <c r="J1836" s="6" t="s">
        <v>37</v>
      </c>
      <c r="K1836" s="6" t="s">
        <v>21</v>
      </c>
      <c r="L1836" s="6" t="s">
        <v>27</v>
      </c>
      <c r="M1836" s="6" t="s">
        <v>64</v>
      </c>
      <c r="N1836" s="7">
        <v>1</v>
      </c>
      <c r="O1836" s="8">
        <v>71.680000000000007</v>
      </c>
      <c r="P1836" s="9">
        <v>0</v>
      </c>
      <c r="Q1836" s="8">
        <v>31.87</v>
      </c>
      <c r="R1836" s="8">
        <v>71.680000000000007</v>
      </c>
      <c r="S1836" s="8">
        <v>31.87</v>
      </c>
      <c r="T1836" s="8">
        <v>39.81</v>
      </c>
      <c r="U1836" s="10">
        <v>0.5553850446428571</v>
      </c>
    </row>
    <row r="1837" spans="2:21" ht="15.75">
      <c r="B1837" s="4">
        <v>3471</v>
      </c>
      <c r="C1837" s="5">
        <v>46271</v>
      </c>
      <c r="D1837" s="6">
        <f>YEAR(SalesDataTable[[#This Row],[Order Date]])</f>
        <v>2026</v>
      </c>
      <c r="E1837" s="6" t="str">
        <f>"Q"&amp;ROUNDUP(MONTH(SalesDataTable[[#This Row],[Order Date]])/3,0)</f>
        <v>Q3</v>
      </c>
      <c r="F1837" s="6">
        <f>MONTH(SalesDataTable[[#This Row],[Order Date]])</f>
        <v>9</v>
      </c>
      <c r="G1837" s="6" t="str">
        <f>TEXT(SalesDataTable[[#This Row],[Order Date]],"MMM")</f>
        <v>Sep</v>
      </c>
      <c r="H1837" s="6" t="s">
        <v>29</v>
      </c>
      <c r="I1837" s="6" t="s">
        <v>57</v>
      </c>
      <c r="J1837" s="6" t="s">
        <v>46</v>
      </c>
      <c r="K1837" s="6" t="s">
        <v>31</v>
      </c>
      <c r="L1837" s="6" t="s">
        <v>52</v>
      </c>
      <c r="M1837" s="6" t="s">
        <v>63</v>
      </c>
      <c r="N1837" s="7">
        <v>2</v>
      </c>
      <c r="O1837" s="8">
        <v>51.77</v>
      </c>
      <c r="P1837" s="9">
        <v>0</v>
      </c>
      <c r="Q1837" s="8">
        <v>21.46</v>
      </c>
      <c r="R1837" s="8">
        <v>103.54</v>
      </c>
      <c r="S1837" s="8">
        <v>42.92</v>
      </c>
      <c r="T1837" s="8">
        <v>60.620000000000005</v>
      </c>
      <c r="U1837" s="10">
        <v>0.58547421286459345</v>
      </c>
    </row>
    <row r="1838" spans="2:21" ht="15.75">
      <c r="B1838" s="4">
        <v>3529</v>
      </c>
      <c r="C1838" s="5">
        <v>46271</v>
      </c>
      <c r="D1838" s="6">
        <f>YEAR(SalesDataTable[[#This Row],[Order Date]])</f>
        <v>2026</v>
      </c>
      <c r="E1838" s="6" t="str">
        <f>"Q"&amp;ROUNDUP(MONTH(SalesDataTable[[#This Row],[Order Date]])/3,0)</f>
        <v>Q3</v>
      </c>
      <c r="F1838" s="6">
        <f>MONTH(SalesDataTable[[#This Row],[Order Date]])</f>
        <v>9</v>
      </c>
      <c r="G1838" s="6" t="str">
        <f>TEXT(SalesDataTable[[#This Row],[Order Date]],"MMM")</f>
        <v>Sep</v>
      </c>
      <c r="H1838" s="6" t="s">
        <v>29</v>
      </c>
      <c r="I1838" s="6" t="s">
        <v>43</v>
      </c>
      <c r="J1838" s="6" t="s">
        <v>26</v>
      </c>
      <c r="K1838" s="6" t="s">
        <v>21</v>
      </c>
      <c r="L1838" s="6" t="s">
        <v>52</v>
      </c>
      <c r="M1838" s="6" t="s">
        <v>53</v>
      </c>
      <c r="N1838" s="7">
        <v>4</v>
      </c>
      <c r="O1838" s="8">
        <v>39.4</v>
      </c>
      <c r="P1838" s="9">
        <v>0.15</v>
      </c>
      <c r="Q1838" s="8">
        <v>14.95</v>
      </c>
      <c r="R1838" s="8">
        <v>133.95999999999998</v>
      </c>
      <c r="S1838" s="8">
        <v>59.8</v>
      </c>
      <c r="T1838" s="8">
        <v>74.159999999999982</v>
      </c>
      <c r="U1838" s="10">
        <v>0.55359808898178553</v>
      </c>
    </row>
    <row r="1839" spans="2:21" ht="15.75">
      <c r="B1839" s="4">
        <v>3549</v>
      </c>
      <c r="C1839" s="5">
        <v>46271</v>
      </c>
      <c r="D1839" s="6">
        <f>YEAR(SalesDataTable[[#This Row],[Order Date]])</f>
        <v>2026</v>
      </c>
      <c r="E1839" s="6" t="str">
        <f>"Q"&amp;ROUNDUP(MONTH(SalesDataTable[[#This Row],[Order Date]])/3,0)</f>
        <v>Q3</v>
      </c>
      <c r="F1839" s="6">
        <f>MONTH(SalesDataTable[[#This Row],[Order Date]])</f>
        <v>9</v>
      </c>
      <c r="G1839" s="6" t="str">
        <f>TEXT(SalesDataTable[[#This Row],[Order Date]],"MMM")</f>
        <v>Sep</v>
      </c>
      <c r="H1839" s="6" t="s">
        <v>38</v>
      </c>
      <c r="I1839" s="6" t="s">
        <v>51</v>
      </c>
      <c r="J1839" s="6" t="s">
        <v>20</v>
      </c>
      <c r="K1839" s="6" t="s">
        <v>31</v>
      </c>
      <c r="L1839" s="6" t="s">
        <v>32</v>
      </c>
      <c r="M1839" s="6" t="s">
        <v>50</v>
      </c>
      <c r="N1839" s="7">
        <v>1</v>
      </c>
      <c r="O1839" s="8">
        <v>47.17</v>
      </c>
      <c r="P1839" s="9">
        <v>0</v>
      </c>
      <c r="Q1839" s="8">
        <v>18.64</v>
      </c>
      <c r="R1839" s="8">
        <v>47.17</v>
      </c>
      <c r="S1839" s="8">
        <v>18.64</v>
      </c>
      <c r="T1839" s="8">
        <v>28.53</v>
      </c>
      <c r="U1839" s="10">
        <v>0.60483358066567738</v>
      </c>
    </row>
    <row r="1840" spans="2:21" ht="15.75">
      <c r="B1840" s="4">
        <v>4003</v>
      </c>
      <c r="C1840" s="5">
        <v>46271</v>
      </c>
      <c r="D1840" s="6">
        <f>YEAR(SalesDataTable[[#This Row],[Order Date]])</f>
        <v>2026</v>
      </c>
      <c r="E1840" s="6" t="str">
        <f>"Q"&amp;ROUNDUP(MONTH(SalesDataTable[[#This Row],[Order Date]])/3,0)</f>
        <v>Q3</v>
      </c>
      <c r="F1840" s="6">
        <f>MONTH(SalesDataTable[[#This Row],[Order Date]])</f>
        <v>9</v>
      </c>
      <c r="G1840" s="6" t="str">
        <f>TEXT(SalesDataTable[[#This Row],[Order Date]],"MMM")</f>
        <v>Sep</v>
      </c>
      <c r="H1840" s="6" t="s">
        <v>38</v>
      </c>
      <c r="I1840" s="6" t="s">
        <v>39</v>
      </c>
      <c r="J1840" s="6" t="s">
        <v>46</v>
      </c>
      <c r="K1840" s="6" t="s">
        <v>21</v>
      </c>
      <c r="L1840" s="6" t="s">
        <v>52</v>
      </c>
      <c r="M1840" s="6" t="s">
        <v>63</v>
      </c>
      <c r="N1840" s="7">
        <v>2</v>
      </c>
      <c r="O1840" s="8">
        <v>50.41</v>
      </c>
      <c r="P1840" s="9">
        <v>0.1</v>
      </c>
      <c r="Q1840" s="8">
        <v>22.05</v>
      </c>
      <c r="R1840" s="8">
        <v>90.738</v>
      </c>
      <c r="S1840" s="8">
        <v>44.1</v>
      </c>
      <c r="T1840" s="8">
        <v>46.637999999999998</v>
      </c>
      <c r="U1840" s="10">
        <v>0.51398532037294187</v>
      </c>
    </row>
    <row r="1841" spans="2:21" ht="15.75">
      <c r="B1841" s="4">
        <v>4613</v>
      </c>
      <c r="C1841" s="5">
        <v>46271</v>
      </c>
      <c r="D1841" s="6">
        <f>YEAR(SalesDataTable[[#This Row],[Order Date]])</f>
        <v>2026</v>
      </c>
      <c r="E1841" s="6" t="str">
        <f>"Q"&amp;ROUNDUP(MONTH(SalesDataTable[[#This Row],[Order Date]])/3,0)</f>
        <v>Q3</v>
      </c>
      <c r="F1841" s="6">
        <f>MONTH(SalesDataTable[[#This Row],[Order Date]])</f>
        <v>9</v>
      </c>
      <c r="G1841" s="6" t="str">
        <f>TEXT(SalesDataTable[[#This Row],[Order Date]],"MMM")</f>
        <v>Sep</v>
      </c>
      <c r="H1841" s="6" t="s">
        <v>38</v>
      </c>
      <c r="I1841" s="6" t="s">
        <v>65</v>
      </c>
      <c r="J1841" s="6" t="s">
        <v>20</v>
      </c>
      <c r="K1841" s="6" t="s">
        <v>34</v>
      </c>
      <c r="L1841" s="6" t="s">
        <v>22</v>
      </c>
      <c r="M1841" s="6" t="s">
        <v>23</v>
      </c>
      <c r="N1841" s="7">
        <v>4</v>
      </c>
      <c r="O1841" s="8">
        <v>80.38</v>
      </c>
      <c r="P1841" s="9">
        <v>0.1</v>
      </c>
      <c r="Q1841" s="8">
        <v>42.55</v>
      </c>
      <c r="R1841" s="8">
        <v>289.36799999999999</v>
      </c>
      <c r="S1841" s="8">
        <v>170.2</v>
      </c>
      <c r="T1841" s="8">
        <v>119.16800000000001</v>
      </c>
      <c r="U1841" s="10">
        <v>0.41182162505874875</v>
      </c>
    </row>
    <row r="1842" spans="2:21" ht="15.75">
      <c r="B1842" s="4">
        <v>75</v>
      </c>
      <c r="C1842" s="5">
        <v>46272</v>
      </c>
      <c r="D1842" s="6">
        <f>YEAR(SalesDataTable[[#This Row],[Order Date]])</f>
        <v>2026</v>
      </c>
      <c r="E1842" s="6" t="str">
        <f>"Q"&amp;ROUNDUP(MONTH(SalesDataTable[[#This Row],[Order Date]])/3,0)</f>
        <v>Q3</v>
      </c>
      <c r="F1842" s="6">
        <f>MONTH(SalesDataTable[[#This Row],[Order Date]])</f>
        <v>9</v>
      </c>
      <c r="G1842" s="6" t="str">
        <f>TEXT(SalesDataTable[[#This Row],[Order Date]],"MMM")</f>
        <v>Sep</v>
      </c>
      <c r="H1842" s="6" t="s">
        <v>18</v>
      </c>
      <c r="I1842" s="6" t="s">
        <v>19</v>
      </c>
      <c r="J1842" s="6" t="s">
        <v>20</v>
      </c>
      <c r="K1842" s="6" t="s">
        <v>34</v>
      </c>
      <c r="L1842" s="6" t="s">
        <v>52</v>
      </c>
      <c r="M1842" s="6" t="s">
        <v>53</v>
      </c>
      <c r="N1842" s="7">
        <v>2</v>
      </c>
      <c r="O1842" s="8">
        <v>40.78</v>
      </c>
      <c r="P1842" s="9">
        <v>0</v>
      </c>
      <c r="Q1842" s="8">
        <v>15.04</v>
      </c>
      <c r="R1842" s="8">
        <v>81.56</v>
      </c>
      <c r="S1842" s="8">
        <v>30.08</v>
      </c>
      <c r="T1842" s="8">
        <v>51.480000000000004</v>
      </c>
      <c r="U1842" s="10">
        <v>0.63119176066699367</v>
      </c>
    </row>
    <row r="1843" spans="2:21" ht="15.75">
      <c r="B1843" s="4">
        <v>601</v>
      </c>
      <c r="C1843" s="5">
        <v>46272</v>
      </c>
      <c r="D1843" s="6">
        <f>YEAR(SalesDataTable[[#This Row],[Order Date]])</f>
        <v>2026</v>
      </c>
      <c r="E1843" s="6" t="str">
        <f>"Q"&amp;ROUNDUP(MONTH(SalesDataTable[[#This Row],[Order Date]])/3,0)</f>
        <v>Q3</v>
      </c>
      <c r="F1843" s="6">
        <f>MONTH(SalesDataTable[[#This Row],[Order Date]])</f>
        <v>9</v>
      </c>
      <c r="G1843" s="6" t="str">
        <f>TEXT(SalesDataTable[[#This Row],[Order Date]],"MMM")</f>
        <v>Sep</v>
      </c>
      <c r="H1843" s="6" t="s">
        <v>24</v>
      </c>
      <c r="I1843" s="6" t="s">
        <v>61</v>
      </c>
      <c r="J1843" s="6" t="s">
        <v>20</v>
      </c>
      <c r="K1843" s="6" t="s">
        <v>21</v>
      </c>
      <c r="L1843" s="6" t="s">
        <v>27</v>
      </c>
      <c r="M1843" s="6" t="s">
        <v>35</v>
      </c>
      <c r="N1843" s="7">
        <v>1</v>
      </c>
      <c r="O1843" s="8">
        <v>141.69</v>
      </c>
      <c r="P1843" s="9">
        <v>0</v>
      </c>
      <c r="Q1843" s="8">
        <v>80.34</v>
      </c>
      <c r="R1843" s="8">
        <v>141.69</v>
      </c>
      <c r="S1843" s="8">
        <v>80.34</v>
      </c>
      <c r="T1843" s="8">
        <v>61.349999999999994</v>
      </c>
      <c r="U1843" s="10">
        <v>0.43298750793986868</v>
      </c>
    </row>
    <row r="1844" spans="2:21" ht="15.75">
      <c r="B1844" s="4">
        <v>1617</v>
      </c>
      <c r="C1844" s="5">
        <v>46272</v>
      </c>
      <c r="D1844" s="6">
        <f>YEAR(SalesDataTable[[#This Row],[Order Date]])</f>
        <v>2026</v>
      </c>
      <c r="E1844" s="6" t="str">
        <f>"Q"&amp;ROUNDUP(MONTH(SalesDataTable[[#This Row],[Order Date]])/3,0)</f>
        <v>Q3</v>
      </c>
      <c r="F1844" s="6">
        <f>MONTH(SalesDataTable[[#This Row],[Order Date]])</f>
        <v>9</v>
      </c>
      <c r="G1844" s="6" t="str">
        <f>TEXT(SalesDataTable[[#This Row],[Order Date]],"MMM")</f>
        <v>Sep</v>
      </c>
      <c r="H1844" s="6" t="s">
        <v>38</v>
      </c>
      <c r="I1844" s="6" t="s">
        <v>51</v>
      </c>
      <c r="J1844" s="6" t="s">
        <v>20</v>
      </c>
      <c r="K1844" s="6" t="s">
        <v>31</v>
      </c>
      <c r="L1844" s="6" t="s">
        <v>41</v>
      </c>
      <c r="M1844" s="6" t="s">
        <v>58</v>
      </c>
      <c r="N1844" s="7">
        <v>1</v>
      </c>
      <c r="O1844" s="8">
        <v>83.28</v>
      </c>
      <c r="P1844" s="9">
        <v>0.1</v>
      </c>
      <c r="Q1844" s="8">
        <v>39.75</v>
      </c>
      <c r="R1844" s="8">
        <v>74.951999999999998</v>
      </c>
      <c r="S1844" s="8">
        <v>39.75</v>
      </c>
      <c r="T1844" s="8">
        <v>35.201999999999998</v>
      </c>
      <c r="U1844" s="10">
        <v>0.46966058277297468</v>
      </c>
    </row>
    <row r="1845" spans="2:21" ht="15.75">
      <c r="B1845" s="4">
        <v>2305</v>
      </c>
      <c r="C1845" s="5">
        <v>46272</v>
      </c>
      <c r="D1845" s="6">
        <f>YEAR(SalesDataTable[[#This Row],[Order Date]])</f>
        <v>2026</v>
      </c>
      <c r="E1845" s="6" t="str">
        <f>"Q"&amp;ROUNDUP(MONTH(SalesDataTable[[#This Row],[Order Date]])/3,0)</f>
        <v>Q3</v>
      </c>
      <c r="F1845" s="6">
        <f>MONTH(SalesDataTable[[#This Row],[Order Date]])</f>
        <v>9</v>
      </c>
      <c r="G1845" s="6" t="str">
        <f>TEXT(SalesDataTable[[#This Row],[Order Date]],"MMM")</f>
        <v>Sep</v>
      </c>
      <c r="H1845" s="6" t="s">
        <v>38</v>
      </c>
      <c r="I1845" s="6" t="s">
        <v>49</v>
      </c>
      <c r="J1845" s="6" t="s">
        <v>46</v>
      </c>
      <c r="K1845" s="6" t="s">
        <v>21</v>
      </c>
      <c r="L1845" s="6" t="s">
        <v>41</v>
      </c>
      <c r="M1845" s="6" t="s">
        <v>58</v>
      </c>
      <c r="N1845" s="7">
        <v>2</v>
      </c>
      <c r="O1845" s="8">
        <v>82.43</v>
      </c>
      <c r="P1845" s="9">
        <v>0</v>
      </c>
      <c r="Q1845" s="8">
        <v>40.51</v>
      </c>
      <c r="R1845" s="8">
        <v>164.86</v>
      </c>
      <c r="S1845" s="8">
        <v>81.02</v>
      </c>
      <c r="T1845" s="8">
        <v>83.840000000000018</v>
      </c>
      <c r="U1845" s="10">
        <v>0.50855271139148372</v>
      </c>
    </row>
    <row r="1846" spans="2:21" ht="15.75">
      <c r="B1846" s="4">
        <v>2344</v>
      </c>
      <c r="C1846" s="5">
        <v>46272</v>
      </c>
      <c r="D1846" s="6">
        <f>YEAR(SalesDataTable[[#This Row],[Order Date]])</f>
        <v>2026</v>
      </c>
      <c r="E1846" s="6" t="str">
        <f>"Q"&amp;ROUNDUP(MONTH(SalesDataTable[[#This Row],[Order Date]])/3,0)</f>
        <v>Q3</v>
      </c>
      <c r="F1846" s="6">
        <f>MONTH(SalesDataTable[[#This Row],[Order Date]])</f>
        <v>9</v>
      </c>
      <c r="G1846" s="6" t="str">
        <f>TEXT(SalesDataTable[[#This Row],[Order Date]],"MMM")</f>
        <v>Sep</v>
      </c>
      <c r="H1846" s="6" t="s">
        <v>18</v>
      </c>
      <c r="I1846" s="6" t="s">
        <v>68</v>
      </c>
      <c r="J1846" s="6" t="s">
        <v>46</v>
      </c>
      <c r="K1846" s="6" t="s">
        <v>31</v>
      </c>
      <c r="L1846" s="6" t="s">
        <v>52</v>
      </c>
      <c r="M1846" s="6" t="s">
        <v>60</v>
      </c>
      <c r="N1846" s="7">
        <v>4</v>
      </c>
      <c r="O1846" s="8">
        <v>36.380000000000003</v>
      </c>
      <c r="P1846" s="9">
        <v>0</v>
      </c>
      <c r="Q1846" s="8">
        <v>14.16</v>
      </c>
      <c r="R1846" s="8">
        <v>145.52000000000001</v>
      </c>
      <c r="S1846" s="8">
        <v>56.64</v>
      </c>
      <c r="T1846" s="8">
        <v>88.88000000000001</v>
      </c>
      <c r="U1846" s="10">
        <v>0.61077515118196812</v>
      </c>
    </row>
    <row r="1847" spans="2:21" ht="15.75">
      <c r="B1847" s="4">
        <v>2601</v>
      </c>
      <c r="C1847" s="5">
        <v>46272</v>
      </c>
      <c r="D1847" s="6">
        <f>YEAR(SalesDataTable[[#This Row],[Order Date]])</f>
        <v>2026</v>
      </c>
      <c r="E1847" s="6" t="str">
        <f>"Q"&amp;ROUNDUP(MONTH(SalesDataTable[[#This Row],[Order Date]])/3,0)</f>
        <v>Q3</v>
      </c>
      <c r="F1847" s="6">
        <f>MONTH(SalesDataTable[[#This Row],[Order Date]])</f>
        <v>9</v>
      </c>
      <c r="G1847" s="6" t="str">
        <f>TEXT(SalesDataTable[[#This Row],[Order Date]],"MMM")</f>
        <v>Sep</v>
      </c>
      <c r="H1847" s="6" t="s">
        <v>24</v>
      </c>
      <c r="I1847" s="6" t="s">
        <v>59</v>
      </c>
      <c r="J1847" s="6" t="s">
        <v>20</v>
      </c>
      <c r="K1847" s="6" t="s">
        <v>31</v>
      </c>
      <c r="L1847" s="6" t="s">
        <v>22</v>
      </c>
      <c r="M1847" s="6" t="s">
        <v>23</v>
      </c>
      <c r="N1847" s="7">
        <v>1</v>
      </c>
      <c r="O1847" s="8">
        <v>82.86</v>
      </c>
      <c r="P1847" s="9">
        <v>0</v>
      </c>
      <c r="Q1847" s="8">
        <v>43.33</v>
      </c>
      <c r="R1847" s="8">
        <v>82.86</v>
      </c>
      <c r="S1847" s="8">
        <v>43.33</v>
      </c>
      <c r="T1847" s="8">
        <v>39.53</v>
      </c>
      <c r="U1847" s="10">
        <v>0.47706975621530295</v>
      </c>
    </row>
    <row r="1848" spans="2:21" ht="15.75">
      <c r="B1848" s="4">
        <v>2831</v>
      </c>
      <c r="C1848" s="5">
        <v>46272</v>
      </c>
      <c r="D1848" s="6">
        <f>YEAR(SalesDataTable[[#This Row],[Order Date]])</f>
        <v>2026</v>
      </c>
      <c r="E1848" s="6" t="str">
        <f>"Q"&amp;ROUNDUP(MONTH(SalesDataTable[[#This Row],[Order Date]])/3,0)</f>
        <v>Q3</v>
      </c>
      <c r="F1848" s="6">
        <f>MONTH(SalesDataTable[[#This Row],[Order Date]])</f>
        <v>9</v>
      </c>
      <c r="G1848" s="6" t="str">
        <f>TEXT(SalesDataTable[[#This Row],[Order Date]],"MMM")</f>
        <v>Sep</v>
      </c>
      <c r="H1848" s="6" t="s">
        <v>18</v>
      </c>
      <c r="I1848" s="6" t="s">
        <v>54</v>
      </c>
      <c r="J1848" s="6" t="s">
        <v>20</v>
      </c>
      <c r="K1848" s="6" t="s">
        <v>31</v>
      </c>
      <c r="L1848" s="6" t="s">
        <v>32</v>
      </c>
      <c r="M1848" s="6" t="s">
        <v>50</v>
      </c>
      <c r="N1848" s="7">
        <v>1</v>
      </c>
      <c r="O1848" s="8">
        <v>46.44</v>
      </c>
      <c r="P1848" s="9">
        <v>0.05</v>
      </c>
      <c r="Q1848" s="8">
        <v>17.88</v>
      </c>
      <c r="R1848" s="8">
        <v>44.117999999999995</v>
      </c>
      <c r="S1848" s="8">
        <v>17.88</v>
      </c>
      <c r="T1848" s="8">
        <v>26.237999999999996</v>
      </c>
      <c r="U1848" s="10">
        <v>0.59472324221406225</v>
      </c>
    </row>
    <row r="1849" spans="2:21" ht="15.75">
      <c r="B1849" s="4">
        <v>2845</v>
      </c>
      <c r="C1849" s="5">
        <v>46272</v>
      </c>
      <c r="D1849" s="6">
        <f>YEAR(SalesDataTable[[#This Row],[Order Date]])</f>
        <v>2026</v>
      </c>
      <c r="E1849" s="6" t="str">
        <f>"Q"&amp;ROUNDUP(MONTH(SalesDataTable[[#This Row],[Order Date]])/3,0)</f>
        <v>Q3</v>
      </c>
      <c r="F1849" s="6">
        <f>MONTH(SalesDataTable[[#This Row],[Order Date]])</f>
        <v>9</v>
      </c>
      <c r="G1849" s="6" t="str">
        <f>TEXT(SalesDataTable[[#This Row],[Order Date]],"MMM")</f>
        <v>Sep</v>
      </c>
      <c r="H1849" s="6" t="s">
        <v>18</v>
      </c>
      <c r="I1849" s="6" t="s">
        <v>19</v>
      </c>
      <c r="J1849" s="6" t="s">
        <v>26</v>
      </c>
      <c r="K1849" s="6" t="s">
        <v>34</v>
      </c>
      <c r="L1849" s="6" t="s">
        <v>32</v>
      </c>
      <c r="M1849" s="6" t="s">
        <v>62</v>
      </c>
      <c r="N1849" s="7">
        <v>4</v>
      </c>
      <c r="O1849" s="8">
        <v>133.26</v>
      </c>
      <c r="P1849" s="9">
        <v>0.1</v>
      </c>
      <c r="Q1849" s="8">
        <v>68.77</v>
      </c>
      <c r="R1849" s="8">
        <v>479.73599999999999</v>
      </c>
      <c r="S1849" s="8">
        <v>275.08</v>
      </c>
      <c r="T1849" s="8">
        <v>204.65600000000001</v>
      </c>
      <c r="U1849" s="10">
        <v>0.42660129738022579</v>
      </c>
    </row>
    <row r="1850" spans="2:21" ht="15.75">
      <c r="B1850" s="4">
        <v>3679</v>
      </c>
      <c r="C1850" s="5">
        <v>46272</v>
      </c>
      <c r="D1850" s="6">
        <f>YEAR(SalesDataTable[[#This Row],[Order Date]])</f>
        <v>2026</v>
      </c>
      <c r="E1850" s="6" t="str">
        <f>"Q"&amp;ROUNDUP(MONTH(SalesDataTable[[#This Row],[Order Date]])/3,0)</f>
        <v>Q3</v>
      </c>
      <c r="F1850" s="6">
        <f>MONTH(SalesDataTable[[#This Row],[Order Date]])</f>
        <v>9</v>
      </c>
      <c r="G1850" s="6" t="str">
        <f>TEXT(SalesDataTable[[#This Row],[Order Date]],"MMM")</f>
        <v>Sep</v>
      </c>
      <c r="H1850" s="6" t="s">
        <v>24</v>
      </c>
      <c r="I1850" s="6" t="s">
        <v>61</v>
      </c>
      <c r="J1850" s="6" t="s">
        <v>46</v>
      </c>
      <c r="K1850" s="6" t="s">
        <v>31</v>
      </c>
      <c r="L1850" s="6" t="s">
        <v>27</v>
      </c>
      <c r="M1850" s="6" t="s">
        <v>35</v>
      </c>
      <c r="N1850" s="7">
        <v>1</v>
      </c>
      <c r="O1850" s="8">
        <v>147.36000000000001</v>
      </c>
      <c r="P1850" s="9">
        <v>0</v>
      </c>
      <c r="Q1850" s="8">
        <v>81.599999999999994</v>
      </c>
      <c r="R1850" s="8">
        <v>147.36000000000001</v>
      </c>
      <c r="S1850" s="8">
        <v>81.599999999999994</v>
      </c>
      <c r="T1850" s="8">
        <v>65.760000000000019</v>
      </c>
      <c r="U1850" s="10">
        <v>0.44625407166123787</v>
      </c>
    </row>
    <row r="1851" spans="2:21" ht="15.75">
      <c r="B1851" s="4">
        <v>3828</v>
      </c>
      <c r="C1851" s="5">
        <v>46272</v>
      </c>
      <c r="D1851" s="6">
        <f>YEAR(SalesDataTable[[#This Row],[Order Date]])</f>
        <v>2026</v>
      </c>
      <c r="E1851" s="6" t="str">
        <f>"Q"&amp;ROUNDUP(MONTH(SalesDataTable[[#This Row],[Order Date]])/3,0)</f>
        <v>Q3</v>
      </c>
      <c r="F1851" s="6">
        <f>MONTH(SalesDataTable[[#This Row],[Order Date]])</f>
        <v>9</v>
      </c>
      <c r="G1851" s="6" t="str">
        <f>TEXT(SalesDataTable[[#This Row],[Order Date]],"MMM")</f>
        <v>Sep</v>
      </c>
      <c r="H1851" s="6" t="s">
        <v>18</v>
      </c>
      <c r="I1851" s="6" t="s">
        <v>19</v>
      </c>
      <c r="J1851" s="6" t="s">
        <v>20</v>
      </c>
      <c r="K1851" s="6" t="s">
        <v>31</v>
      </c>
      <c r="L1851" s="6" t="s">
        <v>32</v>
      </c>
      <c r="M1851" s="6" t="s">
        <v>66</v>
      </c>
      <c r="N1851" s="7">
        <v>2</v>
      </c>
      <c r="O1851" s="8">
        <v>166.13</v>
      </c>
      <c r="P1851" s="9">
        <v>0.15</v>
      </c>
      <c r="Q1851" s="8">
        <v>86.71</v>
      </c>
      <c r="R1851" s="8">
        <v>282.42099999999999</v>
      </c>
      <c r="S1851" s="8">
        <v>173.42</v>
      </c>
      <c r="T1851" s="8">
        <v>109.001</v>
      </c>
      <c r="U1851" s="10">
        <v>0.38595217777714835</v>
      </c>
    </row>
    <row r="1852" spans="2:21" ht="15.75">
      <c r="B1852" s="4">
        <v>4226</v>
      </c>
      <c r="C1852" s="5">
        <v>46272</v>
      </c>
      <c r="D1852" s="6">
        <f>YEAR(SalesDataTable[[#This Row],[Order Date]])</f>
        <v>2026</v>
      </c>
      <c r="E1852" s="6" t="str">
        <f>"Q"&amp;ROUNDUP(MONTH(SalesDataTable[[#This Row],[Order Date]])/3,0)</f>
        <v>Q3</v>
      </c>
      <c r="F1852" s="6">
        <f>MONTH(SalesDataTable[[#This Row],[Order Date]])</f>
        <v>9</v>
      </c>
      <c r="G1852" s="6" t="str">
        <f>TEXT(SalesDataTable[[#This Row],[Order Date]],"MMM")</f>
        <v>Sep</v>
      </c>
      <c r="H1852" s="6" t="s">
        <v>29</v>
      </c>
      <c r="I1852" s="6" t="s">
        <v>36</v>
      </c>
      <c r="J1852" s="6" t="s">
        <v>20</v>
      </c>
      <c r="K1852" s="6" t="s">
        <v>31</v>
      </c>
      <c r="L1852" s="6" t="s">
        <v>52</v>
      </c>
      <c r="M1852" s="6" t="s">
        <v>63</v>
      </c>
      <c r="N1852" s="7">
        <v>1</v>
      </c>
      <c r="O1852" s="8">
        <v>51.74</v>
      </c>
      <c r="P1852" s="9">
        <v>0</v>
      </c>
      <c r="Q1852" s="8">
        <v>22.45</v>
      </c>
      <c r="R1852" s="8">
        <v>51.74</v>
      </c>
      <c r="S1852" s="8">
        <v>22.45</v>
      </c>
      <c r="T1852" s="8">
        <v>29.290000000000003</v>
      </c>
      <c r="U1852" s="10">
        <v>0.56609972941631237</v>
      </c>
    </row>
    <row r="1853" spans="2:21" ht="15.75">
      <c r="B1853" s="4">
        <v>58</v>
      </c>
      <c r="C1853" s="5">
        <v>46273</v>
      </c>
      <c r="D1853" s="6">
        <f>YEAR(SalesDataTable[[#This Row],[Order Date]])</f>
        <v>2026</v>
      </c>
      <c r="E1853" s="6" t="str">
        <f>"Q"&amp;ROUNDUP(MONTH(SalesDataTable[[#This Row],[Order Date]])/3,0)</f>
        <v>Q3</v>
      </c>
      <c r="F1853" s="6">
        <f>MONTH(SalesDataTable[[#This Row],[Order Date]])</f>
        <v>9</v>
      </c>
      <c r="G1853" s="6" t="str">
        <f>TEXT(SalesDataTable[[#This Row],[Order Date]],"MMM")</f>
        <v>Sep</v>
      </c>
      <c r="H1853" s="6" t="s">
        <v>18</v>
      </c>
      <c r="I1853" s="6" t="s">
        <v>19</v>
      </c>
      <c r="J1853" s="6" t="s">
        <v>37</v>
      </c>
      <c r="K1853" s="6" t="s">
        <v>21</v>
      </c>
      <c r="L1853" s="6" t="s">
        <v>27</v>
      </c>
      <c r="M1853" s="6" t="s">
        <v>64</v>
      </c>
      <c r="N1853" s="7">
        <v>1</v>
      </c>
      <c r="O1853" s="8">
        <v>71.7</v>
      </c>
      <c r="P1853" s="9">
        <v>0</v>
      </c>
      <c r="Q1853" s="8">
        <v>32</v>
      </c>
      <c r="R1853" s="8">
        <v>71.7</v>
      </c>
      <c r="S1853" s="8">
        <v>32</v>
      </c>
      <c r="T1853" s="8">
        <v>39.700000000000003</v>
      </c>
      <c r="U1853" s="10">
        <v>0.55369595536959559</v>
      </c>
    </row>
    <row r="1854" spans="2:21" ht="15.75">
      <c r="B1854" s="4">
        <v>1224</v>
      </c>
      <c r="C1854" s="5">
        <v>46273</v>
      </c>
      <c r="D1854" s="6">
        <f>YEAR(SalesDataTable[[#This Row],[Order Date]])</f>
        <v>2026</v>
      </c>
      <c r="E1854" s="6" t="str">
        <f>"Q"&amp;ROUNDUP(MONTH(SalesDataTable[[#This Row],[Order Date]])/3,0)</f>
        <v>Q3</v>
      </c>
      <c r="F1854" s="6">
        <f>MONTH(SalesDataTable[[#This Row],[Order Date]])</f>
        <v>9</v>
      </c>
      <c r="G1854" s="6" t="str">
        <f>TEXT(SalesDataTable[[#This Row],[Order Date]],"MMM")</f>
        <v>Sep</v>
      </c>
      <c r="H1854" s="6" t="s">
        <v>29</v>
      </c>
      <c r="I1854" s="6" t="s">
        <v>30</v>
      </c>
      <c r="J1854" s="6" t="s">
        <v>20</v>
      </c>
      <c r="K1854" s="6" t="s">
        <v>21</v>
      </c>
      <c r="L1854" s="6" t="s">
        <v>22</v>
      </c>
      <c r="M1854" s="6" t="s">
        <v>44</v>
      </c>
      <c r="N1854" s="7">
        <v>2</v>
      </c>
      <c r="O1854" s="8">
        <v>39.409999999999997</v>
      </c>
      <c r="P1854" s="9">
        <v>0.05</v>
      </c>
      <c r="Q1854" s="8">
        <v>17.12</v>
      </c>
      <c r="R1854" s="8">
        <v>74.878999999999991</v>
      </c>
      <c r="S1854" s="8">
        <v>34.24</v>
      </c>
      <c r="T1854" s="8">
        <v>40.638999999999989</v>
      </c>
      <c r="U1854" s="10">
        <v>0.54272893601677363</v>
      </c>
    </row>
    <row r="1855" spans="2:21" ht="15.75">
      <c r="B1855" s="4">
        <v>4345</v>
      </c>
      <c r="C1855" s="5">
        <v>46273</v>
      </c>
      <c r="D1855" s="6">
        <f>YEAR(SalesDataTable[[#This Row],[Order Date]])</f>
        <v>2026</v>
      </c>
      <c r="E1855" s="6" t="str">
        <f>"Q"&amp;ROUNDUP(MONTH(SalesDataTable[[#This Row],[Order Date]])/3,0)</f>
        <v>Q3</v>
      </c>
      <c r="F1855" s="6">
        <f>MONTH(SalesDataTable[[#This Row],[Order Date]])</f>
        <v>9</v>
      </c>
      <c r="G1855" s="6" t="str">
        <f>TEXT(SalesDataTable[[#This Row],[Order Date]],"MMM")</f>
        <v>Sep</v>
      </c>
      <c r="H1855" s="6" t="s">
        <v>18</v>
      </c>
      <c r="I1855" s="6" t="s">
        <v>54</v>
      </c>
      <c r="J1855" s="6" t="s">
        <v>20</v>
      </c>
      <c r="K1855" s="6" t="s">
        <v>31</v>
      </c>
      <c r="L1855" s="6" t="s">
        <v>41</v>
      </c>
      <c r="M1855" s="6" t="s">
        <v>42</v>
      </c>
      <c r="N1855" s="7">
        <v>2</v>
      </c>
      <c r="O1855" s="8">
        <v>345.33</v>
      </c>
      <c r="P1855" s="9">
        <v>0</v>
      </c>
      <c r="Q1855" s="8">
        <v>198.22</v>
      </c>
      <c r="R1855" s="8">
        <v>690.66</v>
      </c>
      <c r="S1855" s="8">
        <v>396.44</v>
      </c>
      <c r="T1855" s="8">
        <v>294.21999999999997</v>
      </c>
      <c r="U1855" s="10">
        <v>0.42599832044710856</v>
      </c>
    </row>
    <row r="1856" spans="2:21" ht="15.75">
      <c r="B1856" s="4">
        <v>1069</v>
      </c>
      <c r="C1856" s="5">
        <v>46274</v>
      </c>
      <c r="D1856" s="6">
        <f>YEAR(SalesDataTable[[#This Row],[Order Date]])</f>
        <v>2026</v>
      </c>
      <c r="E1856" s="6" t="str">
        <f>"Q"&amp;ROUNDUP(MONTH(SalesDataTable[[#This Row],[Order Date]])/3,0)</f>
        <v>Q3</v>
      </c>
      <c r="F1856" s="6">
        <f>MONTH(SalesDataTable[[#This Row],[Order Date]])</f>
        <v>9</v>
      </c>
      <c r="G1856" s="6" t="str">
        <f>TEXT(SalesDataTable[[#This Row],[Order Date]],"MMM")</f>
        <v>Sep</v>
      </c>
      <c r="H1856" s="6" t="s">
        <v>38</v>
      </c>
      <c r="I1856" s="6" t="s">
        <v>65</v>
      </c>
      <c r="J1856" s="6" t="s">
        <v>20</v>
      </c>
      <c r="K1856" s="6" t="s">
        <v>21</v>
      </c>
      <c r="L1856" s="6" t="s">
        <v>27</v>
      </c>
      <c r="M1856" s="6" t="s">
        <v>35</v>
      </c>
      <c r="N1856" s="7">
        <v>1</v>
      </c>
      <c r="O1856" s="8">
        <v>145.33000000000001</v>
      </c>
      <c r="P1856" s="9">
        <v>0.1</v>
      </c>
      <c r="Q1856" s="8">
        <v>80.97</v>
      </c>
      <c r="R1856" s="8">
        <v>130.79700000000003</v>
      </c>
      <c r="S1856" s="8">
        <v>80.97</v>
      </c>
      <c r="T1856" s="8">
        <v>49.827000000000027</v>
      </c>
      <c r="U1856" s="10">
        <v>0.3809491043372556</v>
      </c>
    </row>
    <row r="1857" spans="2:21" ht="15.75">
      <c r="B1857" s="4">
        <v>1489</v>
      </c>
      <c r="C1857" s="5">
        <v>46274</v>
      </c>
      <c r="D1857" s="6">
        <f>YEAR(SalesDataTable[[#This Row],[Order Date]])</f>
        <v>2026</v>
      </c>
      <c r="E1857" s="6" t="str">
        <f>"Q"&amp;ROUNDUP(MONTH(SalesDataTable[[#This Row],[Order Date]])/3,0)</f>
        <v>Q3</v>
      </c>
      <c r="F1857" s="6">
        <f>MONTH(SalesDataTable[[#This Row],[Order Date]])</f>
        <v>9</v>
      </c>
      <c r="G1857" s="6" t="str">
        <f>TEXT(SalesDataTable[[#This Row],[Order Date]],"MMM")</f>
        <v>Sep</v>
      </c>
      <c r="H1857" s="6" t="s">
        <v>18</v>
      </c>
      <c r="I1857" s="6" t="s">
        <v>19</v>
      </c>
      <c r="J1857" s="6" t="s">
        <v>20</v>
      </c>
      <c r="K1857" s="6" t="s">
        <v>21</v>
      </c>
      <c r="L1857" s="6" t="s">
        <v>22</v>
      </c>
      <c r="M1857" s="6" t="s">
        <v>40</v>
      </c>
      <c r="N1857" s="7">
        <v>3</v>
      </c>
      <c r="O1857" s="8">
        <v>50.03</v>
      </c>
      <c r="P1857" s="9">
        <v>0.1</v>
      </c>
      <c r="Q1857" s="8">
        <v>22.89</v>
      </c>
      <c r="R1857" s="8">
        <v>135.08100000000002</v>
      </c>
      <c r="S1857" s="8">
        <v>68.67</v>
      </c>
      <c r="T1857" s="8">
        <v>66.411000000000016</v>
      </c>
      <c r="U1857" s="10">
        <v>0.49163835032313952</v>
      </c>
    </row>
    <row r="1858" spans="2:21" ht="15.75">
      <c r="B1858" s="4">
        <v>2045</v>
      </c>
      <c r="C1858" s="5">
        <v>46274</v>
      </c>
      <c r="D1858" s="6">
        <f>YEAR(SalesDataTable[[#This Row],[Order Date]])</f>
        <v>2026</v>
      </c>
      <c r="E1858" s="6" t="str">
        <f>"Q"&amp;ROUNDUP(MONTH(SalesDataTable[[#This Row],[Order Date]])/3,0)</f>
        <v>Q3</v>
      </c>
      <c r="F1858" s="6">
        <f>MONTH(SalesDataTable[[#This Row],[Order Date]])</f>
        <v>9</v>
      </c>
      <c r="G1858" s="6" t="str">
        <f>TEXT(SalesDataTable[[#This Row],[Order Date]],"MMM")</f>
        <v>Sep</v>
      </c>
      <c r="H1858" s="6" t="s">
        <v>24</v>
      </c>
      <c r="I1858" s="6" t="s">
        <v>25</v>
      </c>
      <c r="J1858" s="6" t="s">
        <v>46</v>
      </c>
      <c r="K1858" s="6" t="s">
        <v>21</v>
      </c>
      <c r="L1858" s="6" t="s">
        <v>32</v>
      </c>
      <c r="M1858" s="6" t="s">
        <v>33</v>
      </c>
      <c r="N1858" s="7">
        <v>1</v>
      </c>
      <c r="O1858" s="8">
        <v>35.68</v>
      </c>
      <c r="P1858" s="9">
        <v>0.05</v>
      </c>
      <c r="Q1858" s="8">
        <v>13.37</v>
      </c>
      <c r="R1858" s="8">
        <v>33.896000000000001</v>
      </c>
      <c r="S1858" s="8">
        <v>13.37</v>
      </c>
      <c r="T1858" s="8">
        <v>20.526000000000003</v>
      </c>
      <c r="U1858" s="10">
        <v>0.60555817795610112</v>
      </c>
    </row>
    <row r="1859" spans="2:21" ht="15.75">
      <c r="B1859" s="4">
        <v>2610</v>
      </c>
      <c r="C1859" s="5">
        <v>46274</v>
      </c>
      <c r="D1859" s="6">
        <f>YEAR(SalesDataTable[[#This Row],[Order Date]])</f>
        <v>2026</v>
      </c>
      <c r="E1859" s="6" t="str">
        <f>"Q"&amp;ROUNDUP(MONTH(SalesDataTable[[#This Row],[Order Date]])/3,0)</f>
        <v>Q3</v>
      </c>
      <c r="F1859" s="6">
        <f>MONTH(SalesDataTable[[#This Row],[Order Date]])</f>
        <v>9</v>
      </c>
      <c r="G1859" s="6" t="str">
        <f>TEXT(SalesDataTable[[#This Row],[Order Date]],"MMM")</f>
        <v>Sep</v>
      </c>
      <c r="H1859" s="6" t="s">
        <v>38</v>
      </c>
      <c r="I1859" s="6" t="s">
        <v>51</v>
      </c>
      <c r="J1859" s="6" t="s">
        <v>20</v>
      </c>
      <c r="K1859" s="6" t="s">
        <v>21</v>
      </c>
      <c r="L1859" s="6" t="s">
        <v>41</v>
      </c>
      <c r="M1859" s="6" t="s">
        <v>42</v>
      </c>
      <c r="N1859" s="7">
        <v>1</v>
      </c>
      <c r="O1859" s="8">
        <v>341.87</v>
      </c>
      <c r="P1859" s="9">
        <v>0.1</v>
      </c>
      <c r="Q1859" s="8">
        <v>190.66</v>
      </c>
      <c r="R1859" s="8">
        <v>307.68299999999999</v>
      </c>
      <c r="S1859" s="8">
        <v>190.66</v>
      </c>
      <c r="T1859" s="8">
        <v>117.023</v>
      </c>
      <c r="U1859" s="10">
        <v>0.38033625517171893</v>
      </c>
    </row>
    <row r="1860" spans="2:21" ht="15.75">
      <c r="B1860" s="4">
        <v>4210</v>
      </c>
      <c r="C1860" s="5">
        <v>46274</v>
      </c>
      <c r="D1860" s="6">
        <f>YEAR(SalesDataTable[[#This Row],[Order Date]])</f>
        <v>2026</v>
      </c>
      <c r="E1860" s="6" t="str">
        <f>"Q"&amp;ROUNDUP(MONTH(SalesDataTable[[#This Row],[Order Date]])/3,0)</f>
        <v>Q3</v>
      </c>
      <c r="F1860" s="6">
        <f>MONTH(SalesDataTable[[#This Row],[Order Date]])</f>
        <v>9</v>
      </c>
      <c r="G1860" s="6" t="str">
        <f>TEXT(SalesDataTable[[#This Row],[Order Date]],"MMM")</f>
        <v>Sep</v>
      </c>
      <c r="H1860" s="6" t="s">
        <v>24</v>
      </c>
      <c r="I1860" s="6" t="s">
        <v>45</v>
      </c>
      <c r="J1860" s="6" t="s">
        <v>20</v>
      </c>
      <c r="K1860" s="6" t="s">
        <v>21</v>
      </c>
      <c r="L1860" s="6" t="s">
        <v>32</v>
      </c>
      <c r="M1860" s="6" t="s">
        <v>66</v>
      </c>
      <c r="N1860" s="7">
        <v>1</v>
      </c>
      <c r="O1860" s="8">
        <v>164.6</v>
      </c>
      <c r="P1860" s="9">
        <v>0</v>
      </c>
      <c r="Q1860" s="8">
        <v>87.21</v>
      </c>
      <c r="R1860" s="8">
        <v>164.6</v>
      </c>
      <c r="S1860" s="8">
        <v>87.21</v>
      </c>
      <c r="T1860" s="8">
        <v>77.39</v>
      </c>
      <c r="U1860" s="10">
        <v>0.47017010935601461</v>
      </c>
    </row>
    <row r="1861" spans="2:21" ht="15.75">
      <c r="B1861" s="4">
        <v>4584</v>
      </c>
      <c r="C1861" s="5">
        <v>46274</v>
      </c>
      <c r="D1861" s="6">
        <f>YEAR(SalesDataTable[[#This Row],[Order Date]])</f>
        <v>2026</v>
      </c>
      <c r="E1861" s="6" t="str">
        <f>"Q"&amp;ROUNDUP(MONTH(SalesDataTable[[#This Row],[Order Date]])/3,0)</f>
        <v>Q3</v>
      </c>
      <c r="F1861" s="6">
        <f>MONTH(SalesDataTable[[#This Row],[Order Date]])</f>
        <v>9</v>
      </c>
      <c r="G1861" s="6" t="str">
        <f>TEXT(SalesDataTable[[#This Row],[Order Date]],"MMM")</f>
        <v>Sep</v>
      </c>
      <c r="H1861" s="6" t="s">
        <v>38</v>
      </c>
      <c r="I1861" s="6" t="s">
        <v>51</v>
      </c>
      <c r="J1861" s="6" t="s">
        <v>20</v>
      </c>
      <c r="K1861" s="6" t="s">
        <v>21</v>
      </c>
      <c r="L1861" s="6" t="s">
        <v>52</v>
      </c>
      <c r="M1861" s="6" t="s">
        <v>53</v>
      </c>
      <c r="N1861" s="7">
        <v>2</v>
      </c>
      <c r="O1861" s="8">
        <v>41.24</v>
      </c>
      <c r="P1861" s="9">
        <v>0</v>
      </c>
      <c r="Q1861" s="8">
        <v>14.46</v>
      </c>
      <c r="R1861" s="8">
        <v>82.48</v>
      </c>
      <c r="S1861" s="8">
        <v>28.92</v>
      </c>
      <c r="T1861" s="8">
        <v>53.56</v>
      </c>
      <c r="U1861" s="10">
        <v>0.64936954413191073</v>
      </c>
    </row>
    <row r="1862" spans="2:21" ht="15.75">
      <c r="B1862" s="4">
        <v>44</v>
      </c>
      <c r="C1862" s="5">
        <v>46275</v>
      </c>
      <c r="D1862" s="6">
        <f>YEAR(SalesDataTable[[#This Row],[Order Date]])</f>
        <v>2026</v>
      </c>
      <c r="E1862" s="6" t="str">
        <f>"Q"&amp;ROUNDUP(MONTH(SalesDataTable[[#This Row],[Order Date]])/3,0)</f>
        <v>Q3</v>
      </c>
      <c r="F1862" s="6">
        <f>MONTH(SalesDataTable[[#This Row],[Order Date]])</f>
        <v>9</v>
      </c>
      <c r="G1862" s="6" t="str">
        <f>TEXT(SalesDataTable[[#This Row],[Order Date]],"MMM")</f>
        <v>Sep</v>
      </c>
      <c r="H1862" s="6" t="s">
        <v>29</v>
      </c>
      <c r="I1862" s="6" t="s">
        <v>57</v>
      </c>
      <c r="J1862" s="6" t="s">
        <v>37</v>
      </c>
      <c r="K1862" s="6" t="s">
        <v>31</v>
      </c>
      <c r="L1862" s="6" t="s">
        <v>22</v>
      </c>
      <c r="M1862" s="6" t="s">
        <v>44</v>
      </c>
      <c r="N1862" s="7">
        <v>1</v>
      </c>
      <c r="O1862" s="8">
        <v>40.1</v>
      </c>
      <c r="P1862" s="9">
        <v>0</v>
      </c>
      <c r="Q1862" s="8">
        <v>16.920000000000002</v>
      </c>
      <c r="R1862" s="8">
        <v>40.1</v>
      </c>
      <c r="S1862" s="8">
        <v>16.920000000000002</v>
      </c>
      <c r="T1862" s="8">
        <v>23.18</v>
      </c>
      <c r="U1862" s="10">
        <v>0.57805486284289276</v>
      </c>
    </row>
    <row r="1863" spans="2:21" ht="15.75">
      <c r="B1863" s="4">
        <v>97</v>
      </c>
      <c r="C1863" s="5">
        <v>46275</v>
      </c>
      <c r="D1863" s="6">
        <f>YEAR(SalesDataTable[[#This Row],[Order Date]])</f>
        <v>2026</v>
      </c>
      <c r="E1863" s="6" t="str">
        <f>"Q"&amp;ROUNDUP(MONTH(SalesDataTable[[#This Row],[Order Date]])/3,0)</f>
        <v>Q3</v>
      </c>
      <c r="F1863" s="6">
        <f>MONTH(SalesDataTable[[#This Row],[Order Date]])</f>
        <v>9</v>
      </c>
      <c r="G1863" s="6" t="str">
        <f>TEXT(SalesDataTable[[#This Row],[Order Date]],"MMM")</f>
        <v>Sep</v>
      </c>
      <c r="H1863" s="6" t="s">
        <v>24</v>
      </c>
      <c r="I1863" s="6" t="s">
        <v>45</v>
      </c>
      <c r="J1863" s="6" t="s">
        <v>20</v>
      </c>
      <c r="K1863" s="6" t="s">
        <v>31</v>
      </c>
      <c r="L1863" s="6" t="s">
        <v>41</v>
      </c>
      <c r="M1863" s="6" t="s">
        <v>58</v>
      </c>
      <c r="N1863" s="7">
        <v>2</v>
      </c>
      <c r="O1863" s="8">
        <v>80.239999999999995</v>
      </c>
      <c r="P1863" s="9">
        <v>0</v>
      </c>
      <c r="Q1863" s="8">
        <v>40.5</v>
      </c>
      <c r="R1863" s="8">
        <v>160.47999999999999</v>
      </c>
      <c r="S1863" s="8">
        <v>81</v>
      </c>
      <c r="T1863" s="8">
        <v>79.47999999999999</v>
      </c>
      <c r="U1863" s="10">
        <v>0.49526420737786636</v>
      </c>
    </row>
    <row r="1864" spans="2:21" ht="15.75">
      <c r="B1864" s="4">
        <v>1015</v>
      </c>
      <c r="C1864" s="5">
        <v>46275</v>
      </c>
      <c r="D1864" s="6">
        <f>YEAR(SalesDataTable[[#This Row],[Order Date]])</f>
        <v>2026</v>
      </c>
      <c r="E1864" s="6" t="str">
        <f>"Q"&amp;ROUNDUP(MONTH(SalesDataTable[[#This Row],[Order Date]])/3,0)</f>
        <v>Q3</v>
      </c>
      <c r="F1864" s="6">
        <f>MONTH(SalesDataTable[[#This Row],[Order Date]])</f>
        <v>9</v>
      </c>
      <c r="G1864" s="6" t="str">
        <f>TEXT(SalesDataTable[[#This Row],[Order Date]],"MMM")</f>
        <v>Sep</v>
      </c>
      <c r="H1864" s="6" t="s">
        <v>29</v>
      </c>
      <c r="I1864" s="6" t="s">
        <v>36</v>
      </c>
      <c r="J1864" s="6" t="s">
        <v>20</v>
      </c>
      <c r="K1864" s="6" t="s">
        <v>31</v>
      </c>
      <c r="L1864" s="6" t="s">
        <v>27</v>
      </c>
      <c r="M1864" s="6" t="s">
        <v>55</v>
      </c>
      <c r="N1864" s="7">
        <v>4</v>
      </c>
      <c r="O1864" s="8">
        <v>151.01</v>
      </c>
      <c r="P1864" s="9">
        <v>0</v>
      </c>
      <c r="Q1864" s="8">
        <v>80.569999999999993</v>
      </c>
      <c r="R1864" s="8">
        <v>604.04</v>
      </c>
      <c r="S1864" s="8">
        <v>322.27999999999997</v>
      </c>
      <c r="T1864" s="8">
        <v>281.76</v>
      </c>
      <c r="U1864" s="10">
        <v>0.46645917488908023</v>
      </c>
    </row>
    <row r="1865" spans="2:21" ht="15.75">
      <c r="B1865" s="4">
        <v>1128</v>
      </c>
      <c r="C1865" s="5">
        <v>46275</v>
      </c>
      <c r="D1865" s="6">
        <f>YEAR(SalesDataTable[[#This Row],[Order Date]])</f>
        <v>2026</v>
      </c>
      <c r="E1865" s="6" t="str">
        <f>"Q"&amp;ROUNDUP(MONTH(SalesDataTable[[#This Row],[Order Date]])/3,0)</f>
        <v>Q3</v>
      </c>
      <c r="F1865" s="6">
        <f>MONTH(SalesDataTable[[#This Row],[Order Date]])</f>
        <v>9</v>
      </c>
      <c r="G1865" s="6" t="str">
        <f>TEXT(SalesDataTable[[#This Row],[Order Date]],"MMM")</f>
        <v>Sep</v>
      </c>
      <c r="H1865" s="6" t="s">
        <v>18</v>
      </c>
      <c r="I1865" s="6" t="s">
        <v>68</v>
      </c>
      <c r="J1865" s="6" t="s">
        <v>46</v>
      </c>
      <c r="K1865" s="6" t="s">
        <v>21</v>
      </c>
      <c r="L1865" s="6" t="s">
        <v>22</v>
      </c>
      <c r="M1865" s="6" t="s">
        <v>40</v>
      </c>
      <c r="N1865" s="7">
        <v>1</v>
      </c>
      <c r="O1865" s="8">
        <v>51.32</v>
      </c>
      <c r="P1865" s="9">
        <v>0.1</v>
      </c>
      <c r="Q1865" s="8">
        <v>22.67</v>
      </c>
      <c r="R1865" s="8">
        <v>46.188000000000002</v>
      </c>
      <c r="S1865" s="8">
        <v>22.67</v>
      </c>
      <c r="T1865" s="8">
        <v>23.518000000000001</v>
      </c>
      <c r="U1865" s="10">
        <v>0.50917987356023209</v>
      </c>
    </row>
    <row r="1866" spans="2:21" ht="15.75">
      <c r="B1866" s="4">
        <v>3548</v>
      </c>
      <c r="C1866" s="5">
        <v>46275</v>
      </c>
      <c r="D1866" s="6">
        <f>YEAR(SalesDataTable[[#This Row],[Order Date]])</f>
        <v>2026</v>
      </c>
      <c r="E1866" s="6" t="str">
        <f>"Q"&amp;ROUNDUP(MONTH(SalesDataTable[[#This Row],[Order Date]])/3,0)</f>
        <v>Q3</v>
      </c>
      <c r="F1866" s="6">
        <f>MONTH(SalesDataTable[[#This Row],[Order Date]])</f>
        <v>9</v>
      </c>
      <c r="G1866" s="6" t="str">
        <f>TEXT(SalesDataTable[[#This Row],[Order Date]],"MMM")</f>
        <v>Sep</v>
      </c>
      <c r="H1866" s="6" t="s">
        <v>38</v>
      </c>
      <c r="I1866" s="6" t="s">
        <v>49</v>
      </c>
      <c r="J1866" s="6" t="s">
        <v>37</v>
      </c>
      <c r="K1866" s="6" t="s">
        <v>21</v>
      </c>
      <c r="L1866" s="6" t="s">
        <v>27</v>
      </c>
      <c r="M1866" s="6" t="s">
        <v>64</v>
      </c>
      <c r="N1866" s="7">
        <v>2</v>
      </c>
      <c r="O1866" s="8">
        <v>72.61</v>
      </c>
      <c r="P1866" s="9">
        <v>0</v>
      </c>
      <c r="Q1866" s="8">
        <v>32.68</v>
      </c>
      <c r="R1866" s="8">
        <v>145.22</v>
      </c>
      <c r="S1866" s="8">
        <v>65.36</v>
      </c>
      <c r="T1866" s="8">
        <v>79.86</v>
      </c>
      <c r="U1866" s="10">
        <v>0.54992425285773305</v>
      </c>
    </row>
    <row r="1867" spans="2:21" ht="15.75">
      <c r="B1867" s="4">
        <v>242</v>
      </c>
      <c r="C1867" s="5">
        <v>46276</v>
      </c>
      <c r="D1867" s="6">
        <f>YEAR(SalesDataTable[[#This Row],[Order Date]])</f>
        <v>2026</v>
      </c>
      <c r="E1867" s="6" t="str">
        <f>"Q"&amp;ROUNDUP(MONTH(SalesDataTable[[#This Row],[Order Date]])/3,0)</f>
        <v>Q3</v>
      </c>
      <c r="F1867" s="6">
        <f>MONTH(SalesDataTable[[#This Row],[Order Date]])</f>
        <v>9</v>
      </c>
      <c r="G1867" s="6" t="str">
        <f>TEXT(SalesDataTable[[#This Row],[Order Date]],"MMM")</f>
        <v>Sep</v>
      </c>
      <c r="H1867" s="6" t="s">
        <v>38</v>
      </c>
      <c r="I1867" s="6" t="s">
        <v>65</v>
      </c>
      <c r="J1867" s="6" t="s">
        <v>46</v>
      </c>
      <c r="K1867" s="6" t="s">
        <v>34</v>
      </c>
      <c r="L1867" s="6" t="s">
        <v>52</v>
      </c>
      <c r="M1867" s="6" t="s">
        <v>53</v>
      </c>
      <c r="N1867" s="7">
        <v>5</v>
      </c>
      <c r="O1867" s="8">
        <v>40.94</v>
      </c>
      <c r="P1867" s="9">
        <v>0</v>
      </c>
      <c r="Q1867" s="8">
        <v>14.78</v>
      </c>
      <c r="R1867" s="8">
        <v>204.7</v>
      </c>
      <c r="S1867" s="8">
        <v>73.899999999999991</v>
      </c>
      <c r="T1867" s="8">
        <v>130.80000000000001</v>
      </c>
      <c r="U1867" s="10">
        <v>0.6389838788470934</v>
      </c>
    </row>
    <row r="1868" spans="2:21" ht="15.75">
      <c r="B1868" s="4">
        <v>784</v>
      </c>
      <c r="C1868" s="5">
        <v>46276</v>
      </c>
      <c r="D1868" s="6">
        <f>YEAR(SalesDataTable[[#This Row],[Order Date]])</f>
        <v>2026</v>
      </c>
      <c r="E1868" s="6" t="str">
        <f>"Q"&amp;ROUNDUP(MONTH(SalesDataTable[[#This Row],[Order Date]])/3,0)</f>
        <v>Q3</v>
      </c>
      <c r="F1868" s="6">
        <f>MONTH(SalesDataTable[[#This Row],[Order Date]])</f>
        <v>9</v>
      </c>
      <c r="G1868" s="6" t="str">
        <f>TEXT(SalesDataTable[[#This Row],[Order Date]],"MMM")</f>
        <v>Sep</v>
      </c>
      <c r="H1868" s="6" t="s">
        <v>29</v>
      </c>
      <c r="I1868" s="6" t="s">
        <v>70</v>
      </c>
      <c r="J1868" s="6" t="s">
        <v>46</v>
      </c>
      <c r="K1868" s="6" t="s">
        <v>31</v>
      </c>
      <c r="L1868" s="6" t="s">
        <v>22</v>
      </c>
      <c r="M1868" s="6" t="s">
        <v>23</v>
      </c>
      <c r="N1868" s="7">
        <v>4</v>
      </c>
      <c r="O1868" s="8">
        <v>81.69</v>
      </c>
      <c r="P1868" s="9">
        <v>0</v>
      </c>
      <c r="Q1868" s="8">
        <v>42.23</v>
      </c>
      <c r="R1868" s="8">
        <v>326.76</v>
      </c>
      <c r="S1868" s="8">
        <v>168.92</v>
      </c>
      <c r="T1868" s="8">
        <v>157.84</v>
      </c>
      <c r="U1868" s="10">
        <v>0.48304566042355246</v>
      </c>
    </row>
    <row r="1869" spans="2:21" ht="15.75">
      <c r="B1869" s="4">
        <v>1535</v>
      </c>
      <c r="C1869" s="5">
        <v>46276</v>
      </c>
      <c r="D1869" s="6">
        <f>YEAR(SalesDataTable[[#This Row],[Order Date]])</f>
        <v>2026</v>
      </c>
      <c r="E1869" s="6" t="str">
        <f>"Q"&amp;ROUNDUP(MONTH(SalesDataTable[[#This Row],[Order Date]])/3,0)</f>
        <v>Q3</v>
      </c>
      <c r="F1869" s="6">
        <f>MONTH(SalesDataTable[[#This Row],[Order Date]])</f>
        <v>9</v>
      </c>
      <c r="G1869" s="6" t="str">
        <f>TEXT(SalesDataTable[[#This Row],[Order Date]],"MMM")</f>
        <v>Sep</v>
      </c>
      <c r="H1869" s="6" t="s">
        <v>18</v>
      </c>
      <c r="I1869" s="6" t="s">
        <v>68</v>
      </c>
      <c r="J1869" s="6" t="s">
        <v>37</v>
      </c>
      <c r="K1869" s="6" t="s">
        <v>31</v>
      </c>
      <c r="L1869" s="6" t="s">
        <v>22</v>
      </c>
      <c r="M1869" s="6" t="s">
        <v>40</v>
      </c>
      <c r="N1869" s="7">
        <v>1</v>
      </c>
      <c r="O1869" s="8">
        <v>51.25</v>
      </c>
      <c r="P1869" s="9">
        <v>0.05</v>
      </c>
      <c r="Q1869" s="8">
        <v>21.99</v>
      </c>
      <c r="R1869" s="8">
        <v>48.6875</v>
      </c>
      <c r="S1869" s="8">
        <v>21.99</v>
      </c>
      <c r="T1869" s="8">
        <v>26.697500000000002</v>
      </c>
      <c r="U1869" s="10">
        <v>0.54834403080872918</v>
      </c>
    </row>
    <row r="1870" spans="2:21" ht="15.75">
      <c r="B1870" s="4">
        <v>1687</v>
      </c>
      <c r="C1870" s="5">
        <v>46276</v>
      </c>
      <c r="D1870" s="6">
        <f>YEAR(SalesDataTable[[#This Row],[Order Date]])</f>
        <v>2026</v>
      </c>
      <c r="E1870" s="6" t="str">
        <f>"Q"&amp;ROUNDUP(MONTH(SalesDataTable[[#This Row],[Order Date]])/3,0)</f>
        <v>Q3</v>
      </c>
      <c r="F1870" s="6">
        <f>MONTH(SalesDataTable[[#This Row],[Order Date]])</f>
        <v>9</v>
      </c>
      <c r="G1870" s="6" t="str">
        <f>TEXT(SalesDataTable[[#This Row],[Order Date]],"MMM")</f>
        <v>Sep</v>
      </c>
      <c r="H1870" s="6" t="s">
        <v>29</v>
      </c>
      <c r="I1870" s="6" t="s">
        <v>70</v>
      </c>
      <c r="J1870" s="6" t="s">
        <v>20</v>
      </c>
      <c r="K1870" s="6" t="s">
        <v>21</v>
      </c>
      <c r="L1870" s="6" t="s">
        <v>52</v>
      </c>
      <c r="M1870" s="6" t="s">
        <v>63</v>
      </c>
      <c r="N1870" s="7">
        <v>1</v>
      </c>
      <c r="O1870" s="8">
        <v>50.78</v>
      </c>
      <c r="P1870" s="9">
        <v>0.05</v>
      </c>
      <c r="Q1870" s="8">
        <v>22.52</v>
      </c>
      <c r="R1870" s="8">
        <v>48.241</v>
      </c>
      <c r="S1870" s="8">
        <v>22.52</v>
      </c>
      <c r="T1870" s="8">
        <v>25.721</v>
      </c>
      <c r="U1870" s="10">
        <v>0.5331771729441761</v>
      </c>
    </row>
    <row r="1871" spans="2:21" ht="15.75">
      <c r="B1871" s="4">
        <v>2162</v>
      </c>
      <c r="C1871" s="5">
        <v>46276</v>
      </c>
      <c r="D1871" s="6">
        <f>YEAR(SalesDataTable[[#This Row],[Order Date]])</f>
        <v>2026</v>
      </c>
      <c r="E1871" s="6" t="str">
        <f>"Q"&amp;ROUNDUP(MONTH(SalesDataTable[[#This Row],[Order Date]])/3,0)</f>
        <v>Q3</v>
      </c>
      <c r="F1871" s="6">
        <f>MONTH(SalesDataTable[[#This Row],[Order Date]])</f>
        <v>9</v>
      </c>
      <c r="G1871" s="6" t="str">
        <f>TEXT(SalesDataTable[[#This Row],[Order Date]],"MMM")</f>
        <v>Sep</v>
      </c>
      <c r="H1871" s="6" t="s">
        <v>24</v>
      </c>
      <c r="I1871" s="6" t="s">
        <v>25</v>
      </c>
      <c r="J1871" s="6" t="s">
        <v>20</v>
      </c>
      <c r="K1871" s="6" t="s">
        <v>31</v>
      </c>
      <c r="L1871" s="6" t="s">
        <v>32</v>
      </c>
      <c r="M1871" s="6" t="s">
        <v>62</v>
      </c>
      <c r="N1871" s="7">
        <v>1</v>
      </c>
      <c r="O1871" s="8">
        <v>133.31</v>
      </c>
      <c r="P1871" s="9">
        <v>0.05</v>
      </c>
      <c r="Q1871" s="8">
        <v>67.790000000000006</v>
      </c>
      <c r="R1871" s="8">
        <v>126.64449999999999</v>
      </c>
      <c r="S1871" s="8">
        <v>67.790000000000006</v>
      </c>
      <c r="T1871" s="8">
        <v>58.854499999999987</v>
      </c>
      <c r="U1871" s="10">
        <v>0.46472211584395684</v>
      </c>
    </row>
    <row r="1872" spans="2:21" ht="15.75">
      <c r="B1872" s="4">
        <v>2307</v>
      </c>
      <c r="C1872" s="5">
        <v>46276</v>
      </c>
      <c r="D1872" s="6">
        <f>YEAR(SalesDataTable[[#This Row],[Order Date]])</f>
        <v>2026</v>
      </c>
      <c r="E1872" s="6" t="str">
        <f>"Q"&amp;ROUNDUP(MONTH(SalesDataTable[[#This Row],[Order Date]])/3,0)</f>
        <v>Q3</v>
      </c>
      <c r="F1872" s="6">
        <f>MONTH(SalesDataTable[[#This Row],[Order Date]])</f>
        <v>9</v>
      </c>
      <c r="G1872" s="6" t="str">
        <f>TEXT(SalesDataTable[[#This Row],[Order Date]],"MMM")</f>
        <v>Sep</v>
      </c>
      <c r="H1872" s="6" t="s">
        <v>29</v>
      </c>
      <c r="I1872" s="6" t="s">
        <v>30</v>
      </c>
      <c r="J1872" s="6" t="s">
        <v>20</v>
      </c>
      <c r="K1872" s="6" t="s">
        <v>21</v>
      </c>
      <c r="L1872" s="6" t="s">
        <v>32</v>
      </c>
      <c r="M1872" s="6" t="s">
        <v>66</v>
      </c>
      <c r="N1872" s="7">
        <v>1</v>
      </c>
      <c r="O1872" s="8">
        <v>162.06</v>
      </c>
      <c r="P1872" s="9">
        <v>0</v>
      </c>
      <c r="Q1872" s="8">
        <v>86.95</v>
      </c>
      <c r="R1872" s="8">
        <v>162.06</v>
      </c>
      <c r="S1872" s="8">
        <v>86.95</v>
      </c>
      <c r="T1872" s="8">
        <v>75.11</v>
      </c>
      <c r="U1872" s="10">
        <v>0.4634703196347032</v>
      </c>
    </row>
    <row r="1873" spans="2:21" ht="15.75">
      <c r="B1873" s="4">
        <v>3976</v>
      </c>
      <c r="C1873" s="5">
        <v>46276</v>
      </c>
      <c r="D1873" s="6">
        <f>YEAR(SalesDataTable[[#This Row],[Order Date]])</f>
        <v>2026</v>
      </c>
      <c r="E1873" s="6" t="str">
        <f>"Q"&amp;ROUNDUP(MONTH(SalesDataTable[[#This Row],[Order Date]])/3,0)</f>
        <v>Q3</v>
      </c>
      <c r="F1873" s="6">
        <f>MONTH(SalesDataTable[[#This Row],[Order Date]])</f>
        <v>9</v>
      </c>
      <c r="G1873" s="6" t="str">
        <f>TEXT(SalesDataTable[[#This Row],[Order Date]],"MMM")</f>
        <v>Sep</v>
      </c>
      <c r="H1873" s="6" t="s">
        <v>29</v>
      </c>
      <c r="I1873" s="6" t="s">
        <v>43</v>
      </c>
      <c r="J1873" s="6" t="s">
        <v>37</v>
      </c>
      <c r="K1873" s="6" t="s">
        <v>21</v>
      </c>
      <c r="L1873" s="6" t="s">
        <v>32</v>
      </c>
      <c r="M1873" s="6" t="s">
        <v>33</v>
      </c>
      <c r="N1873" s="7">
        <v>2</v>
      </c>
      <c r="O1873" s="8">
        <v>37.03</v>
      </c>
      <c r="P1873" s="9">
        <v>0.1</v>
      </c>
      <c r="Q1873" s="8">
        <v>13.46</v>
      </c>
      <c r="R1873" s="8">
        <v>66.654000000000011</v>
      </c>
      <c r="S1873" s="8">
        <v>26.92</v>
      </c>
      <c r="T1873" s="8">
        <v>39.734000000000009</v>
      </c>
      <c r="U1873" s="10">
        <v>0.59612326342004984</v>
      </c>
    </row>
    <row r="1874" spans="2:21" ht="15.75">
      <c r="B1874" s="4">
        <v>5066</v>
      </c>
      <c r="C1874" s="5">
        <v>46276</v>
      </c>
      <c r="D1874" s="6">
        <f>YEAR(SalesDataTable[[#This Row],[Order Date]])</f>
        <v>2026</v>
      </c>
      <c r="E1874" s="6" t="str">
        <f>"Q"&amp;ROUNDUP(MONTH(SalesDataTable[[#This Row],[Order Date]])/3,0)</f>
        <v>Q3</v>
      </c>
      <c r="F1874" s="6">
        <f>MONTH(SalesDataTable[[#This Row],[Order Date]])</f>
        <v>9</v>
      </c>
      <c r="G1874" s="6" t="str">
        <f>TEXT(SalesDataTable[[#This Row],[Order Date]],"MMM")</f>
        <v>Sep</v>
      </c>
      <c r="H1874" s="6" t="s">
        <v>24</v>
      </c>
      <c r="I1874" s="6" t="s">
        <v>59</v>
      </c>
      <c r="J1874" s="6" t="s">
        <v>20</v>
      </c>
      <c r="K1874" s="6" t="s">
        <v>31</v>
      </c>
      <c r="L1874" s="6" t="s">
        <v>41</v>
      </c>
      <c r="M1874" s="6" t="s">
        <v>42</v>
      </c>
      <c r="N1874" s="7">
        <v>1</v>
      </c>
      <c r="O1874" s="8">
        <v>338.01</v>
      </c>
      <c r="P1874" s="9">
        <v>0</v>
      </c>
      <c r="Q1874" s="8">
        <v>190.89</v>
      </c>
      <c r="R1874" s="8">
        <v>338.01</v>
      </c>
      <c r="S1874" s="8">
        <v>190.89</v>
      </c>
      <c r="T1874" s="8">
        <v>147.12</v>
      </c>
      <c r="U1874" s="10">
        <v>0.43525339486997427</v>
      </c>
    </row>
    <row r="1875" spans="2:21" ht="15.75">
      <c r="B1875" s="4">
        <v>78</v>
      </c>
      <c r="C1875" s="5">
        <v>46277</v>
      </c>
      <c r="D1875" s="6">
        <f>YEAR(SalesDataTable[[#This Row],[Order Date]])</f>
        <v>2026</v>
      </c>
      <c r="E1875" s="6" t="str">
        <f>"Q"&amp;ROUNDUP(MONTH(SalesDataTable[[#This Row],[Order Date]])/3,0)</f>
        <v>Q3</v>
      </c>
      <c r="F1875" s="6">
        <f>MONTH(SalesDataTable[[#This Row],[Order Date]])</f>
        <v>9</v>
      </c>
      <c r="G1875" s="6" t="str">
        <f>TEXT(SalesDataTable[[#This Row],[Order Date]],"MMM")</f>
        <v>Sep</v>
      </c>
      <c r="H1875" s="6" t="s">
        <v>38</v>
      </c>
      <c r="I1875" s="6" t="s">
        <v>65</v>
      </c>
      <c r="J1875" s="6" t="s">
        <v>20</v>
      </c>
      <c r="K1875" s="6" t="s">
        <v>31</v>
      </c>
      <c r="L1875" s="6" t="s">
        <v>52</v>
      </c>
      <c r="M1875" s="6" t="s">
        <v>53</v>
      </c>
      <c r="N1875" s="7">
        <v>5</v>
      </c>
      <c r="O1875" s="8">
        <v>40.78</v>
      </c>
      <c r="P1875" s="9">
        <v>0.05</v>
      </c>
      <c r="Q1875" s="8">
        <v>14.94</v>
      </c>
      <c r="R1875" s="8">
        <v>193.70499999999998</v>
      </c>
      <c r="S1875" s="8">
        <v>74.7</v>
      </c>
      <c r="T1875" s="8">
        <v>119.00499999999998</v>
      </c>
      <c r="U1875" s="10">
        <v>0.61436204537828132</v>
      </c>
    </row>
    <row r="1876" spans="2:21" ht="15.75">
      <c r="B1876" s="4">
        <v>354</v>
      </c>
      <c r="C1876" s="5">
        <v>46277</v>
      </c>
      <c r="D1876" s="6">
        <f>YEAR(SalesDataTable[[#This Row],[Order Date]])</f>
        <v>2026</v>
      </c>
      <c r="E1876" s="6" t="str">
        <f>"Q"&amp;ROUNDUP(MONTH(SalesDataTable[[#This Row],[Order Date]])/3,0)</f>
        <v>Q3</v>
      </c>
      <c r="F1876" s="6">
        <f>MONTH(SalesDataTable[[#This Row],[Order Date]])</f>
        <v>9</v>
      </c>
      <c r="G1876" s="6" t="str">
        <f>TEXT(SalesDataTable[[#This Row],[Order Date]],"MMM")</f>
        <v>Sep</v>
      </c>
      <c r="H1876" s="6" t="s">
        <v>29</v>
      </c>
      <c r="I1876" s="6" t="s">
        <v>70</v>
      </c>
      <c r="J1876" s="6" t="s">
        <v>20</v>
      </c>
      <c r="K1876" s="6" t="s">
        <v>21</v>
      </c>
      <c r="L1876" s="6" t="s">
        <v>22</v>
      </c>
      <c r="M1876" s="6" t="s">
        <v>40</v>
      </c>
      <c r="N1876" s="7">
        <v>4</v>
      </c>
      <c r="O1876" s="8">
        <v>51.47</v>
      </c>
      <c r="P1876" s="9">
        <v>0</v>
      </c>
      <c r="Q1876" s="8">
        <v>21.9</v>
      </c>
      <c r="R1876" s="8">
        <v>205.88</v>
      </c>
      <c r="S1876" s="8">
        <v>87.6</v>
      </c>
      <c r="T1876" s="8">
        <v>118.28</v>
      </c>
      <c r="U1876" s="10">
        <v>0.57450942296483387</v>
      </c>
    </row>
    <row r="1877" spans="2:21" ht="15.75">
      <c r="B1877" s="4">
        <v>1738</v>
      </c>
      <c r="C1877" s="5">
        <v>46277</v>
      </c>
      <c r="D1877" s="6">
        <f>YEAR(SalesDataTable[[#This Row],[Order Date]])</f>
        <v>2026</v>
      </c>
      <c r="E1877" s="6" t="str">
        <f>"Q"&amp;ROUNDUP(MONTH(SalesDataTable[[#This Row],[Order Date]])/3,0)</f>
        <v>Q3</v>
      </c>
      <c r="F1877" s="6">
        <f>MONTH(SalesDataTable[[#This Row],[Order Date]])</f>
        <v>9</v>
      </c>
      <c r="G1877" s="6" t="str">
        <f>TEXT(SalesDataTable[[#This Row],[Order Date]],"MMM")</f>
        <v>Sep</v>
      </c>
      <c r="H1877" s="6" t="s">
        <v>18</v>
      </c>
      <c r="I1877" s="6" t="s">
        <v>68</v>
      </c>
      <c r="J1877" s="6" t="s">
        <v>26</v>
      </c>
      <c r="K1877" s="6" t="s">
        <v>34</v>
      </c>
      <c r="L1877" s="6" t="s">
        <v>27</v>
      </c>
      <c r="M1877" s="6" t="s">
        <v>35</v>
      </c>
      <c r="N1877" s="7">
        <v>10</v>
      </c>
      <c r="O1877" s="8">
        <v>144.4</v>
      </c>
      <c r="P1877" s="9">
        <v>0.1</v>
      </c>
      <c r="Q1877" s="8">
        <v>81.069999999999993</v>
      </c>
      <c r="R1877" s="8">
        <v>1299.6000000000001</v>
      </c>
      <c r="S1877" s="8">
        <v>810.69999999999993</v>
      </c>
      <c r="T1877" s="8">
        <v>488.9000000000002</v>
      </c>
      <c r="U1877" s="10">
        <v>0.37619267466912909</v>
      </c>
    </row>
    <row r="1878" spans="2:21" ht="15.75">
      <c r="B1878" s="4">
        <v>1900</v>
      </c>
      <c r="C1878" s="5">
        <v>46277</v>
      </c>
      <c r="D1878" s="6">
        <f>YEAR(SalesDataTable[[#This Row],[Order Date]])</f>
        <v>2026</v>
      </c>
      <c r="E1878" s="6" t="str">
        <f>"Q"&amp;ROUNDUP(MONTH(SalesDataTable[[#This Row],[Order Date]])/3,0)</f>
        <v>Q3</v>
      </c>
      <c r="F1878" s="6">
        <f>MONTH(SalesDataTable[[#This Row],[Order Date]])</f>
        <v>9</v>
      </c>
      <c r="G1878" s="6" t="str">
        <f>TEXT(SalesDataTable[[#This Row],[Order Date]],"MMM")</f>
        <v>Sep</v>
      </c>
      <c r="H1878" s="6" t="s">
        <v>24</v>
      </c>
      <c r="I1878" s="6" t="s">
        <v>45</v>
      </c>
      <c r="J1878" s="6" t="s">
        <v>37</v>
      </c>
      <c r="K1878" s="6" t="s">
        <v>31</v>
      </c>
      <c r="L1878" s="6" t="s">
        <v>52</v>
      </c>
      <c r="M1878" s="6" t="s">
        <v>63</v>
      </c>
      <c r="N1878" s="7">
        <v>1</v>
      </c>
      <c r="O1878" s="8">
        <v>51.34</v>
      </c>
      <c r="P1878" s="9">
        <v>0.1</v>
      </c>
      <c r="Q1878" s="8">
        <v>22.63</v>
      </c>
      <c r="R1878" s="8">
        <v>46.206000000000003</v>
      </c>
      <c r="S1878" s="8">
        <v>22.63</v>
      </c>
      <c r="T1878" s="8">
        <v>23.576000000000004</v>
      </c>
      <c r="U1878" s="10">
        <v>0.51023676578799293</v>
      </c>
    </row>
    <row r="1879" spans="2:21" ht="15.75">
      <c r="B1879" s="4">
        <v>3375</v>
      </c>
      <c r="C1879" s="5">
        <v>46277</v>
      </c>
      <c r="D1879" s="6">
        <f>YEAR(SalesDataTable[[#This Row],[Order Date]])</f>
        <v>2026</v>
      </c>
      <c r="E1879" s="6" t="str">
        <f>"Q"&amp;ROUNDUP(MONTH(SalesDataTable[[#This Row],[Order Date]])/3,0)</f>
        <v>Q3</v>
      </c>
      <c r="F1879" s="6">
        <f>MONTH(SalesDataTable[[#This Row],[Order Date]])</f>
        <v>9</v>
      </c>
      <c r="G1879" s="6" t="str">
        <f>TEXT(SalesDataTable[[#This Row],[Order Date]],"MMM")</f>
        <v>Sep</v>
      </c>
      <c r="H1879" s="6" t="s">
        <v>24</v>
      </c>
      <c r="I1879" s="6" t="s">
        <v>25</v>
      </c>
      <c r="J1879" s="6" t="s">
        <v>26</v>
      </c>
      <c r="K1879" s="6" t="s">
        <v>21</v>
      </c>
      <c r="L1879" s="6" t="s">
        <v>32</v>
      </c>
      <c r="M1879" s="6" t="s">
        <v>50</v>
      </c>
      <c r="N1879" s="7">
        <v>6</v>
      </c>
      <c r="O1879" s="8">
        <v>47.72</v>
      </c>
      <c r="P1879" s="9">
        <v>0.1</v>
      </c>
      <c r="Q1879" s="8">
        <v>18.41</v>
      </c>
      <c r="R1879" s="8">
        <v>257.68799999999999</v>
      </c>
      <c r="S1879" s="8">
        <v>110.46000000000001</v>
      </c>
      <c r="T1879" s="8">
        <v>147.22799999999998</v>
      </c>
      <c r="U1879" s="10">
        <v>0.57134208810654741</v>
      </c>
    </row>
    <row r="1880" spans="2:21" ht="15.75">
      <c r="B1880" s="4">
        <v>3567</v>
      </c>
      <c r="C1880" s="5">
        <v>46277</v>
      </c>
      <c r="D1880" s="6">
        <f>YEAR(SalesDataTable[[#This Row],[Order Date]])</f>
        <v>2026</v>
      </c>
      <c r="E1880" s="6" t="str">
        <f>"Q"&amp;ROUNDUP(MONTH(SalesDataTable[[#This Row],[Order Date]])/3,0)</f>
        <v>Q3</v>
      </c>
      <c r="F1880" s="6">
        <f>MONTH(SalesDataTable[[#This Row],[Order Date]])</f>
        <v>9</v>
      </c>
      <c r="G1880" s="6" t="str">
        <f>TEXT(SalesDataTable[[#This Row],[Order Date]],"MMM")</f>
        <v>Sep</v>
      </c>
      <c r="H1880" s="6" t="s">
        <v>24</v>
      </c>
      <c r="I1880" s="6" t="s">
        <v>59</v>
      </c>
      <c r="J1880" s="6" t="s">
        <v>20</v>
      </c>
      <c r="K1880" s="6" t="s">
        <v>34</v>
      </c>
      <c r="L1880" s="6" t="s">
        <v>41</v>
      </c>
      <c r="M1880" s="6" t="s">
        <v>58</v>
      </c>
      <c r="N1880" s="7">
        <v>1</v>
      </c>
      <c r="O1880" s="8">
        <v>81.489999999999995</v>
      </c>
      <c r="P1880" s="9">
        <v>0.1</v>
      </c>
      <c r="Q1880" s="8">
        <v>38.83</v>
      </c>
      <c r="R1880" s="8">
        <v>73.340999999999994</v>
      </c>
      <c r="S1880" s="8">
        <v>38.83</v>
      </c>
      <c r="T1880" s="8">
        <v>34.510999999999996</v>
      </c>
      <c r="U1880" s="10">
        <v>0.47055535103148305</v>
      </c>
    </row>
    <row r="1881" spans="2:21" ht="15.75">
      <c r="B1881" s="4">
        <v>4106</v>
      </c>
      <c r="C1881" s="5">
        <v>46277</v>
      </c>
      <c r="D1881" s="6">
        <f>YEAR(SalesDataTable[[#This Row],[Order Date]])</f>
        <v>2026</v>
      </c>
      <c r="E1881" s="6" t="str">
        <f>"Q"&amp;ROUNDUP(MONTH(SalesDataTable[[#This Row],[Order Date]])/3,0)</f>
        <v>Q3</v>
      </c>
      <c r="F1881" s="6">
        <f>MONTH(SalesDataTable[[#This Row],[Order Date]])</f>
        <v>9</v>
      </c>
      <c r="G1881" s="6" t="str">
        <f>TEXT(SalesDataTable[[#This Row],[Order Date]],"MMM")</f>
        <v>Sep</v>
      </c>
      <c r="H1881" s="6" t="s">
        <v>24</v>
      </c>
      <c r="I1881" s="6" t="s">
        <v>45</v>
      </c>
      <c r="J1881" s="6" t="s">
        <v>37</v>
      </c>
      <c r="K1881" s="6" t="s">
        <v>21</v>
      </c>
      <c r="L1881" s="6" t="s">
        <v>22</v>
      </c>
      <c r="M1881" s="6" t="s">
        <v>44</v>
      </c>
      <c r="N1881" s="7">
        <v>2</v>
      </c>
      <c r="O1881" s="8">
        <v>39.700000000000003</v>
      </c>
      <c r="P1881" s="9">
        <v>0</v>
      </c>
      <c r="Q1881" s="8">
        <v>16.32</v>
      </c>
      <c r="R1881" s="8">
        <v>79.400000000000006</v>
      </c>
      <c r="S1881" s="8">
        <v>32.64</v>
      </c>
      <c r="T1881" s="8">
        <v>46.760000000000005</v>
      </c>
      <c r="U1881" s="10">
        <v>0.58891687657430736</v>
      </c>
    </row>
    <row r="1882" spans="2:21" ht="15.75">
      <c r="B1882" s="4">
        <v>4293</v>
      </c>
      <c r="C1882" s="5">
        <v>46277</v>
      </c>
      <c r="D1882" s="6">
        <f>YEAR(SalesDataTable[[#This Row],[Order Date]])</f>
        <v>2026</v>
      </c>
      <c r="E1882" s="6" t="str">
        <f>"Q"&amp;ROUNDUP(MONTH(SalesDataTable[[#This Row],[Order Date]])/3,0)</f>
        <v>Q3</v>
      </c>
      <c r="F1882" s="6">
        <f>MONTH(SalesDataTable[[#This Row],[Order Date]])</f>
        <v>9</v>
      </c>
      <c r="G1882" s="6" t="str">
        <f>TEXT(SalesDataTable[[#This Row],[Order Date]],"MMM")</f>
        <v>Sep</v>
      </c>
      <c r="H1882" s="6" t="s">
        <v>24</v>
      </c>
      <c r="I1882" s="6" t="s">
        <v>61</v>
      </c>
      <c r="J1882" s="6" t="s">
        <v>26</v>
      </c>
      <c r="K1882" s="6" t="s">
        <v>31</v>
      </c>
      <c r="L1882" s="6" t="s">
        <v>41</v>
      </c>
      <c r="M1882" s="6" t="s">
        <v>42</v>
      </c>
      <c r="N1882" s="7">
        <v>4</v>
      </c>
      <c r="O1882" s="8">
        <v>344.67</v>
      </c>
      <c r="P1882" s="9">
        <v>0.1</v>
      </c>
      <c r="Q1882" s="8">
        <v>195.35</v>
      </c>
      <c r="R1882" s="8">
        <v>1240.8120000000001</v>
      </c>
      <c r="S1882" s="8">
        <v>781.4</v>
      </c>
      <c r="T1882" s="8">
        <v>459.41200000000015</v>
      </c>
      <c r="U1882" s="10">
        <v>0.37025109363868186</v>
      </c>
    </row>
    <row r="1883" spans="2:21" ht="15.75">
      <c r="B1883" s="4">
        <v>4859</v>
      </c>
      <c r="C1883" s="5">
        <v>46277</v>
      </c>
      <c r="D1883" s="6">
        <f>YEAR(SalesDataTable[[#This Row],[Order Date]])</f>
        <v>2026</v>
      </c>
      <c r="E1883" s="6" t="str">
        <f>"Q"&amp;ROUNDUP(MONTH(SalesDataTable[[#This Row],[Order Date]])/3,0)</f>
        <v>Q3</v>
      </c>
      <c r="F1883" s="6">
        <f>MONTH(SalesDataTable[[#This Row],[Order Date]])</f>
        <v>9</v>
      </c>
      <c r="G1883" s="6" t="str">
        <f>TEXT(SalesDataTable[[#This Row],[Order Date]],"MMM")</f>
        <v>Sep</v>
      </c>
      <c r="H1883" s="6" t="s">
        <v>18</v>
      </c>
      <c r="I1883" s="6" t="s">
        <v>19</v>
      </c>
      <c r="J1883" s="6" t="s">
        <v>20</v>
      </c>
      <c r="K1883" s="6" t="s">
        <v>21</v>
      </c>
      <c r="L1883" s="6" t="s">
        <v>22</v>
      </c>
      <c r="M1883" s="6" t="s">
        <v>23</v>
      </c>
      <c r="N1883" s="7">
        <v>1</v>
      </c>
      <c r="O1883" s="8">
        <v>80.39</v>
      </c>
      <c r="P1883" s="9">
        <v>0</v>
      </c>
      <c r="Q1883" s="8">
        <v>42.85</v>
      </c>
      <c r="R1883" s="8">
        <v>80.39</v>
      </c>
      <c r="S1883" s="8">
        <v>42.85</v>
      </c>
      <c r="T1883" s="8">
        <v>37.54</v>
      </c>
      <c r="U1883" s="10">
        <v>0.46697350416718497</v>
      </c>
    </row>
    <row r="1884" spans="2:21" ht="15.75">
      <c r="B1884" s="4">
        <v>770</v>
      </c>
      <c r="C1884" s="5">
        <v>46278</v>
      </c>
      <c r="D1884" s="6">
        <f>YEAR(SalesDataTable[[#This Row],[Order Date]])</f>
        <v>2026</v>
      </c>
      <c r="E1884" s="6" t="str">
        <f>"Q"&amp;ROUNDUP(MONTH(SalesDataTable[[#This Row],[Order Date]])/3,0)</f>
        <v>Q3</v>
      </c>
      <c r="F1884" s="6">
        <f>MONTH(SalesDataTable[[#This Row],[Order Date]])</f>
        <v>9</v>
      </c>
      <c r="G1884" s="6" t="str">
        <f>TEXT(SalesDataTable[[#This Row],[Order Date]],"MMM")</f>
        <v>Sep</v>
      </c>
      <c r="H1884" s="6" t="s">
        <v>29</v>
      </c>
      <c r="I1884" s="6" t="s">
        <v>36</v>
      </c>
      <c r="J1884" s="6" t="s">
        <v>37</v>
      </c>
      <c r="K1884" s="6" t="s">
        <v>21</v>
      </c>
      <c r="L1884" s="6" t="s">
        <v>27</v>
      </c>
      <c r="M1884" s="6" t="s">
        <v>35</v>
      </c>
      <c r="N1884" s="7">
        <v>1</v>
      </c>
      <c r="O1884" s="8">
        <v>143.66999999999999</v>
      </c>
      <c r="P1884" s="9">
        <v>0.1</v>
      </c>
      <c r="Q1884" s="8">
        <v>79.89</v>
      </c>
      <c r="R1884" s="8">
        <v>129.303</v>
      </c>
      <c r="S1884" s="8">
        <v>79.89</v>
      </c>
      <c r="T1884" s="8">
        <v>49.412999999999997</v>
      </c>
      <c r="U1884" s="10">
        <v>0.38214890605786406</v>
      </c>
    </row>
    <row r="1885" spans="2:21" ht="15.75">
      <c r="B1885" s="4">
        <v>1375</v>
      </c>
      <c r="C1885" s="5">
        <v>46278</v>
      </c>
      <c r="D1885" s="6">
        <f>YEAR(SalesDataTable[[#This Row],[Order Date]])</f>
        <v>2026</v>
      </c>
      <c r="E1885" s="6" t="str">
        <f>"Q"&amp;ROUNDUP(MONTH(SalesDataTable[[#This Row],[Order Date]])/3,0)</f>
        <v>Q3</v>
      </c>
      <c r="F1885" s="6">
        <f>MONTH(SalesDataTable[[#This Row],[Order Date]])</f>
        <v>9</v>
      </c>
      <c r="G1885" s="6" t="str">
        <f>TEXT(SalesDataTable[[#This Row],[Order Date]],"MMM")</f>
        <v>Sep</v>
      </c>
      <c r="H1885" s="6" t="s">
        <v>24</v>
      </c>
      <c r="I1885" s="6" t="s">
        <v>61</v>
      </c>
      <c r="J1885" s="6" t="s">
        <v>37</v>
      </c>
      <c r="K1885" s="6" t="s">
        <v>21</v>
      </c>
      <c r="L1885" s="6" t="s">
        <v>32</v>
      </c>
      <c r="M1885" s="6" t="s">
        <v>33</v>
      </c>
      <c r="N1885" s="7">
        <v>1</v>
      </c>
      <c r="O1885" s="8">
        <v>35.86</v>
      </c>
      <c r="P1885" s="9">
        <v>0</v>
      </c>
      <c r="Q1885" s="8">
        <v>13.33</v>
      </c>
      <c r="R1885" s="8">
        <v>35.86</v>
      </c>
      <c r="S1885" s="8">
        <v>13.33</v>
      </c>
      <c r="T1885" s="8">
        <v>22.53</v>
      </c>
      <c r="U1885" s="10">
        <v>0.62827663134411604</v>
      </c>
    </row>
    <row r="1886" spans="2:21" ht="15.75">
      <c r="B1886" s="4">
        <v>2063</v>
      </c>
      <c r="C1886" s="5">
        <v>46278</v>
      </c>
      <c r="D1886" s="6">
        <f>YEAR(SalesDataTable[[#This Row],[Order Date]])</f>
        <v>2026</v>
      </c>
      <c r="E1886" s="6" t="str">
        <f>"Q"&amp;ROUNDUP(MONTH(SalesDataTable[[#This Row],[Order Date]])/3,0)</f>
        <v>Q3</v>
      </c>
      <c r="F1886" s="6">
        <f>MONTH(SalesDataTable[[#This Row],[Order Date]])</f>
        <v>9</v>
      </c>
      <c r="G1886" s="6" t="str">
        <f>TEXT(SalesDataTable[[#This Row],[Order Date]],"MMM")</f>
        <v>Sep</v>
      </c>
      <c r="H1886" s="6" t="s">
        <v>24</v>
      </c>
      <c r="I1886" s="6" t="s">
        <v>67</v>
      </c>
      <c r="J1886" s="6" t="s">
        <v>37</v>
      </c>
      <c r="K1886" s="6" t="s">
        <v>21</v>
      </c>
      <c r="L1886" s="6" t="s">
        <v>32</v>
      </c>
      <c r="M1886" s="6" t="s">
        <v>62</v>
      </c>
      <c r="N1886" s="7">
        <v>3</v>
      </c>
      <c r="O1886" s="8">
        <v>130.28</v>
      </c>
      <c r="P1886" s="9">
        <v>0.1</v>
      </c>
      <c r="Q1886" s="8">
        <v>65.33</v>
      </c>
      <c r="R1886" s="8">
        <v>351.75600000000003</v>
      </c>
      <c r="S1886" s="8">
        <v>195.99</v>
      </c>
      <c r="T1886" s="8">
        <v>155.76600000000002</v>
      </c>
      <c r="U1886" s="10">
        <v>0.44282400300208102</v>
      </c>
    </row>
    <row r="1887" spans="2:21" ht="15.75">
      <c r="B1887" s="4">
        <v>2563</v>
      </c>
      <c r="C1887" s="5">
        <v>46278</v>
      </c>
      <c r="D1887" s="6">
        <f>YEAR(SalesDataTable[[#This Row],[Order Date]])</f>
        <v>2026</v>
      </c>
      <c r="E1887" s="6" t="str">
        <f>"Q"&amp;ROUNDUP(MONTH(SalesDataTable[[#This Row],[Order Date]])/3,0)</f>
        <v>Q3</v>
      </c>
      <c r="F1887" s="6">
        <f>MONTH(SalesDataTable[[#This Row],[Order Date]])</f>
        <v>9</v>
      </c>
      <c r="G1887" s="6" t="str">
        <f>TEXT(SalesDataTable[[#This Row],[Order Date]],"MMM")</f>
        <v>Sep</v>
      </c>
      <c r="H1887" s="6" t="s">
        <v>24</v>
      </c>
      <c r="I1887" s="6" t="s">
        <v>45</v>
      </c>
      <c r="J1887" s="6" t="s">
        <v>46</v>
      </c>
      <c r="K1887" s="6" t="s">
        <v>21</v>
      </c>
      <c r="L1887" s="6" t="s">
        <v>27</v>
      </c>
      <c r="M1887" s="6" t="s">
        <v>55</v>
      </c>
      <c r="N1887" s="7">
        <v>1</v>
      </c>
      <c r="O1887" s="8">
        <v>157.88999999999999</v>
      </c>
      <c r="P1887" s="9">
        <v>0.1</v>
      </c>
      <c r="Q1887" s="8">
        <v>78.209999999999994</v>
      </c>
      <c r="R1887" s="8">
        <v>142.101</v>
      </c>
      <c r="S1887" s="8">
        <v>78.209999999999994</v>
      </c>
      <c r="T1887" s="8">
        <v>63.891000000000005</v>
      </c>
      <c r="U1887" s="10">
        <v>0.44961682183798851</v>
      </c>
    </row>
    <row r="1888" spans="2:21" ht="15.75">
      <c r="B1888" s="4">
        <v>2786</v>
      </c>
      <c r="C1888" s="5">
        <v>46278</v>
      </c>
      <c r="D1888" s="6">
        <f>YEAR(SalesDataTable[[#This Row],[Order Date]])</f>
        <v>2026</v>
      </c>
      <c r="E1888" s="6" t="str">
        <f>"Q"&amp;ROUNDUP(MONTH(SalesDataTable[[#This Row],[Order Date]])/3,0)</f>
        <v>Q3</v>
      </c>
      <c r="F1888" s="6">
        <f>MONTH(SalesDataTable[[#This Row],[Order Date]])</f>
        <v>9</v>
      </c>
      <c r="G1888" s="6" t="str">
        <f>TEXT(SalesDataTable[[#This Row],[Order Date]],"MMM")</f>
        <v>Sep</v>
      </c>
      <c r="H1888" s="6" t="s">
        <v>38</v>
      </c>
      <c r="I1888" s="6" t="s">
        <v>51</v>
      </c>
      <c r="J1888" s="6" t="s">
        <v>20</v>
      </c>
      <c r="K1888" s="6" t="s">
        <v>31</v>
      </c>
      <c r="L1888" s="6" t="s">
        <v>52</v>
      </c>
      <c r="M1888" s="6" t="s">
        <v>53</v>
      </c>
      <c r="N1888" s="7">
        <v>2</v>
      </c>
      <c r="O1888" s="8">
        <v>40.83</v>
      </c>
      <c r="P1888" s="9">
        <v>0</v>
      </c>
      <c r="Q1888" s="8">
        <v>14.56</v>
      </c>
      <c r="R1888" s="8">
        <v>81.66</v>
      </c>
      <c r="S1888" s="8">
        <v>29.12</v>
      </c>
      <c r="T1888" s="8">
        <v>52.539999999999992</v>
      </c>
      <c r="U1888" s="10">
        <v>0.64339946118050451</v>
      </c>
    </row>
    <row r="1889" spans="2:21" ht="15.75">
      <c r="B1889" s="4">
        <v>3269</v>
      </c>
      <c r="C1889" s="5">
        <v>46278</v>
      </c>
      <c r="D1889" s="6">
        <f>YEAR(SalesDataTable[[#This Row],[Order Date]])</f>
        <v>2026</v>
      </c>
      <c r="E1889" s="6" t="str">
        <f>"Q"&amp;ROUNDUP(MONTH(SalesDataTable[[#This Row],[Order Date]])/3,0)</f>
        <v>Q3</v>
      </c>
      <c r="F1889" s="6">
        <f>MONTH(SalesDataTable[[#This Row],[Order Date]])</f>
        <v>9</v>
      </c>
      <c r="G1889" s="6" t="str">
        <f>TEXT(SalesDataTable[[#This Row],[Order Date]],"MMM")</f>
        <v>Sep</v>
      </c>
      <c r="H1889" s="6" t="s">
        <v>29</v>
      </c>
      <c r="I1889" s="6" t="s">
        <v>70</v>
      </c>
      <c r="J1889" s="6" t="s">
        <v>37</v>
      </c>
      <c r="K1889" s="6" t="s">
        <v>31</v>
      </c>
      <c r="L1889" s="6" t="s">
        <v>52</v>
      </c>
      <c r="M1889" s="6" t="s">
        <v>60</v>
      </c>
      <c r="N1889" s="7">
        <v>2</v>
      </c>
      <c r="O1889" s="8">
        <v>37.119999999999997</v>
      </c>
      <c r="P1889" s="9">
        <v>0</v>
      </c>
      <c r="Q1889" s="8">
        <v>14.26</v>
      </c>
      <c r="R1889" s="8">
        <v>74.239999999999995</v>
      </c>
      <c r="S1889" s="8">
        <v>28.52</v>
      </c>
      <c r="T1889" s="8">
        <v>45.72</v>
      </c>
      <c r="U1889" s="10">
        <v>0.61584051724137934</v>
      </c>
    </row>
    <row r="1890" spans="2:21" ht="15.75">
      <c r="B1890" s="4">
        <v>3346</v>
      </c>
      <c r="C1890" s="5">
        <v>46278</v>
      </c>
      <c r="D1890" s="6">
        <f>YEAR(SalesDataTable[[#This Row],[Order Date]])</f>
        <v>2026</v>
      </c>
      <c r="E1890" s="6" t="str">
        <f>"Q"&amp;ROUNDUP(MONTH(SalesDataTable[[#This Row],[Order Date]])/3,0)</f>
        <v>Q3</v>
      </c>
      <c r="F1890" s="6">
        <f>MONTH(SalesDataTable[[#This Row],[Order Date]])</f>
        <v>9</v>
      </c>
      <c r="G1890" s="6" t="str">
        <f>TEXT(SalesDataTable[[#This Row],[Order Date]],"MMM")</f>
        <v>Sep</v>
      </c>
      <c r="H1890" s="6" t="s">
        <v>38</v>
      </c>
      <c r="I1890" s="6" t="s">
        <v>51</v>
      </c>
      <c r="J1890" s="6" t="s">
        <v>20</v>
      </c>
      <c r="K1890" s="6" t="s">
        <v>21</v>
      </c>
      <c r="L1890" s="6" t="s">
        <v>41</v>
      </c>
      <c r="M1890" s="6" t="s">
        <v>69</v>
      </c>
      <c r="N1890" s="7">
        <v>2</v>
      </c>
      <c r="O1890" s="8">
        <v>124.04</v>
      </c>
      <c r="P1890" s="9">
        <v>0.05</v>
      </c>
      <c r="Q1890" s="8">
        <v>59.29</v>
      </c>
      <c r="R1890" s="8">
        <v>235.67599999999999</v>
      </c>
      <c r="S1890" s="8">
        <v>118.58</v>
      </c>
      <c r="T1890" s="8">
        <v>117.09599999999999</v>
      </c>
      <c r="U1890" s="10">
        <v>0.49685160983723414</v>
      </c>
    </row>
    <row r="1891" spans="2:21" ht="15.75">
      <c r="B1891" s="4">
        <v>4097</v>
      </c>
      <c r="C1891" s="5">
        <v>46278</v>
      </c>
      <c r="D1891" s="6">
        <f>YEAR(SalesDataTable[[#This Row],[Order Date]])</f>
        <v>2026</v>
      </c>
      <c r="E1891" s="6" t="str">
        <f>"Q"&amp;ROUNDUP(MONTH(SalesDataTable[[#This Row],[Order Date]])/3,0)</f>
        <v>Q3</v>
      </c>
      <c r="F1891" s="6">
        <f>MONTH(SalesDataTable[[#This Row],[Order Date]])</f>
        <v>9</v>
      </c>
      <c r="G1891" s="6" t="str">
        <f>TEXT(SalesDataTable[[#This Row],[Order Date]],"MMM")</f>
        <v>Sep</v>
      </c>
      <c r="H1891" s="6" t="s">
        <v>24</v>
      </c>
      <c r="I1891" s="6" t="s">
        <v>61</v>
      </c>
      <c r="J1891" s="6" t="s">
        <v>20</v>
      </c>
      <c r="K1891" s="6" t="s">
        <v>21</v>
      </c>
      <c r="L1891" s="6" t="s">
        <v>27</v>
      </c>
      <c r="M1891" s="6" t="s">
        <v>35</v>
      </c>
      <c r="N1891" s="7">
        <v>1</v>
      </c>
      <c r="O1891" s="8">
        <v>142.36000000000001</v>
      </c>
      <c r="P1891" s="9">
        <v>0</v>
      </c>
      <c r="Q1891" s="8">
        <v>78.3</v>
      </c>
      <c r="R1891" s="8">
        <v>142.36000000000001</v>
      </c>
      <c r="S1891" s="8">
        <v>78.3</v>
      </c>
      <c r="T1891" s="8">
        <v>64.060000000000016</v>
      </c>
      <c r="U1891" s="10">
        <v>0.44998595110986239</v>
      </c>
    </row>
    <row r="1892" spans="2:21" ht="15.75">
      <c r="B1892" s="4">
        <v>4208</v>
      </c>
      <c r="C1892" s="5">
        <v>46278</v>
      </c>
      <c r="D1892" s="6">
        <f>YEAR(SalesDataTable[[#This Row],[Order Date]])</f>
        <v>2026</v>
      </c>
      <c r="E1892" s="6" t="str">
        <f>"Q"&amp;ROUNDUP(MONTH(SalesDataTable[[#This Row],[Order Date]])/3,0)</f>
        <v>Q3</v>
      </c>
      <c r="F1892" s="6">
        <f>MONTH(SalesDataTable[[#This Row],[Order Date]])</f>
        <v>9</v>
      </c>
      <c r="G1892" s="6" t="str">
        <f>TEXT(SalesDataTable[[#This Row],[Order Date]],"MMM")</f>
        <v>Sep</v>
      </c>
      <c r="H1892" s="6" t="s">
        <v>24</v>
      </c>
      <c r="I1892" s="6" t="s">
        <v>61</v>
      </c>
      <c r="J1892" s="6" t="s">
        <v>26</v>
      </c>
      <c r="K1892" s="6" t="s">
        <v>34</v>
      </c>
      <c r="L1892" s="6" t="s">
        <v>22</v>
      </c>
      <c r="M1892" s="6" t="s">
        <v>48</v>
      </c>
      <c r="N1892" s="7">
        <v>6</v>
      </c>
      <c r="O1892" s="8">
        <v>104.11</v>
      </c>
      <c r="P1892" s="9">
        <v>0.1</v>
      </c>
      <c r="Q1892" s="8">
        <v>49</v>
      </c>
      <c r="R1892" s="8">
        <v>562.19399999999996</v>
      </c>
      <c r="S1892" s="8">
        <v>294</v>
      </c>
      <c r="T1892" s="8">
        <v>268.19399999999996</v>
      </c>
      <c r="U1892" s="10">
        <v>0.47704884790659446</v>
      </c>
    </row>
    <row r="1893" spans="2:21" ht="15.75">
      <c r="B1893" s="4">
        <v>4606</v>
      </c>
      <c r="C1893" s="5">
        <v>46278</v>
      </c>
      <c r="D1893" s="6">
        <f>YEAR(SalesDataTable[[#This Row],[Order Date]])</f>
        <v>2026</v>
      </c>
      <c r="E1893" s="6" t="str">
        <f>"Q"&amp;ROUNDUP(MONTH(SalesDataTable[[#This Row],[Order Date]])/3,0)</f>
        <v>Q3</v>
      </c>
      <c r="F1893" s="6">
        <f>MONTH(SalesDataTable[[#This Row],[Order Date]])</f>
        <v>9</v>
      </c>
      <c r="G1893" s="6" t="str">
        <f>TEXT(SalesDataTable[[#This Row],[Order Date]],"MMM")</f>
        <v>Sep</v>
      </c>
      <c r="H1893" s="6" t="s">
        <v>38</v>
      </c>
      <c r="I1893" s="6" t="s">
        <v>51</v>
      </c>
      <c r="J1893" s="6" t="s">
        <v>20</v>
      </c>
      <c r="K1893" s="6" t="s">
        <v>34</v>
      </c>
      <c r="L1893" s="6" t="s">
        <v>41</v>
      </c>
      <c r="M1893" s="6" t="s">
        <v>42</v>
      </c>
      <c r="N1893" s="7">
        <v>1</v>
      </c>
      <c r="O1893" s="8">
        <v>335.02</v>
      </c>
      <c r="P1893" s="9">
        <v>0.05</v>
      </c>
      <c r="Q1893" s="8">
        <v>198.44</v>
      </c>
      <c r="R1893" s="8">
        <v>318.26899999999995</v>
      </c>
      <c r="S1893" s="8">
        <v>198.44</v>
      </c>
      <c r="T1893" s="8">
        <v>119.82899999999995</v>
      </c>
      <c r="U1893" s="10">
        <v>0.3765022669502841</v>
      </c>
    </row>
    <row r="1894" spans="2:21" ht="15.75">
      <c r="B1894" s="4">
        <v>222</v>
      </c>
      <c r="C1894" s="5">
        <v>46279</v>
      </c>
      <c r="D1894" s="6">
        <f>YEAR(SalesDataTable[[#This Row],[Order Date]])</f>
        <v>2026</v>
      </c>
      <c r="E1894" s="6" t="str">
        <f>"Q"&amp;ROUNDUP(MONTH(SalesDataTable[[#This Row],[Order Date]])/3,0)</f>
        <v>Q3</v>
      </c>
      <c r="F1894" s="6">
        <f>MONTH(SalesDataTable[[#This Row],[Order Date]])</f>
        <v>9</v>
      </c>
      <c r="G1894" s="6" t="str">
        <f>TEXT(SalesDataTable[[#This Row],[Order Date]],"MMM")</f>
        <v>Sep</v>
      </c>
      <c r="H1894" s="6" t="s">
        <v>24</v>
      </c>
      <c r="I1894" s="6" t="s">
        <v>61</v>
      </c>
      <c r="J1894" s="6" t="s">
        <v>20</v>
      </c>
      <c r="K1894" s="6" t="s">
        <v>21</v>
      </c>
      <c r="L1894" s="6" t="s">
        <v>22</v>
      </c>
      <c r="M1894" s="6" t="s">
        <v>40</v>
      </c>
      <c r="N1894" s="7">
        <v>2</v>
      </c>
      <c r="O1894" s="8">
        <v>49.69</v>
      </c>
      <c r="P1894" s="9">
        <v>0.05</v>
      </c>
      <c r="Q1894" s="8">
        <v>22.55</v>
      </c>
      <c r="R1894" s="8">
        <v>94.410999999999987</v>
      </c>
      <c r="S1894" s="8">
        <v>45.1</v>
      </c>
      <c r="T1894" s="8">
        <v>49.310999999999986</v>
      </c>
      <c r="U1894" s="10">
        <v>0.52230142674052804</v>
      </c>
    </row>
    <row r="1895" spans="2:21" ht="15.75">
      <c r="B1895" s="4">
        <v>241</v>
      </c>
      <c r="C1895" s="5">
        <v>46279</v>
      </c>
      <c r="D1895" s="6">
        <f>YEAR(SalesDataTable[[#This Row],[Order Date]])</f>
        <v>2026</v>
      </c>
      <c r="E1895" s="6" t="str">
        <f>"Q"&amp;ROUNDUP(MONTH(SalesDataTable[[#This Row],[Order Date]])/3,0)</f>
        <v>Q3</v>
      </c>
      <c r="F1895" s="6">
        <f>MONTH(SalesDataTable[[#This Row],[Order Date]])</f>
        <v>9</v>
      </c>
      <c r="G1895" s="6" t="str">
        <f>TEXT(SalesDataTable[[#This Row],[Order Date]],"MMM")</f>
        <v>Sep</v>
      </c>
      <c r="H1895" s="6" t="s">
        <v>29</v>
      </c>
      <c r="I1895" s="6" t="s">
        <v>43</v>
      </c>
      <c r="J1895" s="6" t="s">
        <v>20</v>
      </c>
      <c r="K1895" s="6" t="s">
        <v>21</v>
      </c>
      <c r="L1895" s="6" t="s">
        <v>22</v>
      </c>
      <c r="M1895" s="6" t="s">
        <v>40</v>
      </c>
      <c r="N1895" s="7">
        <v>4</v>
      </c>
      <c r="O1895" s="8">
        <v>50.5</v>
      </c>
      <c r="P1895" s="9">
        <v>0</v>
      </c>
      <c r="Q1895" s="8">
        <v>23.02</v>
      </c>
      <c r="R1895" s="8">
        <v>202</v>
      </c>
      <c r="S1895" s="8">
        <v>92.08</v>
      </c>
      <c r="T1895" s="8">
        <v>109.92</v>
      </c>
      <c r="U1895" s="10">
        <v>0.5441584158415842</v>
      </c>
    </row>
    <row r="1896" spans="2:21" ht="15.75">
      <c r="B1896" s="4">
        <v>753</v>
      </c>
      <c r="C1896" s="5">
        <v>46279</v>
      </c>
      <c r="D1896" s="6">
        <f>YEAR(SalesDataTable[[#This Row],[Order Date]])</f>
        <v>2026</v>
      </c>
      <c r="E1896" s="6" t="str">
        <f>"Q"&amp;ROUNDUP(MONTH(SalesDataTable[[#This Row],[Order Date]])/3,0)</f>
        <v>Q3</v>
      </c>
      <c r="F1896" s="6">
        <f>MONTH(SalesDataTable[[#This Row],[Order Date]])</f>
        <v>9</v>
      </c>
      <c r="G1896" s="6" t="str">
        <f>TEXT(SalesDataTable[[#This Row],[Order Date]],"MMM")</f>
        <v>Sep</v>
      </c>
      <c r="H1896" s="6" t="s">
        <v>38</v>
      </c>
      <c r="I1896" s="6" t="s">
        <v>39</v>
      </c>
      <c r="J1896" s="6" t="s">
        <v>37</v>
      </c>
      <c r="K1896" s="6" t="s">
        <v>21</v>
      </c>
      <c r="L1896" s="6" t="s">
        <v>32</v>
      </c>
      <c r="M1896" s="6" t="s">
        <v>50</v>
      </c>
      <c r="N1896" s="7">
        <v>1</v>
      </c>
      <c r="O1896" s="8">
        <v>47.55</v>
      </c>
      <c r="P1896" s="9">
        <v>0.05</v>
      </c>
      <c r="Q1896" s="8">
        <v>18.350000000000001</v>
      </c>
      <c r="R1896" s="8">
        <v>45.172499999999992</v>
      </c>
      <c r="S1896" s="8">
        <v>18.350000000000001</v>
      </c>
      <c r="T1896" s="8">
        <v>26.822499999999991</v>
      </c>
      <c r="U1896" s="10">
        <v>0.5937794011843488</v>
      </c>
    </row>
    <row r="1897" spans="2:21" ht="15.75">
      <c r="B1897" s="4">
        <v>2530</v>
      </c>
      <c r="C1897" s="5">
        <v>46279</v>
      </c>
      <c r="D1897" s="6">
        <f>YEAR(SalesDataTable[[#This Row],[Order Date]])</f>
        <v>2026</v>
      </c>
      <c r="E1897" s="6" t="str">
        <f>"Q"&amp;ROUNDUP(MONTH(SalesDataTable[[#This Row],[Order Date]])/3,0)</f>
        <v>Q3</v>
      </c>
      <c r="F1897" s="6">
        <f>MONTH(SalesDataTable[[#This Row],[Order Date]])</f>
        <v>9</v>
      </c>
      <c r="G1897" s="6" t="str">
        <f>TEXT(SalesDataTable[[#This Row],[Order Date]],"MMM")</f>
        <v>Sep</v>
      </c>
      <c r="H1897" s="6" t="s">
        <v>38</v>
      </c>
      <c r="I1897" s="6" t="s">
        <v>49</v>
      </c>
      <c r="J1897" s="6" t="s">
        <v>20</v>
      </c>
      <c r="K1897" s="6" t="s">
        <v>31</v>
      </c>
      <c r="L1897" s="6" t="s">
        <v>32</v>
      </c>
      <c r="M1897" s="6" t="s">
        <v>50</v>
      </c>
      <c r="N1897" s="7">
        <v>6</v>
      </c>
      <c r="O1897" s="8">
        <v>46.16</v>
      </c>
      <c r="P1897" s="9">
        <v>0.1</v>
      </c>
      <c r="Q1897" s="8">
        <v>18.39</v>
      </c>
      <c r="R1897" s="8">
        <v>249.26399999999998</v>
      </c>
      <c r="S1897" s="8">
        <v>110.34</v>
      </c>
      <c r="T1897" s="8">
        <v>138.92399999999998</v>
      </c>
      <c r="U1897" s="10">
        <v>0.55733679953783932</v>
      </c>
    </row>
    <row r="1898" spans="2:21" ht="15.75">
      <c r="B1898" s="4">
        <v>572</v>
      </c>
      <c r="C1898" s="5">
        <v>46280</v>
      </c>
      <c r="D1898" s="6">
        <f>YEAR(SalesDataTable[[#This Row],[Order Date]])</f>
        <v>2026</v>
      </c>
      <c r="E1898" s="6" t="str">
        <f>"Q"&amp;ROUNDUP(MONTH(SalesDataTable[[#This Row],[Order Date]])/3,0)</f>
        <v>Q3</v>
      </c>
      <c r="F1898" s="6">
        <f>MONTH(SalesDataTable[[#This Row],[Order Date]])</f>
        <v>9</v>
      </c>
      <c r="G1898" s="6" t="str">
        <f>TEXT(SalesDataTable[[#This Row],[Order Date]],"MMM")</f>
        <v>Sep</v>
      </c>
      <c r="H1898" s="6" t="s">
        <v>18</v>
      </c>
      <c r="I1898" s="6" t="s">
        <v>68</v>
      </c>
      <c r="J1898" s="6" t="s">
        <v>37</v>
      </c>
      <c r="K1898" s="6" t="s">
        <v>21</v>
      </c>
      <c r="L1898" s="6" t="s">
        <v>32</v>
      </c>
      <c r="M1898" s="6" t="s">
        <v>62</v>
      </c>
      <c r="N1898" s="7">
        <v>2</v>
      </c>
      <c r="O1898" s="8">
        <v>135.79</v>
      </c>
      <c r="P1898" s="9">
        <v>0.05</v>
      </c>
      <c r="Q1898" s="8">
        <v>66.53</v>
      </c>
      <c r="R1898" s="8">
        <v>258.00099999999998</v>
      </c>
      <c r="S1898" s="8">
        <v>133.06</v>
      </c>
      <c r="T1898" s="8">
        <v>124.94099999999997</v>
      </c>
      <c r="U1898" s="10">
        <v>0.48426556486215167</v>
      </c>
    </row>
    <row r="1899" spans="2:21" ht="15.75">
      <c r="B1899" s="4">
        <v>874</v>
      </c>
      <c r="C1899" s="5">
        <v>46280</v>
      </c>
      <c r="D1899" s="6">
        <f>YEAR(SalesDataTable[[#This Row],[Order Date]])</f>
        <v>2026</v>
      </c>
      <c r="E1899" s="6" t="str">
        <f>"Q"&amp;ROUNDUP(MONTH(SalesDataTable[[#This Row],[Order Date]])/3,0)</f>
        <v>Q3</v>
      </c>
      <c r="F1899" s="6">
        <f>MONTH(SalesDataTable[[#This Row],[Order Date]])</f>
        <v>9</v>
      </c>
      <c r="G1899" s="6" t="str">
        <f>TEXT(SalesDataTable[[#This Row],[Order Date]],"MMM")</f>
        <v>Sep</v>
      </c>
      <c r="H1899" s="6" t="s">
        <v>18</v>
      </c>
      <c r="I1899" s="6" t="s">
        <v>68</v>
      </c>
      <c r="J1899" s="6" t="s">
        <v>20</v>
      </c>
      <c r="K1899" s="6" t="s">
        <v>21</v>
      </c>
      <c r="L1899" s="6" t="s">
        <v>27</v>
      </c>
      <c r="M1899" s="6" t="s">
        <v>35</v>
      </c>
      <c r="N1899" s="7">
        <v>2</v>
      </c>
      <c r="O1899" s="8">
        <v>141.91999999999999</v>
      </c>
      <c r="P1899" s="9">
        <v>0</v>
      </c>
      <c r="Q1899" s="8">
        <v>79.900000000000006</v>
      </c>
      <c r="R1899" s="8">
        <v>283.83999999999997</v>
      </c>
      <c r="S1899" s="8">
        <v>159.80000000000001</v>
      </c>
      <c r="T1899" s="8">
        <v>124.03999999999996</v>
      </c>
      <c r="U1899" s="10">
        <v>0.43700676437429531</v>
      </c>
    </row>
    <row r="1900" spans="2:21" ht="15.75">
      <c r="B1900" s="4">
        <v>937</v>
      </c>
      <c r="C1900" s="5">
        <v>46280</v>
      </c>
      <c r="D1900" s="6">
        <f>YEAR(SalesDataTable[[#This Row],[Order Date]])</f>
        <v>2026</v>
      </c>
      <c r="E1900" s="6" t="str">
        <f>"Q"&amp;ROUNDUP(MONTH(SalesDataTable[[#This Row],[Order Date]])/3,0)</f>
        <v>Q3</v>
      </c>
      <c r="F1900" s="6">
        <f>MONTH(SalesDataTable[[#This Row],[Order Date]])</f>
        <v>9</v>
      </c>
      <c r="G1900" s="6" t="str">
        <f>TEXT(SalesDataTable[[#This Row],[Order Date]],"MMM")</f>
        <v>Sep</v>
      </c>
      <c r="H1900" s="6" t="s">
        <v>38</v>
      </c>
      <c r="I1900" s="6" t="s">
        <v>39</v>
      </c>
      <c r="J1900" s="6" t="s">
        <v>46</v>
      </c>
      <c r="K1900" s="6" t="s">
        <v>34</v>
      </c>
      <c r="L1900" s="6" t="s">
        <v>27</v>
      </c>
      <c r="M1900" s="6" t="s">
        <v>35</v>
      </c>
      <c r="N1900" s="7">
        <v>1</v>
      </c>
      <c r="O1900" s="8">
        <v>146.41</v>
      </c>
      <c r="P1900" s="9">
        <v>0.15</v>
      </c>
      <c r="Q1900" s="8">
        <v>80.87</v>
      </c>
      <c r="R1900" s="8">
        <v>124.4485</v>
      </c>
      <c r="S1900" s="8">
        <v>80.87</v>
      </c>
      <c r="T1900" s="8">
        <v>43.578499999999991</v>
      </c>
      <c r="U1900" s="10">
        <v>0.35017296311325563</v>
      </c>
    </row>
    <row r="1901" spans="2:21" ht="15.75">
      <c r="B1901" s="4">
        <v>1229</v>
      </c>
      <c r="C1901" s="5">
        <v>46280</v>
      </c>
      <c r="D1901" s="6">
        <f>YEAR(SalesDataTable[[#This Row],[Order Date]])</f>
        <v>2026</v>
      </c>
      <c r="E1901" s="6" t="str">
        <f>"Q"&amp;ROUNDUP(MONTH(SalesDataTable[[#This Row],[Order Date]])/3,0)</f>
        <v>Q3</v>
      </c>
      <c r="F1901" s="6">
        <f>MONTH(SalesDataTable[[#This Row],[Order Date]])</f>
        <v>9</v>
      </c>
      <c r="G1901" s="6" t="str">
        <f>TEXT(SalesDataTable[[#This Row],[Order Date]],"MMM")</f>
        <v>Sep</v>
      </c>
      <c r="H1901" s="6" t="s">
        <v>24</v>
      </c>
      <c r="I1901" s="6" t="s">
        <v>25</v>
      </c>
      <c r="J1901" s="6" t="s">
        <v>46</v>
      </c>
      <c r="K1901" s="6" t="s">
        <v>31</v>
      </c>
      <c r="L1901" s="6" t="s">
        <v>22</v>
      </c>
      <c r="M1901" s="6" t="s">
        <v>44</v>
      </c>
      <c r="N1901" s="7">
        <v>5</v>
      </c>
      <c r="O1901" s="8">
        <v>40.17</v>
      </c>
      <c r="P1901" s="9">
        <v>0</v>
      </c>
      <c r="Q1901" s="8">
        <v>16.27</v>
      </c>
      <c r="R1901" s="8">
        <v>200.85000000000002</v>
      </c>
      <c r="S1901" s="8">
        <v>81.349999999999994</v>
      </c>
      <c r="T1901" s="8">
        <v>119.50000000000003</v>
      </c>
      <c r="U1901" s="10">
        <v>0.59497137167040082</v>
      </c>
    </row>
    <row r="1902" spans="2:21" ht="15.75">
      <c r="B1902" s="4">
        <v>2186</v>
      </c>
      <c r="C1902" s="5">
        <v>46280</v>
      </c>
      <c r="D1902" s="6">
        <f>YEAR(SalesDataTable[[#This Row],[Order Date]])</f>
        <v>2026</v>
      </c>
      <c r="E1902" s="6" t="str">
        <f>"Q"&amp;ROUNDUP(MONTH(SalesDataTable[[#This Row],[Order Date]])/3,0)</f>
        <v>Q3</v>
      </c>
      <c r="F1902" s="6">
        <f>MONTH(SalesDataTable[[#This Row],[Order Date]])</f>
        <v>9</v>
      </c>
      <c r="G1902" s="6" t="str">
        <f>TEXT(SalesDataTable[[#This Row],[Order Date]],"MMM")</f>
        <v>Sep</v>
      </c>
      <c r="H1902" s="6" t="s">
        <v>29</v>
      </c>
      <c r="I1902" s="6" t="s">
        <v>30</v>
      </c>
      <c r="J1902" s="6" t="s">
        <v>20</v>
      </c>
      <c r="K1902" s="6" t="s">
        <v>21</v>
      </c>
      <c r="L1902" s="6" t="s">
        <v>27</v>
      </c>
      <c r="M1902" s="6" t="s">
        <v>28</v>
      </c>
      <c r="N1902" s="7">
        <v>2</v>
      </c>
      <c r="O1902" s="8">
        <v>91.6</v>
      </c>
      <c r="P1902" s="9">
        <v>0</v>
      </c>
      <c r="Q1902" s="8">
        <v>46.54</v>
      </c>
      <c r="R1902" s="8">
        <v>183.2</v>
      </c>
      <c r="S1902" s="8">
        <v>93.08</v>
      </c>
      <c r="T1902" s="8">
        <v>90.11999999999999</v>
      </c>
      <c r="U1902" s="10">
        <v>0.49192139737991264</v>
      </c>
    </row>
    <row r="1903" spans="2:21" ht="15.75">
      <c r="B1903" s="4">
        <v>2922</v>
      </c>
      <c r="C1903" s="5">
        <v>46280</v>
      </c>
      <c r="D1903" s="6">
        <f>YEAR(SalesDataTable[[#This Row],[Order Date]])</f>
        <v>2026</v>
      </c>
      <c r="E1903" s="6" t="str">
        <f>"Q"&amp;ROUNDUP(MONTH(SalesDataTable[[#This Row],[Order Date]])/3,0)</f>
        <v>Q3</v>
      </c>
      <c r="F1903" s="6">
        <f>MONTH(SalesDataTable[[#This Row],[Order Date]])</f>
        <v>9</v>
      </c>
      <c r="G1903" s="6" t="str">
        <f>TEXT(SalesDataTable[[#This Row],[Order Date]],"MMM")</f>
        <v>Sep</v>
      </c>
      <c r="H1903" s="6" t="s">
        <v>29</v>
      </c>
      <c r="I1903" s="6" t="s">
        <v>30</v>
      </c>
      <c r="J1903" s="6" t="s">
        <v>20</v>
      </c>
      <c r="K1903" s="6" t="s">
        <v>31</v>
      </c>
      <c r="L1903" s="6" t="s">
        <v>52</v>
      </c>
      <c r="M1903" s="6" t="s">
        <v>56</v>
      </c>
      <c r="N1903" s="7">
        <v>4</v>
      </c>
      <c r="O1903" s="8">
        <v>121.47</v>
      </c>
      <c r="P1903" s="9">
        <v>0.05</v>
      </c>
      <c r="Q1903" s="8">
        <v>67.650000000000006</v>
      </c>
      <c r="R1903" s="8">
        <v>461.58599999999996</v>
      </c>
      <c r="S1903" s="8">
        <v>270.60000000000002</v>
      </c>
      <c r="T1903" s="8">
        <v>190.98599999999993</v>
      </c>
      <c r="U1903" s="10">
        <v>0.41376038268058379</v>
      </c>
    </row>
    <row r="1904" spans="2:21" ht="15.75">
      <c r="B1904" s="4">
        <v>3140</v>
      </c>
      <c r="C1904" s="5">
        <v>46280</v>
      </c>
      <c r="D1904" s="6">
        <f>YEAR(SalesDataTable[[#This Row],[Order Date]])</f>
        <v>2026</v>
      </c>
      <c r="E1904" s="6" t="str">
        <f>"Q"&amp;ROUNDUP(MONTH(SalesDataTable[[#This Row],[Order Date]])/3,0)</f>
        <v>Q3</v>
      </c>
      <c r="F1904" s="6">
        <f>MONTH(SalesDataTable[[#This Row],[Order Date]])</f>
        <v>9</v>
      </c>
      <c r="G1904" s="6" t="str">
        <f>TEXT(SalesDataTable[[#This Row],[Order Date]],"MMM")</f>
        <v>Sep</v>
      </c>
      <c r="H1904" s="6" t="s">
        <v>24</v>
      </c>
      <c r="I1904" s="6" t="s">
        <v>61</v>
      </c>
      <c r="J1904" s="6" t="s">
        <v>46</v>
      </c>
      <c r="K1904" s="6" t="s">
        <v>31</v>
      </c>
      <c r="L1904" s="6" t="s">
        <v>41</v>
      </c>
      <c r="M1904" s="6" t="s">
        <v>69</v>
      </c>
      <c r="N1904" s="7">
        <v>2</v>
      </c>
      <c r="O1904" s="8">
        <v>122.69</v>
      </c>
      <c r="P1904" s="9">
        <v>0</v>
      </c>
      <c r="Q1904" s="8">
        <v>61.4</v>
      </c>
      <c r="R1904" s="8">
        <v>245.38</v>
      </c>
      <c r="S1904" s="8">
        <v>122.8</v>
      </c>
      <c r="T1904" s="8">
        <v>122.58</v>
      </c>
      <c r="U1904" s="10">
        <v>0.49955171570625151</v>
      </c>
    </row>
    <row r="1905" spans="2:21" ht="15.75">
      <c r="B1905" s="4">
        <v>3369</v>
      </c>
      <c r="C1905" s="5">
        <v>46280</v>
      </c>
      <c r="D1905" s="6">
        <f>YEAR(SalesDataTable[[#This Row],[Order Date]])</f>
        <v>2026</v>
      </c>
      <c r="E1905" s="6" t="str">
        <f>"Q"&amp;ROUNDUP(MONTH(SalesDataTable[[#This Row],[Order Date]])/3,0)</f>
        <v>Q3</v>
      </c>
      <c r="F1905" s="6">
        <f>MONTH(SalesDataTable[[#This Row],[Order Date]])</f>
        <v>9</v>
      </c>
      <c r="G1905" s="6" t="str">
        <f>TEXT(SalesDataTable[[#This Row],[Order Date]],"MMM")</f>
        <v>Sep</v>
      </c>
      <c r="H1905" s="6" t="s">
        <v>24</v>
      </c>
      <c r="I1905" s="6" t="s">
        <v>61</v>
      </c>
      <c r="J1905" s="6" t="s">
        <v>46</v>
      </c>
      <c r="K1905" s="6" t="s">
        <v>31</v>
      </c>
      <c r="L1905" s="6" t="s">
        <v>32</v>
      </c>
      <c r="M1905" s="6" t="s">
        <v>50</v>
      </c>
      <c r="N1905" s="7">
        <v>1</v>
      </c>
      <c r="O1905" s="8">
        <v>45.59</v>
      </c>
      <c r="P1905" s="9">
        <v>0</v>
      </c>
      <c r="Q1905" s="8">
        <v>18.28</v>
      </c>
      <c r="R1905" s="8">
        <v>45.59</v>
      </c>
      <c r="S1905" s="8">
        <v>18.28</v>
      </c>
      <c r="T1905" s="8">
        <v>27.310000000000002</v>
      </c>
      <c r="U1905" s="10">
        <v>0.59903487606931349</v>
      </c>
    </row>
    <row r="1906" spans="2:21" ht="15.75">
      <c r="B1906" s="4">
        <v>4865</v>
      </c>
      <c r="C1906" s="5">
        <v>46280</v>
      </c>
      <c r="D1906" s="6">
        <f>YEAR(SalesDataTable[[#This Row],[Order Date]])</f>
        <v>2026</v>
      </c>
      <c r="E1906" s="6" t="str">
        <f>"Q"&amp;ROUNDUP(MONTH(SalesDataTable[[#This Row],[Order Date]])/3,0)</f>
        <v>Q3</v>
      </c>
      <c r="F1906" s="6">
        <f>MONTH(SalesDataTable[[#This Row],[Order Date]])</f>
        <v>9</v>
      </c>
      <c r="G1906" s="6" t="str">
        <f>TEXT(SalesDataTable[[#This Row],[Order Date]],"MMM")</f>
        <v>Sep</v>
      </c>
      <c r="H1906" s="6" t="s">
        <v>38</v>
      </c>
      <c r="I1906" s="6" t="s">
        <v>39</v>
      </c>
      <c r="J1906" s="6" t="s">
        <v>20</v>
      </c>
      <c r="K1906" s="6" t="s">
        <v>21</v>
      </c>
      <c r="L1906" s="6" t="s">
        <v>22</v>
      </c>
      <c r="M1906" s="6" t="s">
        <v>23</v>
      </c>
      <c r="N1906" s="7">
        <v>1</v>
      </c>
      <c r="O1906" s="8">
        <v>83.8</v>
      </c>
      <c r="P1906" s="9">
        <v>0</v>
      </c>
      <c r="Q1906" s="8">
        <v>42.23</v>
      </c>
      <c r="R1906" s="8">
        <v>83.8</v>
      </c>
      <c r="S1906" s="8">
        <v>42.23</v>
      </c>
      <c r="T1906" s="8">
        <v>41.57</v>
      </c>
      <c r="U1906" s="10">
        <v>0.49606205250596663</v>
      </c>
    </row>
    <row r="1907" spans="2:21" ht="15.75">
      <c r="B1907" s="4">
        <v>103</v>
      </c>
      <c r="C1907" s="5">
        <v>46281</v>
      </c>
      <c r="D1907" s="6">
        <f>YEAR(SalesDataTable[[#This Row],[Order Date]])</f>
        <v>2026</v>
      </c>
      <c r="E1907" s="6" t="str">
        <f>"Q"&amp;ROUNDUP(MONTH(SalesDataTable[[#This Row],[Order Date]])/3,0)</f>
        <v>Q3</v>
      </c>
      <c r="F1907" s="6">
        <f>MONTH(SalesDataTable[[#This Row],[Order Date]])</f>
        <v>9</v>
      </c>
      <c r="G1907" s="6" t="str">
        <f>TEXT(SalesDataTable[[#This Row],[Order Date]],"MMM")</f>
        <v>Sep</v>
      </c>
      <c r="H1907" s="6" t="s">
        <v>29</v>
      </c>
      <c r="I1907" s="6" t="s">
        <v>36</v>
      </c>
      <c r="J1907" s="6" t="s">
        <v>20</v>
      </c>
      <c r="K1907" s="6" t="s">
        <v>31</v>
      </c>
      <c r="L1907" s="6" t="s">
        <v>32</v>
      </c>
      <c r="M1907" s="6" t="s">
        <v>62</v>
      </c>
      <c r="N1907" s="7">
        <v>1</v>
      </c>
      <c r="O1907" s="8">
        <v>132.58000000000001</v>
      </c>
      <c r="P1907" s="9">
        <v>0.15</v>
      </c>
      <c r="Q1907" s="8">
        <v>67.62</v>
      </c>
      <c r="R1907" s="8">
        <v>112.69300000000001</v>
      </c>
      <c r="S1907" s="8">
        <v>67.62</v>
      </c>
      <c r="T1907" s="8">
        <v>45.073000000000008</v>
      </c>
      <c r="U1907" s="10">
        <v>0.39996273060438536</v>
      </c>
    </row>
    <row r="1908" spans="2:21" ht="15.75">
      <c r="B1908" s="4">
        <v>4500</v>
      </c>
      <c r="C1908" s="5">
        <v>46281</v>
      </c>
      <c r="D1908" s="6">
        <f>YEAR(SalesDataTable[[#This Row],[Order Date]])</f>
        <v>2026</v>
      </c>
      <c r="E1908" s="6" t="str">
        <f>"Q"&amp;ROUNDUP(MONTH(SalesDataTable[[#This Row],[Order Date]])/3,0)</f>
        <v>Q3</v>
      </c>
      <c r="F1908" s="6">
        <f>MONTH(SalesDataTable[[#This Row],[Order Date]])</f>
        <v>9</v>
      </c>
      <c r="G1908" s="6" t="str">
        <f>TEXT(SalesDataTable[[#This Row],[Order Date]],"MMM")</f>
        <v>Sep</v>
      </c>
      <c r="H1908" s="6" t="s">
        <v>38</v>
      </c>
      <c r="I1908" s="6" t="s">
        <v>51</v>
      </c>
      <c r="J1908" s="6" t="s">
        <v>20</v>
      </c>
      <c r="K1908" s="6" t="s">
        <v>31</v>
      </c>
      <c r="L1908" s="6" t="s">
        <v>41</v>
      </c>
      <c r="M1908" s="6" t="s">
        <v>69</v>
      </c>
      <c r="N1908" s="7">
        <v>2</v>
      </c>
      <c r="O1908" s="8">
        <v>122.12</v>
      </c>
      <c r="P1908" s="9">
        <v>0.05</v>
      </c>
      <c r="Q1908" s="8">
        <v>61.76</v>
      </c>
      <c r="R1908" s="8">
        <v>232.02799999999999</v>
      </c>
      <c r="S1908" s="8">
        <v>123.52</v>
      </c>
      <c r="T1908" s="8">
        <v>108.508</v>
      </c>
      <c r="U1908" s="10">
        <v>0.46765045597945076</v>
      </c>
    </row>
    <row r="1909" spans="2:21" ht="15.75">
      <c r="B1909" s="4">
        <v>5093</v>
      </c>
      <c r="C1909" s="5">
        <v>46281</v>
      </c>
      <c r="D1909" s="6">
        <f>YEAR(SalesDataTable[[#This Row],[Order Date]])</f>
        <v>2026</v>
      </c>
      <c r="E1909" s="6" t="str">
        <f>"Q"&amp;ROUNDUP(MONTH(SalesDataTable[[#This Row],[Order Date]])/3,0)</f>
        <v>Q3</v>
      </c>
      <c r="F1909" s="6">
        <f>MONTH(SalesDataTable[[#This Row],[Order Date]])</f>
        <v>9</v>
      </c>
      <c r="G1909" s="6" t="str">
        <f>TEXT(SalesDataTable[[#This Row],[Order Date]],"MMM")</f>
        <v>Sep</v>
      </c>
      <c r="H1909" s="6" t="s">
        <v>18</v>
      </c>
      <c r="I1909" s="6" t="s">
        <v>19</v>
      </c>
      <c r="J1909" s="6" t="s">
        <v>26</v>
      </c>
      <c r="K1909" s="6" t="s">
        <v>34</v>
      </c>
      <c r="L1909" s="6" t="s">
        <v>27</v>
      </c>
      <c r="M1909" s="6" t="s">
        <v>35</v>
      </c>
      <c r="N1909" s="7">
        <v>3</v>
      </c>
      <c r="O1909" s="8">
        <v>140.47</v>
      </c>
      <c r="P1909" s="9">
        <v>0.15</v>
      </c>
      <c r="Q1909" s="8">
        <v>81.739999999999995</v>
      </c>
      <c r="R1909" s="8">
        <v>358.19849999999997</v>
      </c>
      <c r="S1909" s="8">
        <v>245.21999999999997</v>
      </c>
      <c r="T1909" s="8">
        <v>112.9785</v>
      </c>
      <c r="U1909" s="10">
        <v>0.31540751845694498</v>
      </c>
    </row>
    <row r="1910" spans="2:21" ht="15.75">
      <c r="B1910" s="4">
        <v>5147</v>
      </c>
      <c r="C1910" s="5">
        <v>46281</v>
      </c>
      <c r="D1910" s="6">
        <f>YEAR(SalesDataTable[[#This Row],[Order Date]])</f>
        <v>2026</v>
      </c>
      <c r="E1910" s="6" t="str">
        <f>"Q"&amp;ROUNDUP(MONTH(SalesDataTable[[#This Row],[Order Date]])/3,0)</f>
        <v>Q3</v>
      </c>
      <c r="F1910" s="6">
        <f>MONTH(SalesDataTable[[#This Row],[Order Date]])</f>
        <v>9</v>
      </c>
      <c r="G1910" s="6" t="str">
        <f>TEXT(SalesDataTable[[#This Row],[Order Date]],"MMM")</f>
        <v>Sep</v>
      </c>
      <c r="H1910" s="6" t="s">
        <v>38</v>
      </c>
      <c r="I1910" s="6" t="s">
        <v>65</v>
      </c>
      <c r="J1910" s="6" t="s">
        <v>20</v>
      </c>
      <c r="K1910" s="6" t="s">
        <v>31</v>
      </c>
      <c r="L1910" s="6" t="s">
        <v>27</v>
      </c>
      <c r="M1910" s="6" t="s">
        <v>35</v>
      </c>
      <c r="N1910" s="7">
        <v>2</v>
      </c>
      <c r="O1910" s="8">
        <v>145.35</v>
      </c>
      <c r="P1910" s="9">
        <v>0.05</v>
      </c>
      <c r="Q1910" s="8">
        <v>78.39</v>
      </c>
      <c r="R1910" s="8">
        <v>276.16499999999996</v>
      </c>
      <c r="S1910" s="8">
        <v>156.78</v>
      </c>
      <c r="T1910" s="8">
        <v>119.38499999999996</v>
      </c>
      <c r="U1910" s="10">
        <v>0.4322959100537721</v>
      </c>
    </row>
    <row r="1911" spans="2:21" ht="15.75">
      <c r="B1911" s="4">
        <v>365</v>
      </c>
      <c r="C1911" s="5">
        <v>46282</v>
      </c>
      <c r="D1911" s="6">
        <f>YEAR(SalesDataTable[[#This Row],[Order Date]])</f>
        <v>2026</v>
      </c>
      <c r="E1911" s="6" t="str">
        <f>"Q"&amp;ROUNDUP(MONTH(SalesDataTable[[#This Row],[Order Date]])/3,0)</f>
        <v>Q3</v>
      </c>
      <c r="F1911" s="6">
        <f>MONTH(SalesDataTable[[#This Row],[Order Date]])</f>
        <v>9</v>
      </c>
      <c r="G1911" s="6" t="str">
        <f>TEXT(SalesDataTable[[#This Row],[Order Date]],"MMM")</f>
        <v>Sep</v>
      </c>
      <c r="H1911" s="6" t="s">
        <v>38</v>
      </c>
      <c r="I1911" s="6" t="s">
        <v>51</v>
      </c>
      <c r="J1911" s="6" t="s">
        <v>46</v>
      </c>
      <c r="K1911" s="6" t="s">
        <v>21</v>
      </c>
      <c r="L1911" s="6" t="s">
        <v>41</v>
      </c>
      <c r="M1911" s="6" t="s">
        <v>69</v>
      </c>
      <c r="N1911" s="7">
        <v>2</v>
      </c>
      <c r="O1911" s="8">
        <v>121.25</v>
      </c>
      <c r="P1911" s="9">
        <v>0</v>
      </c>
      <c r="Q1911" s="8">
        <v>61.5</v>
      </c>
      <c r="R1911" s="8">
        <v>242.5</v>
      </c>
      <c r="S1911" s="8">
        <v>123</v>
      </c>
      <c r="T1911" s="8">
        <v>119.5</v>
      </c>
      <c r="U1911" s="10">
        <v>0.4927835051546392</v>
      </c>
    </row>
    <row r="1912" spans="2:21" ht="15.75">
      <c r="B1912" s="4">
        <v>494</v>
      </c>
      <c r="C1912" s="5">
        <v>46282</v>
      </c>
      <c r="D1912" s="6">
        <f>YEAR(SalesDataTable[[#This Row],[Order Date]])</f>
        <v>2026</v>
      </c>
      <c r="E1912" s="6" t="str">
        <f>"Q"&amp;ROUNDUP(MONTH(SalesDataTable[[#This Row],[Order Date]])/3,0)</f>
        <v>Q3</v>
      </c>
      <c r="F1912" s="6">
        <f>MONTH(SalesDataTable[[#This Row],[Order Date]])</f>
        <v>9</v>
      </c>
      <c r="G1912" s="6" t="str">
        <f>TEXT(SalesDataTable[[#This Row],[Order Date]],"MMM")</f>
        <v>Sep</v>
      </c>
      <c r="H1912" s="6" t="s">
        <v>38</v>
      </c>
      <c r="I1912" s="6" t="s">
        <v>39</v>
      </c>
      <c r="J1912" s="6" t="s">
        <v>20</v>
      </c>
      <c r="K1912" s="6" t="s">
        <v>31</v>
      </c>
      <c r="L1912" s="6" t="s">
        <v>32</v>
      </c>
      <c r="M1912" s="6" t="s">
        <v>33</v>
      </c>
      <c r="N1912" s="7">
        <v>1</v>
      </c>
      <c r="O1912" s="8">
        <v>35.94</v>
      </c>
      <c r="P1912" s="9">
        <v>0.1</v>
      </c>
      <c r="Q1912" s="8">
        <v>13.19</v>
      </c>
      <c r="R1912" s="8">
        <v>32.345999999999997</v>
      </c>
      <c r="S1912" s="8">
        <v>13.19</v>
      </c>
      <c r="T1912" s="8">
        <v>19.155999999999999</v>
      </c>
      <c r="U1912" s="10">
        <v>0.59222160390774747</v>
      </c>
    </row>
    <row r="1913" spans="2:21" ht="15.75">
      <c r="B1913" s="4">
        <v>665</v>
      </c>
      <c r="C1913" s="5">
        <v>46282</v>
      </c>
      <c r="D1913" s="6">
        <f>YEAR(SalesDataTable[[#This Row],[Order Date]])</f>
        <v>2026</v>
      </c>
      <c r="E1913" s="6" t="str">
        <f>"Q"&amp;ROUNDUP(MONTH(SalesDataTable[[#This Row],[Order Date]])/3,0)</f>
        <v>Q3</v>
      </c>
      <c r="F1913" s="6">
        <f>MONTH(SalesDataTable[[#This Row],[Order Date]])</f>
        <v>9</v>
      </c>
      <c r="G1913" s="6" t="str">
        <f>TEXT(SalesDataTable[[#This Row],[Order Date]],"MMM")</f>
        <v>Sep</v>
      </c>
      <c r="H1913" s="6" t="s">
        <v>24</v>
      </c>
      <c r="I1913" s="6" t="s">
        <v>67</v>
      </c>
      <c r="J1913" s="6" t="s">
        <v>20</v>
      </c>
      <c r="K1913" s="6" t="s">
        <v>31</v>
      </c>
      <c r="L1913" s="6" t="s">
        <v>22</v>
      </c>
      <c r="M1913" s="6" t="s">
        <v>48</v>
      </c>
      <c r="N1913" s="7">
        <v>1</v>
      </c>
      <c r="O1913" s="8">
        <v>101.18</v>
      </c>
      <c r="P1913" s="9">
        <v>0.1</v>
      </c>
      <c r="Q1913" s="8">
        <v>49.38</v>
      </c>
      <c r="R1913" s="8">
        <v>91.062000000000012</v>
      </c>
      <c r="S1913" s="8">
        <v>49.38</v>
      </c>
      <c r="T1913" s="8">
        <v>41.682000000000009</v>
      </c>
      <c r="U1913" s="10">
        <v>0.45773209461685449</v>
      </c>
    </row>
    <row r="1914" spans="2:21" ht="15.75">
      <c r="B1914" s="4">
        <v>2067</v>
      </c>
      <c r="C1914" s="5">
        <v>46282</v>
      </c>
      <c r="D1914" s="6">
        <f>YEAR(SalesDataTable[[#This Row],[Order Date]])</f>
        <v>2026</v>
      </c>
      <c r="E1914" s="6" t="str">
        <f>"Q"&amp;ROUNDUP(MONTH(SalesDataTable[[#This Row],[Order Date]])/3,0)</f>
        <v>Q3</v>
      </c>
      <c r="F1914" s="6">
        <f>MONTH(SalesDataTable[[#This Row],[Order Date]])</f>
        <v>9</v>
      </c>
      <c r="G1914" s="6" t="str">
        <f>TEXT(SalesDataTable[[#This Row],[Order Date]],"MMM")</f>
        <v>Sep</v>
      </c>
      <c r="H1914" s="6" t="s">
        <v>38</v>
      </c>
      <c r="I1914" s="6" t="s">
        <v>49</v>
      </c>
      <c r="J1914" s="6" t="s">
        <v>37</v>
      </c>
      <c r="K1914" s="6" t="s">
        <v>31</v>
      </c>
      <c r="L1914" s="6" t="s">
        <v>22</v>
      </c>
      <c r="M1914" s="6" t="s">
        <v>23</v>
      </c>
      <c r="N1914" s="7">
        <v>2</v>
      </c>
      <c r="O1914" s="8">
        <v>82.47</v>
      </c>
      <c r="P1914" s="9">
        <v>0</v>
      </c>
      <c r="Q1914" s="8">
        <v>42.49</v>
      </c>
      <c r="R1914" s="8">
        <v>164.94</v>
      </c>
      <c r="S1914" s="8">
        <v>84.98</v>
      </c>
      <c r="T1914" s="8">
        <v>79.959999999999994</v>
      </c>
      <c r="U1914" s="10">
        <v>0.48478234509518608</v>
      </c>
    </row>
    <row r="1915" spans="2:21" ht="15.75">
      <c r="B1915" s="4">
        <v>2648</v>
      </c>
      <c r="C1915" s="5">
        <v>46282</v>
      </c>
      <c r="D1915" s="6">
        <f>YEAR(SalesDataTable[[#This Row],[Order Date]])</f>
        <v>2026</v>
      </c>
      <c r="E1915" s="6" t="str">
        <f>"Q"&amp;ROUNDUP(MONTH(SalesDataTable[[#This Row],[Order Date]])/3,0)</f>
        <v>Q3</v>
      </c>
      <c r="F1915" s="6">
        <f>MONTH(SalesDataTable[[#This Row],[Order Date]])</f>
        <v>9</v>
      </c>
      <c r="G1915" s="6" t="str">
        <f>TEXT(SalesDataTable[[#This Row],[Order Date]],"MMM")</f>
        <v>Sep</v>
      </c>
      <c r="H1915" s="6" t="s">
        <v>29</v>
      </c>
      <c r="I1915" s="6" t="s">
        <v>70</v>
      </c>
      <c r="J1915" s="6" t="s">
        <v>46</v>
      </c>
      <c r="K1915" s="6" t="s">
        <v>31</v>
      </c>
      <c r="L1915" s="6" t="s">
        <v>52</v>
      </c>
      <c r="M1915" s="6" t="s">
        <v>63</v>
      </c>
      <c r="N1915" s="7">
        <v>1</v>
      </c>
      <c r="O1915" s="8">
        <v>50.47</v>
      </c>
      <c r="P1915" s="9">
        <v>0.05</v>
      </c>
      <c r="Q1915" s="8">
        <v>22.27</v>
      </c>
      <c r="R1915" s="8">
        <v>47.946499999999993</v>
      </c>
      <c r="S1915" s="8">
        <v>22.27</v>
      </c>
      <c r="T1915" s="8">
        <v>25.676499999999994</v>
      </c>
      <c r="U1915" s="10">
        <v>0.53552396942425406</v>
      </c>
    </row>
    <row r="1916" spans="2:21" ht="15.75">
      <c r="B1916" s="4">
        <v>3074</v>
      </c>
      <c r="C1916" s="5">
        <v>46282</v>
      </c>
      <c r="D1916" s="6">
        <f>YEAR(SalesDataTable[[#This Row],[Order Date]])</f>
        <v>2026</v>
      </c>
      <c r="E1916" s="6" t="str">
        <f>"Q"&amp;ROUNDUP(MONTH(SalesDataTable[[#This Row],[Order Date]])/3,0)</f>
        <v>Q3</v>
      </c>
      <c r="F1916" s="6">
        <f>MONTH(SalesDataTable[[#This Row],[Order Date]])</f>
        <v>9</v>
      </c>
      <c r="G1916" s="6" t="str">
        <f>TEXT(SalesDataTable[[#This Row],[Order Date]],"MMM")</f>
        <v>Sep</v>
      </c>
      <c r="H1916" s="6" t="s">
        <v>38</v>
      </c>
      <c r="I1916" s="6" t="s">
        <v>51</v>
      </c>
      <c r="J1916" s="6" t="s">
        <v>26</v>
      </c>
      <c r="K1916" s="6" t="s">
        <v>34</v>
      </c>
      <c r="L1916" s="6" t="s">
        <v>41</v>
      </c>
      <c r="M1916" s="6" t="s">
        <v>58</v>
      </c>
      <c r="N1916" s="7">
        <v>5</v>
      </c>
      <c r="O1916" s="8">
        <v>82.63</v>
      </c>
      <c r="P1916" s="9">
        <v>0.15</v>
      </c>
      <c r="Q1916" s="8">
        <v>38.630000000000003</v>
      </c>
      <c r="R1916" s="8">
        <v>351.17749999999995</v>
      </c>
      <c r="S1916" s="8">
        <v>193.15</v>
      </c>
      <c r="T1916" s="8">
        <v>158.02749999999995</v>
      </c>
      <c r="U1916" s="10">
        <v>0.44999323703824978</v>
      </c>
    </row>
    <row r="1917" spans="2:21" ht="15.75">
      <c r="B1917" s="4">
        <v>259</v>
      </c>
      <c r="C1917" s="5">
        <v>46283</v>
      </c>
      <c r="D1917" s="6">
        <f>YEAR(SalesDataTable[[#This Row],[Order Date]])</f>
        <v>2026</v>
      </c>
      <c r="E1917" s="6" t="str">
        <f>"Q"&amp;ROUNDUP(MONTH(SalesDataTable[[#This Row],[Order Date]])/3,0)</f>
        <v>Q3</v>
      </c>
      <c r="F1917" s="6">
        <f>MONTH(SalesDataTable[[#This Row],[Order Date]])</f>
        <v>9</v>
      </c>
      <c r="G1917" s="6" t="str">
        <f>TEXT(SalesDataTable[[#This Row],[Order Date]],"MMM")</f>
        <v>Sep</v>
      </c>
      <c r="H1917" s="6" t="s">
        <v>38</v>
      </c>
      <c r="I1917" s="6" t="s">
        <v>51</v>
      </c>
      <c r="J1917" s="6" t="s">
        <v>37</v>
      </c>
      <c r="K1917" s="6" t="s">
        <v>34</v>
      </c>
      <c r="L1917" s="6" t="s">
        <v>32</v>
      </c>
      <c r="M1917" s="6" t="s">
        <v>66</v>
      </c>
      <c r="N1917" s="7">
        <v>4</v>
      </c>
      <c r="O1917" s="8">
        <v>168.48</v>
      </c>
      <c r="P1917" s="9">
        <v>0.1</v>
      </c>
      <c r="Q1917" s="8">
        <v>89.85</v>
      </c>
      <c r="R1917" s="8">
        <v>606.52800000000002</v>
      </c>
      <c r="S1917" s="8">
        <v>359.4</v>
      </c>
      <c r="T1917" s="8">
        <v>247.12800000000004</v>
      </c>
      <c r="U1917" s="10">
        <v>0.4074469768914214</v>
      </c>
    </row>
    <row r="1918" spans="2:21" ht="15.75">
      <c r="B1918" s="4">
        <v>997</v>
      </c>
      <c r="C1918" s="5">
        <v>46283</v>
      </c>
      <c r="D1918" s="6">
        <f>YEAR(SalesDataTable[[#This Row],[Order Date]])</f>
        <v>2026</v>
      </c>
      <c r="E1918" s="6" t="str">
        <f>"Q"&amp;ROUNDUP(MONTH(SalesDataTable[[#This Row],[Order Date]])/3,0)</f>
        <v>Q3</v>
      </c>
      <c r="F1918" s="6">
        <f>MONTH(SalesDataTable[[#This Row],[Order Date]])</f>
        <v>9</v>
      </c>
      <c r="G1918" s="6" t="str">
        <f>TEXT(SalesDataTable[[#This Row],[Order Date]],"MMM")</f>
        <v>Sep</v>
      </c>
      <c r="H1918" s="6" t="s">
        <v>24</v>
      </c>
      <c r="I1918" s="6" t="s">
        <v>59</v>
      </c>
      <c r="J1918" s="6" t="s">
        <v>46</v>
      </c>
      <c r="K1918" s="6" t="s">
        <v>21</v>
      </c>
      <c r="L1918" s="6" t="s">
        <v>41</v>
      </c>
      <c r="M1918" s="6" t="s">
        <v>69</v>
      </c>
      <c r="N1918" s="7">
        <v>2</v>
      </c>
      <c r="O1918" s="8">
        <v>121.82</v>
      </c>
      <c r="P1918" s="9">
        <v>0</v>
      </c>
      <c r="Q1918" s="8">
        <v>61.92</v>
      </c>
      <c r="R1918" s="8">
        <v>243.64</v>
      </c>
      <c r="S1918" s="8">
        <v>123.84</v>
      </c>
      <c r="T1918" s="8">
        <v>119.79999999999998</v>
      </c>
      <c r="U1918" s="10">
        <v>0.49170907896897059</v>
      </c>
    </row>
    <row r="1919" spans="2:21" ht="15.75">
      <c r="B1919" s="4">
        <v>2102</v>
      </c>
      <c r="C1919" s="5">
        <v>46283</v>
      </c>
      <c r="D1919" s="6">
        <f>YEAR(SalesDataTable[[#This Row],[Order Date]])</f>
        <v>2026</v>
      </c>
      <c r="E1919" s="6" t="str">
        <f>"Q"&amp;ROUNDUP(MONTH(SalesDataTable[[#This Row],[Order Date]])/3,0)</f>
        <v>Q3</v>
      </c>
      <c r="F1919" s="6">
        <f>MONTH(SalesDataTable[[#This Row],[Order Date]])</f>
        <v>9</v>
      </c>
      <c r="G1919" s="6" t="str">
        <f>TEXT(SalesDataTable[[#This Row],[Order Date]],"MMM")</f>
        <v>Sep</v>
      </c>
      <c r="H1919" s="6" t="s">
        <v>18</v>
      </c>
      <c r="I1919" s="6" t="s">
        <v>68</v>
      </c>
      <c r="J1919" s="6" t="s">
        <v>37</v>
      </c>
      <c r="K1919" s="6" t="s">
        <v>21</v>
      </c>
      <c r="L1919" s="6" t="s">
        <v>22</v>
      </c>
      <c r="M1919" s="6" t="s">
        <v>40</v>
      </c>
      <c r="N1919" s="7">
        <v>1</v>
      </c>
      <c r="O1919" s="8">
        <v>50.02</v>
      </c>
      <c r="P1919" s="9">
        <v>0.1</v>
      </c>
      <c r="Q1919" s="8">
        <v>22.47</v>
      </c>
      <c r="R1919" s="8">
        <v>45.018000000000001</v>
      </c>
      <c r="S1919" s="8">
        <v>22.47</v>
      </c>
      <c r="T1919" s="8">
        <v>22.548000000000002</v>
      </c>
      <c r="U1919" s="10">
        <v>0.50086632013861121</v>
      </c>
    </row>
    <row r="1920" spans="2:21" ht="15.75">
      <c r="B1920" s="4">
        <v>2452</v>
      </c>
      <c r="C1920" s="5">
        <v>46283</v>
      </c>
      <c r="D1920" s="6">
        <f>YEAR(SalesDataTable[[#This Row],[Order Date]])</f>
        <v>2026</v>
      </c>
      <c r="E1920" s="6" t="str">
        <f>"Q"&amp;ROUNDUP(MONTH(SalesDataTable[[#This Row],[Order Date]])/3,0)</f>
        <v>Q3</v>
      </c>
      <c r="F1920" s="6">
        <f>MONTH(SalesDataTable[[#This Row],[Order Date]])</f>
        <v>9</v>
      </c>
      <c r="G1920" s="6" t="str">
        <f>TEXT(SalesDataTable[[#This Row],[Order Date]],"MMM")</f>
        <v>Sep</v>
      </c>
      <c r="H1920" s="6" t="s">
        <v>29</v>
      </c>
      <c r="I1920" s="6" t="s">
        <v>43</v>
      </c>
      <c r="J1920" s="6" t="s">
        <v>20</v>
      </c>
      <c r="K1920" s="6" t="s">
        <v>31</v>
      </c>
      <c r="L1920" s="6" t="s">
        <v>52</v>
      </c>
      <c r="M1920" s="6" t="s">
        <v>63</v>
      </c>
      <c r="N1920" s="7">
        <v>1</v>
      </c>
      <c r="O1920" s="8">
        <v>50.17</v>
      </c>
      <c r="P1920" s="9">
        <v>0.1</v>
      </c>
      <c r="Q1920" s="8">
        <v>21.99</v>
      </c>
      <c r="R1920" s="8">
        <v>45.153000000000006</v>
      </c>
      <c r="S1920" s="8">
        <v>21.99</v>
      </c>
      <c r="T1920" s="8">
        <v>23.163000000000007</v>
      </c>
      <c r="U1920" s="10">
        <v>0.51298917015480705</v>
      </c>
    </row>
    <row r="1921" spans="2:21" ht="15.75">
      <c r="B1921" s="4">
        <v>2761</v>
      </c>
      <c r="C1921" s="5">
        <v>46283</v>
      </c>
      <c r="D1921" s="6">
        <f>YEAR(SalesDataTable[[#This Row],[Order Date]])</f>
        <v>2026</v>
      </c>
      <c r="E1921" s="6" t="str">
        <f>"Q"&amp;ROUNDUP(MONTH(SalesDataTable[[#This Row],[Order Date]])/3,0)</f>
        <v>Q3</v>
      </c>
      <c r="F1921" s="6">
        <f>MONTH(SalesDataTable[[#This Row],[Order Date]])</f>
        <v>9</v>
      </c>
      <c r="G1921" s="6" t="str">
        <f>TEXT(SalesDataTable[[#This Row],[Order Date]],"MMM")</f>
        <v>Sep</v>
      </c>
      <c r="H1921" s="6" t="s">
        <v>18</v>
      </c>
      <c r="I1921" s="6" t="s">
        <v>68</v>
      </c>
      <c r="J1921" s="6" t="s">
        <v>26</v>
      </c>
      <c r="K1921" s="6" t="s">
        <v>34</v>
      </c>
      <c r="L1921" s="6" t="s">
        <v>41</v>
      </c>
      <c r="M1921" s="6" t="s">
        <v>69</v>
      </c>
      <c r="N1921" s="7">
        <v>5</v>
      </c>
      <c r="O1921" s="8">
        <v>124.51</v>
      </c>
      <c r="P1921" s="9">
        <v>0.1</v>
      </c>
      <c r="Q1921" s="8">
        <v>60.29</v>
      </c>
      <c r="R1921" s="8">
        <v>560.29500000000007</v>
      </c>
      <c r="S1921" s="8">
        <v>301.45</v>
      </c>
      <c r="T1921" s="8">
        <v>258.84500000000008</v>
      </c>
      <c r="U1921" s="10">
        <v>0.46197984990049895</v>
      </c>
    </row>
    <row r="1922" spans="2:21" ht="15.75">
      <c r="B1922" s="4">
        <v>3993</v>
      </c>
      <c r="C1922" s="5">
        <v>46283</v>
      </c>
      <c r="D1922" s="6">
        <f>YEAR(SalesDataTable[[#This Row],[Order Date]])</f>
        <v>2026</v>
      </c>
      <c r="E1922" s="6" t="str">
        <f>"Q"&amp;ROUNDUP(MONTH(SalesDataTable[[#This Row],[Order Date]])/3,0)</f>
        <v>Q3</v>
      </c>
      <c r="F1922" s="6">
        <f>MONTH(SalesDataTable[[#This Row],[Order Date]])</f>
        <v>9</v>
      </c>
      <c r="G1922" s="6" t="str">
        <f>TEXT(SalesDataTable[[#This Row],[Order Date]],"MMM")</f>
        <v>Sep</v>
      </c>
      <c r="H1922" s="6" t="s">
        <v>24</v>
      </c>
      <c r="I1922" s="6" t="s">
        <v>61</v>
      </c>
      <c r="J1922" s="6" t="s">
        <v>46</v>
      </c>
      <c r="K1922" s="6" t="s">
        <v>21</v>
      </c>
      <c r="L1922" s="6" t="s">
        <v>27</v>
      </c>
      <c r="M1922" s="6" t="s">
        <v>55</v>
      </c>
      <c r="N1922" s="7">
        <v>1</v>
      </c>
      <c r="O1922" s="8">
        <v>153.68</v>
      </c>
      <c r="P1922" s="9">
        <v>0.05</v>
      </c>
      <c r="Q1922" s="8">
        <v>77.42</v>
      </c>
      <c r="R1922" s="8">
        <v>145.99600000000001</v>
      </c>
      <c r="S1922" s="8">
        <v>77.42</v>
      </c>
      <c r="T1922" s="8">
        <v>68.576000000000008</v>
      </c>
      <c r="U1922" s="10">
        <v>0.46971149894517661</v>
      </c>
    </row>
    <row r="1923" spans="2:21" ht="15.75">
      <c r="B1923" s="4">
        <v>4343</v>
      </c>
      <c r="C1923" s="5">
        <v>46283</v>
      </c>
      <c r="D1923" s="6">
        <f>YEAR(SalesDataTable[[#This Row],[Order Date]])</f>
        <v>2026</v>
      </c>
      <c r="E1923" s="6" t="str">
        <f>"Q"&amp;ROUNDUP(MONTH(SalesDataTable[[#This Row],[Order Date]])/3,0)</f>
        <v>Q3</v>
      </c>
      <c r="F1923" s="6">
        <f>MONTH(SalesDataTable[[#This Row],[Order Date]])</f>
        <v>9</v>
      </c>
      <c r="G1923" s="6" t="str">
        <f>TEXT(SalesDataTable[[#This Row],[Order Date]],"MMM")</f>
        <v>Sep</v>
      </c>
      <c r="H1923" s="6" t="s">
        <v>24</v>
      </c>
      <c r="I1923" s="6" t="s">
        <v>61</v>
      </c>
      <c r="J1923" s="6" t="s">
        <v>46</v>
      </c>
      <c r="K1923" s="6" t="s">
        <v>31</v>
      </c>
      <c r="L1923" s="6" t="s">
        <v>41</v>
      </c>
      <c r="M1923" s="6" t="s">
        <v>69</v>
      </c>
      <c r="N1923" s="7">
        <v>2</v>
      </c>
      <c r="O1923" s="8">
        <v>121.37</v>
      </c>
      <c r="P1923" s="9">
        <v>0.05</v>
      </c>
      <c r="Q1923" s="8">
        <v>60.13</v>
      </c>
      <c r="R1923" s="8">
        <v>230.60300000000001</v>
      </c>
      <c r="S1923" s="8">
        <v>120.26</v>
      </c>
      <c r="T1923" s="8">
        <v>110.343</v>
      </c>
      <c r="U1923" s="10">
        <v>0.47849767782726155</v>
      </c>
    </row>
    <row r="1924" spans="2:21" ht="15.75">
      <c r="B1924" s="4">
        <v>4429</v>
      </c>
      <c r="C1924" s="5">
        <v>46283</v>
      </c>
      <c r="D1924" s="6">
        <f>YEAR(SalesDataTable[[#This Row],[Order Date]])</f>
        <v>2026</v>
      </c>
      <c r="E1924" s="6" t="str">
        <f>"Q"&amp;ROUNDUP(MONTH(SalesDataTable[[#This Row],[Order Date]])/3,0)</f>
        <v>Q3</v>
      </c>
      <c r="F1924" s="6">
        <f>MONTH(SalesDataTable[[#This Row],[Order Date]])</f>
        <v>9</v>
      </c>
      <c r="G1924" s="6" t="str">
        <f>TEXT(SalesDataTable[[#This Row],[Order Date]],"MMM")</f>
        <v>Sep</v>
      </c>
      <c r="H1924" s="6" t="s">
        <v>18</v>
      </c>
      <c r="I1924" s="6" t="s">
        <v>68</v>
      </c>
      <c r="J1924" s="6" t="s">
        <v>20</v>
      </c>
      <c r="K1924" s="6" t="s">
        <v>34</v>
      </c>
      <c r="L1924" s="6" t="s">
        <v>27</v>
      </c>
      <c r="M1924" s="6" t="s">
        <v>35</v>
      </c>
      <c r="N1924" s="7">
        <v>2</v>
      </c>
      <c r="O1924" s="8">
        <v>145.1</v>
      </c>
      <c r="P1924" s="9">
        <v>0.1</v>
      </c>
      <c r="Q1924" s="8">
        <v>77.62</v>
      </c>
      <c r="R1924" s="8">
        <v>261.18</v>
      </c>
      <c r="S1924" s="8">
        <v>155.24</v>
      </c>
      <c r="T1924" s="8">
        <v>105.94</v>
      </c>
      <c r="U1924" s="10">
        <v>0.40562064476606169</v>
      </c>
    </row>
    <row r="1925" spans="2:21" ht="15.75">
      <c r="B1925" s="4">
        <v>4824</v>
      </c>
      <c r="C1925" s="5">
        <v>46283</v>
      </c>
      <c r="D1925" s="6">
        <f>YEAR(SalesDataTable[[#This Row],[Order Date]])</f>
        <v>2026</v>
      </c>
      <c r="E1925" s="6" t="str">
        <f>"Q"&amp;ROUNDUP(MONTH(SalesDataTable[[#This Row],[Order Date]])/3,0)</f>
        <v>Q3</v>
      </c>
      <c r="F1925" s="6">
        <f>MONTH(SalesDataTable[[#This Row],[Order Date]])</f>
        <v>9</v>
      </c>
      <c r="G1925" s="6" t="str">
        <f>TEXT(SalesDataTable[[#This Row],[Order Date]],"MMM")</f>
        <v>Sep</v>
      </c>
      <c r="H1925" s="6" t="s">
        <v>38</v>
      </c>
      <c r="I1925" s="6" t="s">
        <v>51</v>
      </c>
      <c r="J1925" s="6" t="s">
        <v>20</v>
      </c>
      <c r="K1925" s="6" t="s">
        <v>21</v>
      </c>
      <c r="L1925" s="6" t="s">
        <v>52</v>
      </c>
      <c r="M1925" s="6" t="s">
        <v>60</v>
      </c>
      <c r="N1925" s="7">
        <v>1</v>
      </c>
      <c r="O1925" s="8">
        <v>36.729999999999997</v>
      </c>
      <c r="P1925" s="9">
        <v>0.05</v>
      </c>
      <c r="Q1925" s="8">
        <v>14.11</v>
      </c>
      <c r="R1925" s="8">
        <v>34.893499999999996</v>
      </c>
      <c r="S1925" s="8">
        <v>14.11</v>
      </c>
      <c r="T1925" s="8">
        <v>20.783499999999997</v>
      </c>
      <c r="U1925" s="10">
        <v>0.59562669265049362</v>
      </c>
    </row>
    <row r="1926" spans="2:21" ht="15.75">
      <c r="B1926" s="4">
        <v>4881</v>
      </c>
      <c r="C1926" s="5">
        <v>46283</v>
      </c>
      <c r="D1926" s="6">
        <f>YEAR(SalesDataTable[[#This Row],[Order Date]])</f>
        <v>2026</v>
      </c>
      <c r="E1926" s="6" t="str">
        <f>"Q"&amp;ROUNDUP(MONTH(SalesDataTable[[#This Row],[Order Date]])/3,0)</f>
        <v>Q3</v>
      </c>
      <c r="F1926" s="6">
        <f>MONTH(SalesDataTable[[#This Row],[Order Date]])</f>
        <v>9</v>
      </c>
      <c r="G1926" s="6" t="str">
        <f>TEXT(SalesDataTable[[#This Row],[Order Date]],"MMM")</f>
        <v>Sep</v>
      </c>
      <c r="H1926" s="6" t="s">
        <v>29</v>
      </c>
      <c r="I1926" s="6" t="s">
        <v>30</v>
      </c>
      <c r="J1926" s="6" t="s">
        <v>20</v>
      </c>
      <c r="K1926" s="6" t="s">
        <v>34</v>
      </c>
      <c r="L1926" s="6" t="s">
        <v>32</v>
      </c>
      <c r="M1926" s="6" t="s">
        <v>62</v>
      </c>
      <c r="N1926" s="7">
        <v>4</v>
      </c>
      <c r="O1926" s="8">
        <v>134.15</v>
      </c>
      <c r="P1926" s="9">
        <v>0.05</v>
      </c>
      <c r="Q1926" s="8">
        <v>65.58</v>
      </c>
      <c r="R1926" s="8">
        <v>509.77</v>
      </c>
      <c r="S1926" s="8">
        <v>262.32</v>
      </c>
      <c r="T1926" s="8">
        <v>247.45</v>
      </c>
      <c r="U1926" s="10">
        <v>0.48541499107440611</v>
      </c>
    </row>
    <row r="1927" spans="2:21" ht="15.75">
      <c r="B1927" s="4">
        <v>5138</v>
      </c>
      <c r="C1927" s="5">
        <v>46283</v>
      </c>
      <c r="D1927" s="6">
        <f>YEAR(SalesDataTable[[#This Row],[Order Date]])</f>
        <v>2026</v>
      </c>
      <c r="E1927" s="6" t="str">
        <f>"Q"&amp;ROUNDUP(MONTH(SalesDataTable[[#This Row],[Order Date]])/3,0)</f>
        <v>Q3</v>
      </c>
      <c r="F1927" s="6">
        <f>MONTH(SalesDataTable[[#This Row],[Order Date]])</f>
        <v>9</v>
      </c>
      <c r="G1927" s="6" t="str">
        <f>TEXT(SalesDataTable[[#This Row],[Order Date]],"MMM")</f>
        <v>Sep</v>
      </c>
      <c r="H1927" s="6" t="s">
        <v>18</v>
      </c>
      <c r="I1927" s="6" t="s">
        <v>19</v>
      </c>
      <c r="J1927" s="6" t="s">
        <v>26</v>
      </c>
      <c r="K1927" s="6" t="s">
        <v>34</v>
      </c>
      <c r="L1927" s="6" t="s">
        <v>27</v>
      </c>
      <c r="M1927" s="6" t="s">
        <v>28</v>
      </c>
      <c r="N1927" s="7">
        <v>8</v>
      </c>
      <c r="O1927" s="8">
        <v>94.21</v>
      </c>
      <c r="P1927" s="9">
        <v>0.1</v>
      </c>
      <c r="Q1927" s="8">
        <v>45.05</v>
      </c>
      <c r="R1927" s="8">
        <v>678.31200000000001</v>
      </c>
      <c r="S1927" s="8">
        <v>360.4</v>
      </c>
      <c r="T1927" s="8">
        <v>317.91200000000003</v>
      </c>
      <c r="U1927" s="10">
        <v>0.46868107891353833</v>
      </c>
    </row>
    <row r="1928" spans="2:21" ht="15.75">
      <c r="B1928" s="4">
        <v>1214</v>
      </c>
      <c r="C1928" s="5">
        <v>46284</v>
      </c>
      <c r="D1928" s="6">
        <f>YEAR(SalesDataTable[[#This Row],[Order Date]])</f>
        <v>2026</v>
      </c>
      <c r="E1928" s="6" t="str">
        <f>"Q"&amp;ROUNDUP(MONTH(SalesDataTable[[#This Row],[Order Date]])/3,0)</f>
        <v>Q3</v>
      </c>
      <c r="F1928" s="6">
        <f>MONTH(SalesDataTable[[#This Row],[Order Date]])</f>
        <v>9</v>
      </c>
      <c r="G1928" s="6" t="str">
        <f>TEXT(SalesDataTable[[#This Row],[Order Date]],"MMM")</f>
        <v>Sep</v>
      </c>
      <c r="H1928" s="6" t="s">
        <v>18</v>
      </c>
      <c r="I1928" s="6" t="s">
        <v>68</v>
      </c>
      <c r="J1928" s="6" t="s">
        <v>37</v>
      </c>
      <c r="K1928" s="6" t="s">
        <v>21</v>
      </c>
      <c r="L1928" s="6" t="s">
        <v>41</v>
      </c>
      <c r="M1928" s="6" t="s">
        <v>47</v>
      </c>
      <c r="N1928" s="7">
        <v>1</v>
      </c>
      <c r="O1928" s="8">
        <v>198.29</v>
      </c>
      <c r="P1928" s="9">
        <v>0.05</v>
      </c>
      <c r="Q1928" s="8">
        <v>106.24</v>
      </c>
      <c r="R1928" s="8">
        <v>188.37549999999999</v>
      </c>
      <c r="S1928" s="8">
        <v>106.24</v>
      </c>
      <c r="T1928" s="8">
        <v>82.135499999999993</v>
      </c>
      <c r="U1928" s="10">
        <v>0.436020076920831</v>
      </c>
    </row>
    <row r="1929" spans="2:21" ht="15.75">
      <c r="B1929" s="4">
        <v>1346</v>
      </c>
      <c r="C1929" s="5">
        <v>46284</v>
      </c>
      <c r="D1929" s="6">
        <f>YEAR(SalesDataTable[[#This Row],[Order Date]])</f>
        <v>2026</v>
      </c>
      <c r="E1929" s="6" t="str">
        <f>"Q"&amp;ROUNDUP(MONTH(SalesDataTable[[#This Row],[Order Date]])/3,0)</f>
        <v>Q3</v>
      </c>
      <c r="F1929" s="6">
        <f>MONTH(SalesDataTable[[#This Row],[Order Date]])</f>
        <v>9</v>
      </c>
      <c r="G1929" s="6" t="str">
        <f>TEXT(SalesDataTable[[#This Row],[Order Date]],"MMM")</f>
        <v>Sep</v>
      </c>
      <c r="H1929" s="6" t="s">
        <v>24</v>
      </c>
      <c r="I1929" s="6" t="s">
        <v>67</v>
      </c>
      <c r="J1929" s="6" t="s">
        <v>46</v>
      </c>
      <c r="K1929" s="6" t="s">
        <v>21</v>
      </c>
      <c r="L1929" s="6" t="s">
        <v>32</v>
      </c>
      <c r="M1929" s="6" t="s">
        <v>66</v>
      </c>
      <c r="N1929" s="7">
        <v>3</v>
      </c>
      <c r="O1929" s="8">
        <v>166.21</v>
      </c>
      <c r="P1929" s="9">
        <v>0.05</v>
      </c>
      <c r="Q1929" s="8">
        <v>85.03</v>
      </c>
      <c r="R1929" s="8">
        <v>473.69849999999997</v>
      </c>
      <c r="S1929" s="8">
        <v>255.09</v>
      </c>
      <c r="T1929" s="8">
        <v>218.60849999999996</v>
      </c>
      <c r="U1929" s="10">
        <v>0.4614929116304991</v>
      </c>
    </row>
    <row r="1930" spans="2:21" ht="15.75">
      <c r="B1930" s="4">
        <v>1361</v>
      </c>
      <c r="C1930" s="5">
        <v>46284</v>
      </c>
      <c r="D1930" s="6">
        <f>YEAR(SalesDataTable[[#This Row],[Order Date]])</f>
        <v>2026</v>
      </c>
      <c r="E1930" s="6" t="str">
        <f>"Q"&amp;ROUNDUP(MONTH(SalesDataTable[[#This Row],[Order Date]])/3,0)</f>
        <v>Q3</v>
      </c>
      <c r="F1930" s="6">
        <f>MONTH(SalesDataTable[[#This Row],[Order Date]])</f>
        <v>9</v>
      </c>
      <c r="G1930" s="6" t="str">
        <f>TEXT(SalesDataTable[[#This Row],[Order Date]],"MMM")</f>
        <v>Sep</v>
      </c>
      <c r="H1930" s="6" t="s">
        <v>24</v>
      </c>
      <c r="I1930" s="6" t="s">
        <v>45</v>
      </c>
      <c r="J1930" s="6" t="s">
        <v>46</v>
      </c>
      <c r="K1930" s="6" t="s">
        <v>31</v>
      </c>
      <c r="L1930" s="6" t="s">
        <v>22</v>
      </c>
      <c r="M1930" s="6" t="s">
        <v>44</v>
      </c>
      <c r="N1930" s="7">
        <v>1</v>
      </c>
      <c r="O1930" s="8">
        <v>40.700000000000003</v>
      </c>
      <c r="P1930" s="9">
        <v>0.05</v>
      </c>
      <c r="Q1930" s="8">
        <v>16.43</v>
      </c>
      <c r="R1930" s="8">
        <v>38.664999999999999</v>
      </c>
      <c r="S1930" s="8">
        <v>16.43</v>
      </c>
      <c r="T1930" s="8">
        <v>22.234999999999999</v>
      </c>
      <c r="U1930" s="10">
        <v>0.57506789085736454</v>
      </c>
    </row>
    <row r="1931" spans="2:21" ht="15.75">
      <c r="B1931" s="4">
        <v>2728</v>
      </c>
      <c r="C1931" s="5">
        <v>46284</v>
      </c>
      <c r="D1931" s="6">
        <f>YEAR(SalesDataTable[[#This Row],[Order Date]])</f>
        <v>2026</v>
      </c>
      <c r="E1931" s="6" t="str">
        <f>"Q"&amp;ROUNDUP(MONTH(SalesDataTable[[#This Row],[Order Date]])/3,0)</f>
        <v>Q3</v>
      </c>
      <c r="F1931" s="6">
        <f>MONTH(SalesDataTable[[#This Row],[Order Date]])</f>
        <v>9</v>
      </c>
      <c r="G1931" s="6" t="str">
        <f>TEXT(SalesDataTable[[#This Row],[Order Date]],"MMM")</f>
        <v>Sep</v>
      </c>
      <c r="H1931" s="6" t="s">
        <v>18</v>
      </c>
      <c r="I1931" s="6" t="s">
        <v>68</v>
      </c>
      <c r="J1931" s="6" t="s">
        <v>20</v>
      </c>
      <c r="K1931" s="6" t="s">
        <v>31</v>
      </c>
      <c r="L1931" s="6" t="s">
        <v>27</v>
      </c>
      <c r="M1931" s="6" t="s">
        <v>55</v>
      </c>
      <c r="N1931" s="7">
        <v>3</v>
      </c>
      <c r="O1931" s="8">
        <v>153.5</v>
      </c>
      <c r="P1931" s="9">
        <v>0</v>
      </c>
      <c r="Q1931" s="8">
        <v>80.819999999999993</v>
      </c>
      <c r="R1931" s="8">
        <v>460.5</v>
      </c>
      <c r="S1931" s="8">
        <v>242.45999999999998</v>
      </c>
      <c r="T1931" s="8">
        <v>218.04000000000002</v>
      </c>
      <c r="U1931" s="10">
        <v>0.47348534201954401</v>
      </c>
    </row>
    <row r="1932" spans="2:21" ht="15.75">
      <c r="B1932" s="4">
        <v>2788</v>
      </c>
      <c r="C1932" s="5">
        <v>46284</v>
      </c>
      <c r="D1932" s="6">
        <f>YEAR(SalesDataTable[[#This Row],[Order Date]])</f>
        <v>2026</v>
      </c>
      <c r="E1932" s="6" t="str">
        <f>"Q"&amp;ROUNDUP(MONTH(SalesDataTable[[#This Row],[Order Date]])/3,0)</f>
        <v>Q3</v>
      </c>
      <c r="F1932" s="6">
        <f>MONTH(SalesDataTable[[#This Row],[Order Date]])</f>
        <v>9</v>
      </c>
      <c r="G1932" s="6" t="str">
        <f>TEXT(SalesDataTable[[#This Row],[Order Date]],"MMM")</f>
        <v>Sep</v>
      </c>
      <c r="H1932" s="6" t="s">
        <v>24</v>
      </c>
      <c r="I1932" s="6" t="s">
        <v>61</v>
      </c>
      <c r="J1932" s="6" t="s">
        <v>46</v>
      </c>
      <c r="K1932" s="6" t="s">
        <v>31</v>
      </c>
      <c r="L1932" s="6" t="s">
        <v>27</v>
      </c>
      <c r="M1932" s="6" t="s">
        <v>64</v>
      </c>
      <c r="N1932" s="7">
        <v>1</v>
      </c>
      <c r="O1932" s="8">
        <v>70.430000000000007</v>
      </c>
      <c r="P1932" s="9">
        <v>0</v>
      </c>
      <c r="Q1932" s="8">
        <v>31.51</v>
      </c>
      <c r="R1932" s="8">
        <v>70.430000000000007</v>
      </c>
      <c r="S1932" s="8">
        <v>31.51</v>
      </c>
      <c r="T1932" s="8">
        <v>38.92</v>
      </c>
      <c r="U1932" s="10">
        <v>0.55260542382507449</v>
      </c>
    </row>
    <row r="1933" spans="2:21" ht="15.75">
      <c r="B1933" s="4">
        <v>2932</v>
      </c>
      <c r="C1933" s="5">
        <v>46284</v>
      </c>
      <c r="D1933" s="6">
        <f>YEAR(SalesDataTable[[#This Row],[Order Date]])</f>
        <v>2026</v>
      </c>
      <c r="E1933" s="6" t="str">
        <f>"Q"&amp;ROUNDUP(MONTH(SalesDataTable[[#This Row],[Order Date]])/3,0)</f>
        <v>Q3</v>
      </c>
      <c r="F1933" s="6">
        <f>MONTH(SalesDataTable[[#This Row],[Order Date]])</f>
        <v>9</v>
      </c>
      <c r="G1933" s="6" t="str">
        <f>TEXT(SalesDataTable[[#This Row],[Order Date]],"MMM")</f>
        <v>Sep</v>
      </c>
      <c r="H1933" s="6" t="s">
        <v>18</v>
      </c>
      <c r="I1933" s="6" t="s">
        <v>68</v>
      </c>
      <c r="J1933" s="6" t="s">
        <v>37</v>
      </c>
      <c r="K1933" s="6" t="s">
        <v>34</v>
      </c>
      <c r="L1933" s="6" t="s">
        <v>22</v>
      </c>
      <c r="M1933" s="6" t="s">
        <v>40</v>
      </c>
      <c r="N1933" s="7">
        <v>4</v>
      </c>
      <c r="O1933" s="8">
        <v>49.93</v>
      </c>
      <c r="P1933" s="9">
        <v>0</v>
      </c>
      <c r="Q1933" s="8">
        <v>22.99</v>
      </c>
      <c r="R1933" s="8">
        <v>199.72</v>
      </c>
      <c r="S1933" s="8">
        <v>91.96</v>
      </c>
      <c r="T1933" s="8">
        <v>107.76</v>
      </c>
      <c r="U1933" s="10">
        <v>0.53955537752853999</v>
      </c>
    </row>
    <row r="1934" spans="2:21" ht="15.75">
      <c r="B1934" s="4">
        <v>3399</v>
      </c>
      <c r="C1934" s="5">
        <v>46284</v>
      </c>
      <c r="D1934" s="6">
        <f>YEAR(SalesDataTable[[#This Row],[Order Date]])</f>
        <v>2026</v>
      </c>
      <c r="E1934" s="6" t="str">
        <f>"Q"&amp;ROUNDUP(MONTH(SalesDataTable[[#This Row],[Order Date]])/3,0)</f>
        <v>Q3</v>
      </c>
      <c r="F1934" s="6">
        <f>MONTH(SalesDataTable[[#This Row],[Order Date]])</f>
        <v>9</v>
      </c>
      <c r="G1934" s="6" t="str">
        <f>TEXT(SalesDataTable[[#This Row],[Order Date]],"MMM")</f>
        <v>Sep</v>
      </c>
      <c r="H1934" s="6" t="s">
        <v>24</v>
      </c>
      <c r="I1934" s="6" t="s">
        <v>61</v>
      </c>
      <c r="J1934" s="6" t="s">
        <v>37</v>
      </c>
      <c r="K1934" s="6" t="s">
        <v>21</v>
      </c>
      <c r="L1934" s="6" t="s">
        <v>22</v>
      </c>
      <c r="M1934" s="6" t="s">
        <v>40</v>
      </c>
      <c r="N1934" s="7">
        <v>1</v>
      </c>
      <c r="O1934" s="8">
        <v>50.18</v>
      </c>
      <c r="P1934" s="9">
        <v>0</v>
      </c>
      <c r="Q1934" s="8">
        <v>22.92</v>
      </c>
      <c r="R1934" s="8">
        <v>50.18</v>
      </c>
      <c r="S1934" s="8">
        <v>22.92</v>
      </c>
      <c r="T1934" s="8">
        <v>27.259999999999998</v>
      </c>
      <c r="U1934" s="10">
        <v>0.54324432044639293</v>
      </c>
    </row>
    <row r="1935" spans="2:21" ht="15.75">
      <c r="B1935" s="4">
        <v>3588</v>
      </c>
      <c r="C1935" s="5">
        <v>46284</v>
      </c>
      <c r="D1935" s="6">
        <f>YEAR(SalesDataTable[[#This Row],[Order Date]])</f>
        <v>2026</v>
      </c>
      <c r="E1935" s="6" t="str">
        <f>"Q"&amp;ROUNDUP(MONTH(SalesDataTable[[#This Row],[Order Date]])/3,0)</f>
        <v>Q3</v>
      </c>
      <c r="F1935" s="6">
        <f>MONTH(SalesDataTable[[#This Row],[Order Date]])</f>
        <v>9</v>
      </c>
      <c r="G1935" s="6" t="str">
        <f>TEXT(SalesDataTable[[#This Row],[Order Date]],"MMM")</f>
        <v>Sep</v>
      </c>
      <c r="H1935" s="6" t="s">
        <v>38</v>
      </c>
      <c r="I1935" s="6" t="s">
        <v>65</v>
      </c>
      <c r="J1935" s="6" t="s">
        <v>37</v>
      </c>
      <c r="K1935" s="6" t="s">
        <v>31</v>
      </c>
      <c r="L1935" s="6" t="s">
        <v>32</v>
      </c>
      <c r="M1935" s="6" t="s">
        <v>66</v>
      </c>
      <c r="N1935" s="7">
        <v>2</v>
      </c>
      <c r="O1935" s="8">
        <v>164.01</v>
      </c>
      <c r="P1935" s="9">
        <v>0.15</v>
      </c>
      <c r="Q1935" s="8">
        <v>87.14</v>
      </c>
      <c r="R1935" s="8">
        <v>278.81699999999995</v>
      </c>
      <c r="S1935" s="8">
        <v>174.28</v>
      </c>
      <c r="T1935" s="8">
        <v>104.53699999999995</v>
      </c>
      <c r="U1935" s="10">
        <v>0.37493050997607741</v>
      </c>
    </row>
    <row r="1936" spans="2:21" ht="15.75">
      <c r="B1936" s="4">
        <v>3603</v>
      </c>
      <c r="C1936" s="5">
        <v>46284</v>
      </c>
      <c r="D1936" s="6">
        <f>YEAR(SalesDataTable[[#This Row],[Order Date]])</f>
        <v>2026</v>
      </c>
      <c r="E1936" s="6" t="str">
        <f>"Q"&amp;ROUNDUP(MONTH(SalesDataTable[[#This Row],[Order Date]])/3,0)</f>
        <v>Q3</v>
      </c>
      <c r="F1936" s="6">
        <f>MONTH(SalesDataTable[[#This Row],[Order Date]])</f>
        <v>9</v>
      </c>
      <c r="G1936" s="6" t="str">
        <f>TEXT(SalesDataTable[[#This Row],[Order Date]],"MMM")</f>
        <v>Sep</v>
      </c>
      <c r="H1936" s="6" t="s">
        <v>24</v>
      </c>
      <c r="I1936" s="6" t="s">
        <v>67</v>
      </c>
      <c r="J1936" s="6" t="s">
        <v>46</v>
      </c>
      <c r="K1936" s="6" t="s">
        <v>21</v>
      </c>
      <c r="L1936" s="6" t="s">
        <v>22</v>
      </c>
      <c r="M1936" s="6" t="s">
        <v>23</v>
      </c>
      <c r="N1936" s="7">
        <v>2</v>
      </c>
      <c r="O1936" s="8">
        <v>83.77</v>
      </c>
      <c r="P1936" s="9">
        <v>0</v>
      </c>
      <c r="Q1936" s="8">
        <v>43.32</v>
      </c>
      <c r="R1936" s="8">
        <v>167.54</v>
      </c>
      <c r="S1936" s="8">
        <v>86.64</v>
      </c>
      <c r="T1936" s="8">
        <v>80.899999999999991</v>
      </c>
      <c r="U1936" s="10">
        <v>0.4828697624447893</v>
      </c>
    </row>
    <row r="1937" spans="2:21" ht="15.75">
      <c r="B1937" s="4">
        <v>3845</v>
      </c>
      <c r="C1937" s="5">
        <v>46284</v>
      </c>
      <c r="D1937" s="6">
        <f>YEAR(SalesDataTable[[#This Row],[Order Date]])</f>
        <v>2026</v>
      </c>
      <c r="E1937" s="6" t="str">
        <f>"Q"&amp;ROUNDUP(MONTH(SalesDataTable[[#This Row],[Order Date]])/3,0)</f>
        <v>Q3</v>
      </c>
      <c r="F1937" s="6">
        <f>MONTH(SalesDataTable[[#This Row],[Order Date]])</f>
        <v>9</v>
      </c>
      <c r="G1937" s="6" t="str">
        <f>TEXT(SalesDataTable[[#This Row],[Order Date]],"MMM")</f>
        <v>Sep</v>
      </c>
      <c r="H1937" s="6" t="s">
        <v>38</v>
      </c>
      <c r="I1937" s="6" t="s">
        <v>51</v>
      </c>
      <c r="J1937" s="6" t="s">
        <v>20</v>
      </c>
      <c r="K1937" s="6" t="s">
        <v>31</v>
      </c>
      <c r="L1937" s="6" t="s">
        <v>41</v>
      </c>
      <c r="M1937" s="6" t="s">
        <v>58</v>
      </c>
      <c r="N1937" s="7">
        <v>1</v>
      </c>
      <c r="O1937" s="8">
        <v>81.84</v>
      </c>
      <c r="P1937" s="9">
        <v>0</v>
      </c>
      <c r="Q1937" s="8">
        <v>38.5</v>
      </c>
      <c r="R1937" s="8">
        <v>81.84</v>
      </c>
      <c r="S1937" s="8">
        <v>38.5</v>
      </c>
      <c r="T1937" s="8">
        <v>43.34</v>
      </c>
      <c r="U1937" s="10">
        <v>0.52956989247311825</v>
      </c>
    </row>
    <row r="1938" spans="2:21" ht="15.75">
      <c r="B1938" s="4">
        <v>4191</v>
      </c>
      <c r="C1938" s="5">
        <v>46284</v>
      </c>
      <c r="D1938" s="6">
        <f>YEAR(SalesDataTable[[#This Row],[Order Date]])</f>
        <v>2026</v>
      </c>
      <c r="E1938" s="6" t="str">
        <f>"Q"&amp;ROUNDUP(MONTH(SalesDataTable[[#This Row],[Order Date]])/3,0)</f>
        <v>Q3</v>
      </c>
      <c r="F1938" s="6">
        <f>MONTH(SalesDataTable[[#This Row],[Order Date]])</f>
        <v>9</v>
      </c>
      <c r="G1938" s="6" t="str">
        <f>TEXT(SalesDataTable[[#This Row],[Order Date]],"MMM")</f>
        <v>Sep</v>
      </c>
      <c r="H1938" s="6" t="s">
        <v>29</v>
      </c>
      <c r="I1938" s="6" t="s">
        <v>43</v>
      </c>
      <c r="J1938" s="6" t="s">
        <v>46</v>
      </c>
      <c r="K1938" s="6" t="s">
        <v>21</v>
      </c>
      <c r="L1938" s="6" t="s">
        <v>52</v>
      </c>
      <c r="M1938" s="6" t="s">
        <v>53</v>
      </c>
      <c r="N1938" s="7">
        <v>1</v>
      </c>
      <c r="O1938" s="8">
        <v>40.32</v>
      </c>
      <c r="P1938" s="9">
        <v>0.15</v>
      </c>
      <c r="Q1938" s="8">
        <v>14.39</v>
      </c>
      <c r="R1938" s="8">
        <v>34.271999999999998</v>
      </c>
      <c r="S1938" s="8">
        <v>14.39</v>
      </c>
      <c r="T1938" s="8">
        <v>19.881999999999998</v>
      </c>
      <c r="U1938" s="10">
        <v>0.58012371615312786</v>
      </c>
    </row>
    <row r="1939" spans="2:21" ht="15.75">
      <c r="B1939" s="4">
        <v>4269</v>
      </c>
      <c r="C1939" s="5">
        <v>46284</v>
      </c>
      <c r="D1939" s="6">
        <f>YEAR(SalesDataTable[[#This Row],[Order Date]])</f>
        <v>2026</v>
      </c>
      <c r="E1939" s="6" t="str">
        <f>"Q"&amp;ROUNDUP(MONTH(SalesDataTable[[#This Row],[Order Date]])/3,0)</f>
        <v>Q3</v>
      </c>
      <c r="F1939" s="6">
        <f>MONTH(SalesDataTable[[#This Row],[Order Date]])</f>
        <v>9</v>
      </c>
      <c r="G1939" s="6" t="str">
        <f>TEXT(SalesDataTable[[#This Row],[Order Date]],"MMM")</f>
        <v>Sep</v>
      </c>
      <c r="H1939" s="6" t="s">
        <v>29</v>
      </c>
      <c r="I1939" s="6" t="s">
        <v>70</v>
      </c>
      <c r="J1939" s="6" t="s">
        <v>26</v>
      </c>
      <c r="K1939" s="6" t="s">
        <v>34</v>
      </c>
      <c r="L1939" s="6" t="s">
        <v>27</v>
      </c>
      <c r="M1939" s="6" t="s">
        <v>55</v>
      </c>
      <c r="N1939" s="7">
        <v>4</v>
      </c>
      <c r="O1939" s="8">
        <v>155.84</v>
      </c>
      <c r="P1939" s="9">
        <v>0.05</v>
      </c>
      <c r="Q1939" s="8">
        <v>80.790000000000006</v>
      </c>
      <c r="R1939" s="8">
        <v>592.19200000000001</v>
      </c>
      <c r="S1939" s="8">
        <v>323.16000000000003</v>
      </c>
      <c r="T1939" s="8">
        <v>269.03199999999998</v>
      </c>
      <c r="U1939" s="10">
        <v>0.45429860585755966</v>
      </c>
    </row>
    <row r="1940" spans="2:21" ht="15.75">
      <c r="B1940" s="4">
        <v>5</v>
      </c>
      <c r="C1940" s="5">
        <v>46285</v>
      </c>
      <c r="D1940" s="6">
        <f>YEAR(SalesDataTable[[#This Row],[Order Date]])</f>
        <v>2026</v>
      </c>
      <c r="E1940" s="6" t="str">
        <f>"Q"&amp;ROUNDUP(MONTH(SalesDataTable[[#This Row],[Order Date]])/3,0)</f>
        <v>Q3</v>
      </c>
      <c r="F1940" s="6">
        <f>MONTH(SalesDataTable[[#This Row],[Order Date]])</f>
        <v>9</v>
      </c>
      <c r="G1940" s="6" t="str">
        <f>TEXT(SalesDataTable[[#This Row],[Order Date]],"MMM")</f>
        <v>Sep</v>
      </c>
      <c r="H1940" s="6" t="s">
        <v>24</v>
      </c>
      <c r="I1940" s="6" t="s">
        <v>45</v>
      </c>
      <c r="J1940" s="6" t="s">
        <v>20</v>
      </c>
      <c r="K1940" s="6" t="s">
        <v>34</v>
      </c>
      <c r="L1940" s="6" t="s">
        <v>52</v>
      </c>
      <c r="M1940" s="6" t="s">
        <v>63</v>
      </c>
      <c r="N1940" s="7">
        <v>1</v>
      </c>
      <c r="O1940" s="8">
        <v>51.83</v>
      </c>
      <c r="P1940" s="9">
        <v>0</v>
      </c>
      <c r="Q1940" s="8">
        <v>21.9</v>
      </c>
      <c r="R1940" s="8">
        <v>51.83</v>
      </c>
      <c r="S1940" s="8">
        <v>21.9</v>
      </c>
      <c r="T1940" s="8">
        <v>29.93</v>
      </c>
      <c r="U1940" s="10">
        <v>0.57746478873239437</v>
      </c>
    </row>
    <row r="1941" spans="2:21" ht="15.75">
      <c r="B1941" s="4">
        <v>210</v>
      </c>
      <c r="C1941" s="5">
        <v>46285</v>
      </c>
      <c r="D1941" s="6">
        <f>YEAR(SalesDataTable[[#This Row],[Order Date]])</f>
        <v>2026</v>
      </c>
      <c r="E1941" s="6" t="str">
        <f>"Q"&amp;ROUNDUP(MONTH(SalesDataTable[[#This Row],[Order Date]])/3,0)</f>
        <v>Q3</v>
      </c>
      <c r="F1941" s="6">
        <f>MONTH(SalesDataTable[[#This Row],[Order Date]])</f>
        <v>9</v>
      </c>
      <c r="G1941" s="6" t="str">
        <f>TEXT(SalesDataTable[[#This Row],[Order Date]],"MMM")</f>
        <v>Sep</v>
      </c>
      <c r="H1941" s="6" t="s">
        <v>29</v>
      </c>
      <c r="I1941" s="6" t="s">
        <v>36</v>
      </c>
      <c r="J1941" s="6" t="s">
        <v>37</v>
      </c>
      <c r="K1941" s="6" t="s">
        <v>21</v>
      </c>
      <c r="L1941" s="6" t="s">
        <v>41</v>
      </c>
      <c r="M1941" s="6" t="s">
        <v>47</v>
      </c>
      <c r="N1941" s="7">
        <v>1</v>
      </c>
      <c r="O1941" s="8">
        <v>190.77</v>
      </c>
      <c r="P1941" s="9">
        <v>0.05</v>
      </c>
      <c r="Q1941" s="8">
        <v>104.69</v>
      </c>
      <c r="R1941" s="8">
        <v>181.23150000000001</v>
      </c>
      <c r="S1941" s="8">
        <v>104.69</v>
      </c>
      <c r="T1941" s="8">
        <v>76.541500000000013</v>
      </c>
      <c r="U1941" s="10">
        <v>0.42234103894742364</v>
      </c>
    </row>
    <row r="1942" spans="2:21" ht="15.75">
      <c r="B1942" s="4">
        <v>462</v>
      </c>
      <c r="C1942" s="5">
        <v>46285</v>
      </c>
      <c r="D1942" s="6">
        <f>YEAR(SalesDataTable[[#This Row],[Order Date]])</f>
        <v>2026</v>
      </c>
      <c r="E1942" s="6" t="str">
        <f>"Q"&amp;ROUNDUP(MONTH(SalesDataTable[[#This Row],[Order Date]])/3,0)</f>
        <v>Q3</v>
      </c>
      <c r="F1942" s="6">
        <f>MONTH(SalesDataTable[[#This Row],[Order Date]])</f>
        <v>9</v>
      </c>
      <c r="G1942" s="6" t="str">
        <f>TEXT(SalesDataTable[[#This Row],[Order Date]],"MMM")</f>
        <v>Sep</v>
      </c>
      <c r="H1942" s="6" t="s">
        <v>24</v>
      </c>
      <c r="I1942" s="6" t="s">
        <v>61</v>
      </c>
      <c r="J1942" s="6" t="s">
        <v>37</v>
      </c>
      <c r="K1942" s="6" t="s">
        <v>31</v>
      </c>
      <c r="L1942" s="6" t="s">
        <v>22</v>
      </c>
      <c r="M1942" s="6" t="s">
        <v>44</v>
      </c>
      <c r="N1942" s="7">
        <v>2</v>
      </c>
      <c r="O1942" s="8">
        <v>40.049999999999997</v>
      </c>
      <c r="P1942" s="9">
        <v>0.05</v>
      </c>
      <c r="Q1942" s="8">
        <v>16.97</v>
      </c>
      <c r="R1942" s="8">
        <v>76.094999999999985</v>
      </c>
      <c r="S1942" s="8">
        <v>33.94</v>
      </c>
      <c r="T1942" s="8">
        <v>42.154999999999987</v>
      </c>
      <c r="U1942" s="10">
        <v>0.55397857940731976</v>
      </c>
    </row>
    <row r="1943" spans="2:21" ht="15.75">
      <c r="B1943" s="4">
        <v>725</v>
      </c>
      <c r="C1943" s="5">
        <v>46285</v>
      </c>
      <c r="D1943" s="6">
        <f>YEAR(SalesDataTable[[#This Row],[Order Date]])</f>
        <v>2026</v>
      </c>
      <c r="E1943" s="6" t="str">
        <f>"Q"&amp;ROUNDUP(MONTH(SalesDataTable[[#This Row],[Order Date]])/3,0)</f>
        <v>Q3</v>
      </c>
      <c r="F1943" s="6">
        <f>MONTH(SalesDataTable[[#This Row],[Order Date]])</f>
        <v>9</v>
      </c>
      <c r="G1943" s="6" t="str">
        <f>TEXT(SalesDataTable[[#This Row],[Order Date]],"MMM")</f>
        <v>Sep</v>
      </c>
      <c r="H1943" s="6" t="s">
        <v>24</v>
      </c>
      <c r="I1943" s="6" t="s">
        <v>61</v>
      </c>
      <c r="J1943" s="6" t="s">
        <v>20</v>
      </c>
      <c r="K1943" s="6" t="s">
        <v>31</v>
      </c>
      <c r="L1943" s="6" t="s">
        <v>22</v>
      </c>
      <c r="M1943" s="6" t="s">
        <v>23</v>
      </c>
      <c r="N1943" s="7">
        <v>1</v>
      </c>
      <c r="O1943" s="8">
        <v>82.08</v>
      </c>
      <c r="P1943" s="9">
        <v>0.05</v>
      </c>
      <c r="Q1943" s="8">
        <v>43.18</v>
      </c>
      <c r="R1943" s="8">
        <v>77.975999999999999</v>
      </c>
      <c r="S1943" s="8">
        <v>43.18</v>
      </c>
      <c r="T1943" s="8">
        <v>34.795999999999999</v>
      </c>
      <c r="U1943" s="10">
        <v>0.44623986867754178</v>
      </c>
    </row>
    <row r="1944" spans="2:21" ht="15.75">
      <c r="B1944" s="4">
        <v>918</v>
      </c>
      <c r="C1944" s="5">
        <v>46285</v>
      </c>
      <c r="D1944" s="6">
        <f>YEAR(SalesDataTable[[#This Row],[Order Date]])</f>
        <v>2026</v>
      </c>
      <c r="E1944" s="6" t="str">
        <f>"Q"&amp;ROUNDUP(MONTH(SalesDataTable[[#This Row],[Order Date]])/3,0)</f>
        <v>Q3</v>
      </c>
      <c r="F1944" s="6">
        <f>MONTH(SalesDataTable[[#This Row],[Order Date]])</f>
        <v>9</v>
      </c>
      <c r="G1944" s="6" t="str">
        <f>TEXT(SalesDataTable[[#This Row],[Order Date]],"MMM")</f>
        <v>Sep</v>
      </c>
      <c r="H1944" s="6" t="s">
        <v>18</v>
      </c>
      <c r="I1944" s="6" t="s">
        <v>68</v>
      </c>
      <c r="J1944" s="6" t="s">
        <v>20</v>
      </c>
      <c r="K1944" s="6" t="s">
        <v>21</v>
      </c>
      <c r="L1944" s="6" t="s">
        <v>22</v>
      </c>
      <c r="M1944" s="6" t="s">
        <v>40</v>
      </c>
      <c r="N1944" s="7">
        <v>1</v>
      </c>
      <c r="O1944" s="8">
        <v>50.3</v>
      </c>
      <c r="P1944" s="9">
        <v>0.05</v>
      </c>
      <c r="Q1944" s="8">
        <v>22.14</v>
      </c>
      <c r="R1944" s="8">
        <v>47.784999999999997</v>
      </c>
      <c r="S1944" s="8">
        <v>22.14</v>
      </c>
      <c r="T1944" s="8">
        <v>25.644999999999996</v>
      </c>
      <c r="U1944" s="10">
        <v>0.53667468870984614</v>
      </c>
    </row>
    <row r="1945" spans="2:21" ht="15.75">
      <c r="B1945" s="4">
        <v>1442</v>
      </c>
      <c r="C1945" s="5">
        <v>46285</v>
      </c>
      <c r="D1945" s="6">
        <f>YEAR(SalesDataTable[[#This Row],[Order Date]])</f>
        <v>2026</v>
      </c>
      <c r="E1945" s="6" t="str">
        <f>"Q"&amp;ROUNDUP(MONTH(SalesDataTable[[#This Row],[Order Date]])/3,0)</f>
        <v>Q3</v>
      </c>
      <c r="F1945" s="6">
        <f>MONTH(SalesDataTable[[#This Row],[Order Date]])</f>
        <v>9</v>
      </c>
      <c r="G1945" s="6" t="str">
        <f>TEXT(SalesDataTable[[#This Row],[Order Date]],"MMM")</f>
        <v>Sep</v>
      </c>
      <c r="H1945" s="6" t="s">
        <v>29</v>
      </c>
      <c r="I1945" s="6" t="s">
        <v>70</v>
      </c>
      <c r="J1945" s="6" t="s">
        <v>20</v>
      </c>
      <c r="K1945" s="6" t="s">
        <v>31</v>
      </c>
      <c r="L1945" s="6" t="s">
        <v>32</v>
      </c>
      <c r="M1945" s="6" t="s">
        <v>50</v>
      </c>
      <c r="N1945" s="7">
        <v>1</v>
      </c>
      <c r="O1945" s="8">
        <v>47.68</v>
      </c>
      <c r="P1945" s="9">
        <v>0.1</v>
      </c>
      <c r="Q1945" s="8">
        <v>18.03</v>
      </c>
      <c r="R1945" s="8">
        <v>42.911999999999999</v>
      </c>
      <c r="S1945" s="8">
        <v>18.03</v>
      </c>
      <c r="T1945" s="8">
        <v>24.881999999999998</v>
      </c>
      <c r="U1945" s="10">
        <v>0.57983780760626391</v>
      </c>
    </row>
    <row r="1946" spans="2:21" ht="15.75">
      <c r="B1946" s="4">
        <v>4290</v>
      </c>
      <c r="C1946" s="5">
        <v>46285</v>
      </c>
      <c r="D1946" s="6">
        <f>YEAR(SalesDataTable[[#This Row],[Order Date]])</f>
        <v>2026</v>
      </c>
      <c r="E1946" s="6" t="str">
        <f>"Q"&amp;ROUNDUP(MONTH(SalesDataTable[[#This Row],[Order Date]])/3,0)</f>
        <v>Q3</v>
      </c>
      <c r="F1946" s="6">
        <f>MONTH(SalesDataTable[[#This Row],[Order Date]])</f>
        <v>9</v>
      </c>
      <c r="G1946" s="6" t="str">
        <f>TEXT(SalesDataTable[[#This Row],[Order Date]],"MMM")</f>
        <v>Sep</v>
      </c>
      <c r="H1946" s="6" t="s">
        <v>29</v>
      </c>
      <c r="I1946" s="6" t="s">
        <v>30</v>
      </c>
      <c r="J1946" s="6" t="s">
        <v>37</v>
      </c>
      <c r="K1946" s="6" t="s">
        <v>21</v>
      </c>
      <c r="L1946" s="6" t="s">
        <v>22</v>
      </c>
      <c r="M1946" s="6" t="s">
        <v>40</v>
      </c>
      <c r="N1946" s="7">
        <v>2</v>
      </c>
      <c r="O1946" s="8">
        <v>51.48</v>
      </c>
      <c r="P1946" s="9">
        <v>0.05</v>
      </c>
      <c r="Q1946" s="8">
        <v>22.38</v>
      </c>
      <c r="R1946" s="8">
        <v>97.811999999999983</v>
      </c>
      <c r="S1946" s="8">
        <v>44.76</v>
      </c>
      <c r="T1946" s="8">
        <v>53.051999999999985</v>
      </c>
      <c r="U1946" s="10">
        <v>0.54238743712427917</v>
      </c>
    </row>
    <row r="1947" spans="2:21" ht="15.75">
      <c r="B1947" s="4">
        <v>4666</v>
      </c>
      <c r="C1947" s="5">
        <v>46285</v>
      </c>
      <c r="D1947" s="6">
        <f>YEAR(SalesDataTable[[#This Row],[Order Date]])</f>
        <v>2026</v>
      </c>
      <c r="E1947" s="6" t="str">
        <f>"Q"&amp;ROUNDUP(MONTH(SalesDataTable[[#This Row],[Order Date]])/3,0)</f>
        <v>Q3</v>
      </c>
      <c r="F1947" s="6">
        <f>MONTH(SalesDataTable[[#This Row],[Order Date]])</f>
        <v>9</v>
      </c>
      <c r="G1947" s="6" t="str">
        <f>TEXT(SalesDataTable[[#This Row],[Order Date]],"MMM")</f>
        <v>Sep</v>
      </c>
      <c r="H1947" s="6" t="s">
        <v>29</v>
      </c>
      <c r="I1947" s="6" t="s">
        <v>36</v>
      </c>
      <c r="J1947" s="6" t="s">
        <v>20</v>
      </c>
      <c r="K1947" s="6" t="s">
        <v>34</v>
      </c>
      <c r="L1947" s="6" t="s">
        <v>52</v>
      </c>
      <c r="M1947" s="6" t="s">
        <v>56</v>
      </c>
      <c r="N1947" s="7">
        <v>2</v>
      </c>
      <c r="O1947" s="8">
        <v>123.73</v>
      </c>
      <c r="P1947" s="9">
        <v>0</v>
      </c>
      <c r="Q1947" s="8">
        <v>68.459999999999994</v>
      </c>
      <c r="R1947" s="8">
        <v>247.46</v>
      </c>
      <c r="S1947" s="8">
        <v>136.91999999999999</v>
      </c>
      <c r="T1947" s="8">
        <v>110.54000000000002</v>
      </c>
      <c r="U1947" s="10">
        <v>0.44669845631617239</v>
      </c>
    </row>
    <row r="1948" spans="2:21" ht="15.75">
      <c r="B1948" s="4">
        <v>234</v>
      </c>
      <c r="C1948" s="5">
        <v>46286</v>
      </c>
      <c r="D1948" s="6">
        <f>YEAR(SalesDataTable[[#This Row],[Order Date]])</f>
        <v>2026</v>
      </c>
      <c r="E1948" s="6" t="str">
        <f>"Q"&amp;ROUNDUP(MONTH(SalesDataTable[[#This Row],[Order Date]])/3,0)</f>
        <v>Q3</v>
      </c>
      <c r="F1948" s="6">
        <f>MONTH(SalesDataTable[[#This Row],[Order Date]])</f>
        <v>9</v>
      </c>
      <c r="G1948" s="6" t="str">
        <f>TEXT(SalesDataTable[[#This Row],[Order Date]],"MMM")</f>
        <v>Sep</v>
      </c>
      <c r="H1948" s="6" t="s">
        <v>29</v>
      </c>
      <c r="I1948" s="6" t="s">
        <v>43</v>
      </c>
      <c r="J1948" s="6" t="s">
        <v>20</v>
      </c>
      <c r="K1948" s="6" t="s">
        <v>34</v>
      </c>
      <c r="L1948" s="6" t="s">
        <v>27</v>
      </c>
      <c r="M1948" s="6" t="s">
        <v>35</v>
      </c>
      <c r="N1948" s="7">
        <v>2</v>
      </c>
      <c r="O1948" s="8">
        <v>146.81</v>
      </c>
      <c r="P1948" s="9">
        <v>0</v>
      </c>
      <c r="Q1948" s="8">
        <v>79.72</v>
      </c>
      <c r="R1948" s="8">
        <v>293.62</v>
      </c>
      <c r="S1948" s="8">
        <v>159.44</v>
      </c>
      <c r="T1948" s="8">
        <v>134.18</v>
      </c>
      <c r="U1948" s="10">
        <v>0.45698521899053202</v>
      </c>
    </row>
    <row r="1949" spans="2:21" ht="15.75">
      <c r="B1949" s="4">
        <v>802</v>
      </c>
      <c r="C1949" s="5">
        <v>46286</v>
      </c>
      <c r="D1949" s="6">
        <f>YEAR(SalesDataTable[[#This Row],[Order Date]])</f>
        <v>2026</v>
      </c>
      <c r="E1949" s="6" t="str">
        <f>"Q"&amp;ROUNDUP(MONTH(SalesDataTable[[#This Row],[Order Date]])/3,0)</f>
        <v>Q3</v>
      </c>
      <c r="F1949" s="6">
        <f>MONTH(SalesDataTable[[#This Row],[Order Date]])</f>
        <v>9</v>
      </c>
      <c r="G1949" s="6" t="str">
        <f>TEXT(SalesDataTable[[#This Row],[Order Date]],"MMM")</f>
        <v>Sep</v>
      </c>
      <c r="H1949" s="6" t="s">
        <v>24</v>
      </c>
      <c r="I1949" s="6" t="s">
        <v>61</v>
      </c>
      <c r="J1949" s="6" t="s">
        <v>37</v>
      </c>
      <c r="K1949" s="6" t="s">
        <v>21</v>
      </c>
      <c r="L1949" s="6" t="s">
        <v>32</v>
      </c>
      <c r="M1949" s="6" t="s">
        <v>66</v>
      </c>
      <c r="N1949" s="7">
        <v>2</v>
      </c>
      <c r="O1949" s="8">
        <v>167.16</v>
      </c>
      <c r="P1949" s="9">
        <v>0</v>
      </c>
      <c r="Q1949" s="8">
        <v>88.51</v>
      </c>
      <c r="R1949" s="8">
        <v>334.32</v>
      </c>
      <c r="S1949" s="8">
        <v>177.02</v>
      </c>
      <c r="T1949" s="8">
        <v>157.29999999999998</v>
      </c>
      <c r="U1949" s="10">
        <v>0.4705072983967456</v>
      </c>
    </row>
    <row r="1950" spans="2:21" ht="15.75">
      <c r="B1950" s="4">
        <v>1942</v>
      </c>
      <c r="C1950" s="5">
        <v>46286</v>
      </c>
      <c r="D1950" s="6">
        <f>YEAR(SalesDataTable[[#This Row],[Order Date]])</f>
        <v>2026</v>
      </c>
      <c r="E1950" s="6" t="str">
        <f>"Q"&amp;ROUNDUP(MONTH(SalesDataTable[[#This Row],[Order Date]])/3,0)</f>
        <v>Q3</v>
      </c>
      <c r="F1950" s="6">
        <f>MONTH(SalesDataTable[[#This Row],[Order Date]])</f>
        <v>9</v>
      </c>
      <c r="G1950" s="6" t="str">
        <f>TEXT(SalesDataTable[[#This Row],[Order Date]],"MMM")</f>
        <v>Sep</v>
      </c>
      <c r="H1950" s="6" t="s">
        <v>29</v>
      </c>
      <c r="I1950" s="6" t="s">
        <v>30</v>
      </c>
      <c r="J1950" s="6" t="s">
        <v>20</v>
      </c>
      <c r="K1950" s="6" t="s">
        <v>31</v>
      </c>
      <c r="L1950" s="6" t="s">
        <v>22</v>
      </c>
      <c r="M1950" s="6" t="s">
        <v>23</v>
      </c>
      <c r="N1950" s="7">
        <v>1</v>
      </c>
      <c r="O1950" s="8">
        <v>83.69</v>
      </c>
      <c r="P1950" s="9">
        <v>0</v>
      </c>
      <c r="Q1950" s="8">
        <v>42.76</v>
      </c>
      <c r="R1950" s="8">
        <v>83.69</v>
      </c>
      <c r="S1950" s="8">
        <v>42.76</v>
      </c>
      <c r="T1950" s="8">
        <v>40.93</v>
      </c>
      <c r="U1950" s="10">
        <v>0.48906679412116144</v>
      </c>
    </row>
    <row r="1951" spans="2:21" ht="15.75">
      <c r="B1951" s="4">
        <v>2200</v>
      </c>
      <c r="C1951" s="5">
        <v>46286</v>
      </c>
      <c r="D1951" s="6">
        <f>YEAR(SalesDataTable[[#This Row],[Order Date]])</f>
        <v>2026</v>
      </c>
      <c r="E1951" s="6" t="str">
        <f>"Q"&amp;ROUNDUP(MONTH(SalesDataTable[[#This Row],[Order Date]])/3,0)</f>
        <v>Q3</v>
      </c>
      <c r="F1951" s="6">
        <f>MONTH(SalesDataTable[[#This Row],[Order Date]])</f>
        <v>9</v>
      </c>
      <c r="G1951" s="6" t="str">
        <f>TEXT(SalesDataTable[[#This Row],[Order Date]],"MMM")</f>
        <v>Sep</v>
      </c>
      <c r="H1951" s="6" t="s">
        <v>18</v>
      </c>
      <c r="I1951" s="6" t="s">
        <v>19</v>
      </c>
      <c r="J1951" s="6" t="s">
        <v>20</v>
      </c>
      <c r="K1951" s="6" t="s">
        <v>31</v>
      </c>
      <c r="L1951" s="6" t="s">
        <v>22</v>
      </c>
      <c r="M1951" s="6" t="s">
        <v>44</v>
      </c>
      <c r="N1951" s="7">
        <v>1</v>
      </c>
      <c r="O1951" s="8">
        <v>40.4</v>
      </c>
      <c r="P1951" s="9">
        <v>0.15</v>
      </c>
      <c r="Q1951" s="8">
        <v>16.47</v>
      </c>
      <c r="R1951" s="8">
        <v>34.339999999999996</v>
      </c>
      <c r="S1951" s="8">
        <v>16.47</v>
      </c>
      <c r="T1951" s="8">
        <v>17.869999999999997</v>
      </c>
      <c r="U1951" s="10">
        <v>0.52038439138031445</v>
      </c>
    </row>
    <row r="1952" spans="2:21" ht="15.75">
      <c r="B1952" s="4">
        <v>2236</v>
      </c>
      <c r="C1952" s="5">
        <v>46286</v>
      </c>
      <c r="D1952" s="6">
        <f>YEAR(SalesDataTable[[#This Row],[Order Date]])</f>
        <v>2026</v>
      </c>
      <c r="E1952" s="6" t="str">
        <f>"Q"&amp;ROUNDUP(MONTH(SalesDataTable[[#This Row],[Order Date]])/3,0)</f>
        <v>Q3</v>
      </c>
      <c r="F1952" s="6">
        <f>MONTH(SalesDataTable[[#This Row],[Order Date]])</f>
        <v>9</v>
      </c>
      <c r="G1952" s="6" t="str">
        <f>TEXT(SalesDataTable[[#This Row],[Order Date]],"MMM")</f>
        <v>Sep</v>
      </c>
      <c r="H1952" s="6" t="s">
        <v>24</v>
      </c>
      <c r="I1952" s="6" t="s">
        <v>59</v>
      </c>
      <c r="J1952" s="6" t="s">
        <v>20</v>
      </c>
      <c r="K1952" s="6" t="s">
        <v>21</v>
      </c>
      <c r="L1952" s="6" t="s">
        <v>27</v>
      </c>
      <c r="M1952" s="6" t="s">
        <v>35</v>
      </c>
      <c r="N1952" s="7">
        <v>3</v>
      </c>
      <c r="O1952" s="8">
        <v>143.31</v>
      </c>
      <c r="P1952" s="9">
        <v>0</v>
      </c>
      <c r="Q1952" s="8">
        <v>81.36</v>
      </c>
      <c r="R1952" s="8">
        <v>429.93</v>
      </c>
      <c r="S1952" s="8">
        <v>244.07999999999998</v>
      </c>
      <c r="T1952" s="8">
        <v>185.85000000000002</v>
      </c>
      <c r="U1952" s="10">
        <v>0.43227967343521045</v>
      </c>
    </row>
    <row r="1953" spans="2:21" ht="15.75">
      <c r="B1953" s="4">
        <v>4041</v>
      </c>
      <c r="C1953" s="5">
        <v>46286</v>
      </c>
      <c r="D1953" s="6">
        <f>YEAR(SalesDataTable[[#This Row],[Order Date]])</f>
        <v>2026</v>
      </c>
      <c r="E1953" s="6" t="str">
        <f>"Q"&amp;ROUNDUP(MONTH(SalesDataTable[[#This Row],[Order Date]])/3,0)</f>
        <v>Q3</v>
      </c>
      <c r="F1953" s="6">
        <f>MONTH(SalesDataTable[[#This Row],[Order Date]])</f>
        <v>9</v>
      </c>
      <c r="G1953" s="6" t="str">
        <f>TEXT(SalesDataTable[[#This Row],[Order Date]],"MMM")</f>
        <v>Sep</v>
      </c>
      <c r="H1953" s="6" t="s">
        <v>24</v>
      </c>
      <c r="I1953" s="6" t="s">
        <v>59</v>
      </c>
      <c r="J1953" s="6" t="s">
        <v>26</v>
      </c>
      <c r="K1953" s="6" t="s">
        <v>21</v>
      </c>
      <c r="L1953" s="6" t="s">
        <v>52</v>
      </c>
      <c r="M1953" s="6" t="s">
        <v>63</v>
      </c>
      <c r="N1953" s="7">
        <v>15</v>
      </c>
      <c r="O1953" s="8">
        <v>51.1</v>
      </c>
      <c r="P1953" s="9">
        <v>0.1</v>
      </c>
      <c r="Q1953" s="8">
        <v>21.9</v>
      </c>
      <c r="R1953" s="8">
        <v>689.85</v>
      </c>
      <c r="S1953" s="8">
        <v>328.5</v>
      </c>
      <c r="T1953" s="8">
        <v>361.35</v>
      </c>
      <c r="U1953" s="10">
        <v>0.52380952380952384</v>
      </c>
    </row>
    <row r="1954" spans="2:21" ht="15.75">
      <c r="B1954" s="4">
        <v>4435</v>
      </c>
      <c r="C1954" s="5">
        <v>46286</v>
      </c>
      <c r="D1954" s="6">
        <f>YEAR(SalesDataTable[[#This Row],[Order Date]])</f>
        <v>2026</v>
      </c>
      <c r="E1954" s="6" t="str">
        <f>"Q"&amp;ROUNDUP(MONTH(SalesDataTable[[#This Row],[Order Date]])/3,0)</f>
        <v>Q3</v>
      </c>
      <c r="F1954" s="6">
        <f>MONTH(SalesDataTable[[#This Row],[Order Date]])</f>
        <v>9</v>
      </c>
      <c r="G1954" s="6" t="str">
        <f>TEXT(SalesDataTable[[#This Row],[Order Date]],"MMM")</f>
        <v>Sep</v>
      </c>
      <c r="H1954" s="6" t="s">
        <v>38</v>
      </c>
      <c r="I1954" s="6" t="s">
        <v>65</v>
      </c>
      <c r="J1954" s="6" t="s">
        <v>46</v>
      </c>
      <c r="K1954" s="6" t="s">
        <v>31</v>
      </c>
      <c r="L1954" s="6" t="s">
        <v>27</v>
      </c>
      <c r="M1954" s="6" t="s">
        <v>35</v>
      </c>
      <c r="N1954" s="7">
        <v>1</v>
      </c>
      <c r="O1954" s="8">
        <v>146.33000000000001</v>
      </c>
      <c r="P1954" s="9">
        <v>0</v>
      </c>
      <c r="Q1954" s="8">
        <v>80.05</v>
      </c>
      <c r="R1954" s="8">
        <v>146.33000000000001</v>
      </c>
      <c r="S1954" s="8">
        <v>80.05</v>
      </c>
      <c r="T1954" s="8">
        <v>66.280000000000015</v>
      </c>
      <c r="U1954" s="10">
        <v>0.45294881432378875</v>
      </c>
    </row>
    <row r="1955" spans="2:21" ht="15.75">
      <c r="B1955" s="4">
        <v>305</v>
      </c>
      <c r="C1955" s="5">
        <v>46287</v>
      </c>
      <c r="D1955" s="6">
        <f>YEAR(SalesDataTable[[#This Row],[Order Date]])</f>
        <v>2026</v>
      </c>
      <c r="E1955" s="6" t="str">
        <f>"Q"&amp;ROUNDUP(MONTH(SalesDataTable[[#This Row],[Order Date]])/3,0)</f>
        <v>Q3</v>
      </c>
      <c r="F1955" s="6">
        <f>MONTH(SalesDataTable[[#This Row],[Order Date]])</f>
        <v>9</v>
      </c>
      <c r="G1955" s="6" t="str">
        <f>TEXT(SalesDataTable[[#This Row],[Order Date]],"MMM")</f>
        <v>Sep</v>
      </c>
      <c r="H1955" s="6" t="s">
        <v>38</v>
      </c>
      <c r="I1955" s="6" t="s">
        <v>51</v>
      </c>
      <c r="J1955" s="6" t="s">
        <v>20</v>
      </c>
      <c r="K1955" s="6" t="s">
        <v>21</v>
      </c>
      <c r="L1955" s="6" t="s">
        <v>32</v>
      </c>
      <c r="M1955" s="6" t="s">
        <v>62</v>
      </c>
      <c r="N1955" s="7">
        <v>1</v>
      </c>
      <c r="O1955" s="8">
        <v>130.69999999999999</v>
      </c>
      <c r="P1955" s="9">
        <v>0.05</v>
      </c>
      <c r="Q1955" s="8">
        <v>68.23</v>
      </c>
      <c r="R1955" s="8">
        <v>124.16499999999998</v>
      </c>
      <c r="S1955" s="8">
        <v>68.23</v>
      </c>
      <c r="T1955" s="8">
        <v>55.934999999999974</v>
      </c>
      <c r="U1955" s="10">
        <v>0.45048926831232622</v>
      </c>
    </row>
    <row r="1956" spans="2:21" ht="15.75">
      <c r="B1956" s="4">
        <v>808</v>
      </c>
      <c r="C1956" s="5">
        <v>46287</v>
      </c>
      <c r="D1956" s="6">
        <f>YEAR(SalesDataTable[[#This Row],[Order Date]])</f>
        <v>2026</v>
      </c>
      <c r="E1956" s="6" t="str">
        <f>"Q"&amp;ROUNDUP(MONTH(SalesDataTable[[#This Row],[Order Date]])/3,0)</f>
        <v>Q3</v>
      </c>
      <c r="F1956" s="6">
        <f>MONTH(SalesDataTable[[#This Row],[Order Date]])</f>
        <v>9</v>
      </c>
      <c r="G1956" s="6" t="str">
        <f>TEXT(SalesDataTable[[#This Row],[Order Date]],"MMM")</f>
        <v>Sep</v>
      </c>
      <c r="H1956" s="6" t="s">
        <v>24</v>
      </c>
      <c r="I1956" s="6" t="s">
        <v>61</v>
      </c>
      <c r="J1956" s="6" t="s">
        <v>26</v>
      </c>
      <c r="K1956" s="6" t="s">
        <v>34</v>
      </c>
      <c r="L1956" s="6" t="s">
        <v>52</v>
      </c>
      <c r="M1956" s="6" t="s">
        <v>53</v>
      </c>
      <c r="N1956" s="7">
        <v>8</v>
      </c>
      <c r="O1956" s="8">
        <v>39.630000000000003</v>
      </c>
      <c r="P1956" s="9">
        <v>0.15</v>
      </c>
      <c r="Q1956" s="8">
        <v>14.61</v>
      </c>
      <c r="R1956" s="8">
        <v>269.48400000000004</v>
      </c>
      <c r="S1956" s="8">
        <v>116.88</v>
      </c>
      <c r="T1956" s="8">
        <v>152.60400000000004</v>
      </c>
      <c r="U1956" s="10">
        <v>0.56628222825844954</v>
      </c>
    </row>
    <row r="1957" spans="2:21" ht="15.75">
      <c r="B1957" s="4">
        <v>1029</v>
      </c>
      <c r="C1957" s="5">
        <v>46287</v>
      </c>
      <c r="D1957" s="6">
        <f>YEAR(SalesDataTable[[#This Row],[Order Date]])</f>
        <v>2026</v>
      </c>
      <c r="E1957" s="6" t="str">
        <f>"Q"&amp;ROUNDUP(MONTH(SalesDataTable[[#This Row],[Order Date]])/3,0)</f>
        <v>Q3</v>
      </c>
      <c r="F1957" s="6">
        <f>MONTH(SalesDataTable[[#This Row],[Order Date]])</f>
        <v>9</v>
      </c>
      <c r="G1957" s="6" t="str">
        <f>TEXT(SalesDataTable[[#This Row],[Order Date]],"MMM")</f>
        <v>Sep</v>
      </c>
      <c r="H1957" s="6" t="s">
        <v>24</v>
      </c>
      <c r="I1957" s="6" t="s">
        <v>45</v>
      </c>
      <c r="J1957" s="6" t="s">
        <v>20</v>
      </c>
      <c r="K1957" s="6" t="s">
        <v>21</v>
      </c>
      <c r="L1957" s="6" t="s">
        <v>32</v>
      </c>
      <c r="M1957" s="6" t="s">
        <v>62</v>
      </c>
      <c r="N1957" s="7">
        <v>1</v>
      </c>
      <c r="O1957" s="8">
        <v>132.36000000000001</v>
      </c>
      <c r="P1957" s="9">
        <v>0.05</v>
      </c>
      <c r="Q1957" s="8">
        <v>66.63</v>
      </c>
      <c r="R1957" s="8">
        <v>125.742</v>
      </c>
      <c r="S1957" s="8">
        <v>66.63</v>
      </c>
      <c r="T1957" s="8">
        <v>59.112000000000009</v>
      </c>
      <c r="U1957" s="10">
        <v>0.47010545402490822</v>
      </c>
    </row>
    <row r="1958" spans="2:21" ht="15.75">
      <c r="B1958" s="4">
        <v>1721</v>
      </c>
      <c r="C1958" s="5">
        <v>46287</v>
      </c>
      <c r="D1958" s="6">
        <f>YEAR(SalesDataTable[[#This Row],[Order Date]])</f>
        <v>2026</v>
      </c>
      <c r="E1958" s="6" t="str">
        <f>"Q"&amp;ROUNDUP(MONTH(SalesDataTable[[#This Row],[Order Date]])/3,0)</f>
        <v>Q3</v>
      </c>
      <c r="F1958" s="6">
        <f>MONTH(SalesDataTable[[#This Row],[Order Date]])</f>
        <v>9</v>
      </c>
      <c r="G1958" s="6" t="str">
        <f>TEXT(SalesDataTable[[#This Row],[Order Date]],"MMM")</f>
        <v>Sep</v>
      </c>
      <c r="H1958" s="6" t="s">
        <v>38</v>
      </c>
      <c r="I1958" s="6" t="s">
        <v>49</v>
      </c>
      <c r="J1958" s="6" t="s">
        <v>20</v>
      </c>
      <c r="K1958" s="6" t="s">
        <v>34</v>
      </c>
      <c r="L1958" s="6" t="s">
        <v>27</v>
      </c>
      <c r="M1958" s="6" t="s">
        <v>55</v>
      </c>
      <c r="N1958" s="7">
        <v>1</v>
      </c>
      <c r="O1958" s="8">
        <v>156.81</v>
      </c>
      <c r="P1958" s="9">
        <v>0</v>
      </c>
      <c r="Q1958" s="8">
        <v>78.2</v>
      </c>
      <c r="R1958" s="8">
        <v>156.81</v>
      </c>
      <c r="S1958" s="8">
        <v>78.2</v>
      </c>
      <c r="T1958" s="8">
        <v>78.61</v>
      </c>
      <c r="U1958" s="10">
        <v>0.50130731458452904</v>
      </c>
    </row>
    <row r="1959" spans="2:21" ht="15.75">
      <c r="B1959" s="4">
        <v>2425</v>
      </c>
      <c r="C1959" s="5">
        <v>46287</v>
      </c>
      <c r="D1959" s="6">
        <f>YEAR(SalesDataTable[[#This Row],[Order Date]])</f>
        <v>2026</v>
      </c>
      <c r="E1959" s="6" t="str">
        <f>"Q"&amp;ROUNDUP(MONTH(SalesDataTable[[#This Row],[Order Date]])/3,0)</f>
        <v>Q3</v>
      </c>
      <c r="F1959" s="6">
        <f>MONTH(SalesDataTable[[#This Row],[Order Date]])</f>
        <v>9</v>
      </c>
      <c r="G1959" s="6" t="str">
        <f>TEXT(SalesDataTable[[#This Row],[Order Date]],"MMM")</f>
        <v>Sep</v>
      </c>
      <c r="H1959" s="6" t="s">
        <v>38</v>
      </c>
      <c r="I1959" s="6" t="s">
        <v>51</v>
      </c>
      <c r="J1959" s="6" t="s">
        <v>46</v>
      </c>
      <c r="K1959" s="6" t="s">
        <v>31</v>
      </c>
      <c r="L1959" s="6" t="s">
        <v>32</v>
      </c>
      <c r="M1959" s="6" t="s">
        <v>62</v>
      </c>
      <c r="N1959" s="7">
        <v>3</v>
      </c>
      <c r="O1959" s="8">
        <v>134.52000000000001</v>
      </c>
      <c r="P1959" s="9">
        <v>0.05</v>
      </c>
      <c r="Q1959" s="8">
        <v>65.19</v>
      </c>
      <c r="R1959" s="8">
        <v>383.38200000000006</v>
      </c>
      <c r="S1959" s="8">
        <v>195.57</v>
      </c>
      <c r="T1959" s="8">
        <v>187.81200000000007</v>
      </c>
      <c r="U1959" s="10">
        <v>0.48988215409174152</v>
      </c>
    </row>
    <row r="1960" spans="2:21" ht="15.75">
      <c r="B1960" s="4">
        <v>3322</v>
      </c>
      <c r="C1960" s="5">
        <v>46287</v>
      </c>
      <c r="D1960" s="6">
        <f>YEAR(SalesDataTable[[#This Row],[Order Date]])</f>
        <v>2026</v>
      </c>
      <c r="E1960" s="6" t="str">
        <f>"Q"&amp;ROUNDUP(MONTH(SalesDataTable[[#This Row],[Order Date]])/3,0)</f>
        <v>Q3</v>
      </c>
      <c r="F1960" s="6">
        <f>MONTH(SalesDataTable[[#This Row],[Order Date]])</f>
        <v>9</v>
      </c>
      <c r="G1960" s="6" t="str">
        <f>TEXT(SalesDataTable[[#This Row],[Order Date]],"MMM")</f>
        <v>Sep</v>
      </c>
      <c r="H1960" s="6" t="s">
        <v>38</v>
      </c>
      <c r="I1960" s="6" t="s">
        <v>51</v>
      </c>
      <c r="J1960" s="6" t="s">
        <v>20</v>
      </c>
      <c r="K1960" s="6" t="s">
        <v>21</v>
      </c>
      <c r="L1960" s="6" t="s">
        <v>41</v>
      </c>
      <c r="M1960" s="6" t="s">
        <v>69</v>
      </c>
      <c r="N1960" s="7">
        <v>1</v>
      </c>
      <c r="O1960" s="8">
        <v>124.51</v>
      </c>
      <c r="P1960" s="9">
        <v>0</v>
      </c>
      <c r="Q1960" s="8">
        <v>59.97</v>
      </c>
      <c r="R1960" s="8">
        <v>124.51</v>
      </c>
      <c r="S1960" s="8">
        <v>59.97</v>
      </c>
      <c r="T1960" s="8">
        <v>64.540000000000006</v>
      </c>
      <c r="U1960" s="10">
        <v>0.51835193960324477</v>
      </c>
    </row>
    <row r="1961" spans="2:21" ht="15.75">
      <c r="B1961" s="4">
        <v>3821</v>
      </c>
      <c r="C1961" s="5">
        <v>46287</v>
      </c>
      <c r="D1961" s="6">
        <f>YEAR(SalesDataTable[[#This Row],[Order Date]])</f>
        <v>2026</v>
      </c>
      <c r="E1961" s="6" t="str">
        <f>"Q"&amp;ROUNDUP(MONTH(SalesDataTable[[#This Row],[Order Date]])/3,0)</f>
        <v>Q3</v>
      </c>
      <c r="F1961" s="6">
        <f>MONTH(SalesDataTable[[#This Row],[Order Date]])</f>
        <v>9</v>
      </c>
      <c r="G1961" s="6" t="str">
        <f>TEXT(SalesDataTable[[#This Row],[Order Date]],"MMM")</f>
        <v>Sep</v>
      </c>
      <c r="H1961" s="6" t="s">
        <v>29</v>
      </c>
      <c r="I1961" s="6" t="s">
        <v>36</v>
      </c>
      <c r="J1961" s="6" t="s">
        <v>20</v>
      </c>
      <c r="K1961" s="6" t="s">
        <v>21</v>
      </c>
      <c r="L1961" s="6" t="s">
        <v>27</v>
      </c>
      <c r="M1961" s="6" t="s">
        <v>35</v>
      </c>
      <c r="N1961" s="7">
        <v>1</v>
      </c>
      <c r="O1961" s="8">
        <v>141</v>
      </c>
      <c r="P1961" s="9">
        <v>0</v>
      </c>
      <c r="Q1961" s="8">
        <v>79.010000000000005</v>
      </c>
      <c r="R1961" s="8">
        <v>141</v>
      </c>
      <c r="S1961" s="8">
        <v>79.010000000000005</v>
      </c>
      <c r="T1961" s="8">
        <v>61.989999999999995</v>
      </c>
      <c r="U1961" s="10">
        <v>0.43964539007092196</v>
      </c>
    </row>
    <row r="1962" spans="2:21" ht="15.75">
      <c r="B1962" s="4">
        <v>3899</v>
      </c>
      <c r="C1962" s="5">
        <v>46287</v>
      </c>
      <c r="D1962" s="6">
        <f>YEAR(SalesDataTable[[#This Row],[Order Date]])</f>
        <v>2026</v>
      </c>
      <c r="E1962" s="6" t="str">
        <f>"Q"&amp;ROUNDUP(MONTH(SalesDataTable[[#This Row],[Order Date]])/3,0)</f>
        <v>Q3</v>
      </c>
      <c r="F1962" s="6">
        <f>MONTH(SalesDataTable[[#This Row],[Order Date]])</f>
        <v>9</v>
      </c>
      <c r="G1962" s="6" t="str">
        <f>TEXT(SalesDataTable[[#This Row],[Order Date]],"MMM")</f>
        <v>Sep</v>
      </c>
      <c r="H1962" s="6" t="s">
        <v>38</v>
      </c>
      <c r="I1962" s="6" t="s">
        <v>39</v>
      </c>
      <c r="J1962" s="6" t="s">
        <v>26</v>
      </c>
      <c r="K1962" s="6" t="s">
        <v>21</v>
      </c>
      <c r="L1962" s="6" t="s">
        <v>41</v>
      </c>
      <c r="M1962" s="6" t="s">
        <v>69</v>
      </c>
      <c r="N1962" s="7">
        <v>6</v>
      </c>
      <c r="O1962" s="8">
        <v>121.7</v>
      </c>
      <c r="P1962" s="9">
        <v>0.15</v>
      </c>
      <c r="Q1962" s="8">
        <v>61.26</v>
      </c>
      <c r="R1962" s="8">
        <v>620.67000000000007</v>
      </c>
      <c r="S1962" s="8">
        <v>367.56</v>
      </c>
      <c r="T1962" s="8">
        <v>253.11000000000007</v>
      </c>
      <c r="U1962" s="10">
        <v>0.40780124703948967</v>
      </c>
    </row>
    <row r="1963" spans="2:21" ht="15.75">
      <c r="B1963" s="4">
        <v>4807</v>
      </c>
      <c r="C1963" s="5">
        <v>46287</v>
      </c>
      <c r="D1963" s="6">
        <f>YEAR(SalesDataTable[[#This Row],[Order Date]])</f>
        <v>2026</v>
      </c>
      <c r="E1963" s="6" t="str">
        <f>"Q"&amp;ROUNDUP(MONTH(SalesDataTable[[#This Row],[Order Date]])/3,0)</f>
        <v>Q3</v>
      </c>
      <c r="F1963" s="6">
        <f>MONTH(SalesDataTable[[#This Row],[Order Date]])</f>
        <v>9</v>
      </c>
      <c r="G1963" s="6" t="str">
        <f>TEXT(SalesDataTable[[#This Row],[Order Date]],"MMM")</f>
        <v>Sep</v>
      </c>
      <c r="H1963" s="6" t="s">
        <v>38</v>
      </c>
      <c r="I1963" s="6" t="s">
        <v>49</v>
      </c>
      <c r="J1963" s="6" t="s">
        <v>26</v>
      </c>
      <c r="K1963" s="6" t="s">
        <v>34</v>
      </c>
      <c r="L1963" s="6" t="s">
        <v>22</v>
      </c>
      <c r="M1963" s="6" t="s">
        <v>48</v>
      </c>
      <c r="N1963" s="7">
        <v>4</v>
      </c>
      <c r="O1963" s="8">
        <v>103.86</v>
      </c>
      <c r="P1963" s="9">
        <v>0.1</v>
      </c>
      <c r="Q1963" s="8">
        <v>50.12</v>
      </c>
      <c r="R1963" s="8">
        <v>373.89600000000002</v>
      </c>
      <c r="S1963" s="8">
        <v>200.48</v>
      </c>
      <c r="T1963" s="8">
        <v>173.41600000000003</v>
      </c>
      <c r="U1963" s="10">
        <v>0.46380811776536796</v>
      </c>
    </row>
    <row r="1964" spans="2:21" ht="15.75">
      <c r="B1964" s="4">
        <v>30</v>
      </c>
      <c r="C1964" s="5">
        <v>46288</v>
      </c>
      <c r="D1964" s="6">
        <f>YEAR(SalesDataTable[[#This Row],[Order Date]])</f>
        <v>2026</v>
      </c>
      <c r="E1964" s="6" t="str">
        <f>"Q"&amp;ROUNDUP(MONTH(SalesDataTable[[#This Row],[Order Date]])/3,0)</f>
        <v>Q3</v>
      </c>
      <c r="F1964" s="6">
        <f>MONTH(SalesDataTable[[#This Row],[Order Date]])</f>
        <v>9</v>
      </c>
      <c r="G1964" s="6" t="str">
        <f>TEXT(SalesDataTable[[#This Row],[Order Date]],"MMM")</f>
        <v>Sep</v>
      </c>
      <c r="H1964" s="6" t="s">
        <v>29</v>
      </c>
      <c r="I1964" s="6" t="s">
        <v>43</v>
      </c>
      <c r="J1964" s="6" t="s">
        <v>46</v>
      </c>
      <c r="K1964" s="6" t="s">
        <v>21</v>
      </c>
      <c r="L1964" s="6" t="s">
        <v>27</v>
      </c>
      <c r="M1964" s="6" t="s">
        <v>28</v>
      </c>
      <c r="N1964" s="7">
        <v>2</v>
      </c>
      <c r="O1964" s="8">
        <v>93.82</v>
      </c>
      <c r="P1964" s="9">
        <v>0.05</v>
      </c>
      <c r="Q1964" s="8">
        <v>45.57</v>
      </c>
      <c r="R1964" s="8">
        <v>178.25799999999998</v>
      </c>
      <c r="S1964" s="8">
        <v>91.14</v>
      </c>
      <c r="T1964" s="8">
        <v>87.117999999999981</v>
      </c>
      <c r="U1964" s="10">
        <v>0.48871859888476249</v>
      </c>
    </row>
    <row r="1965" spans="2:21" ht="15.75">
      <c r="B1965" s="4">
        <v>3027</v>
      </c>
      <c r="C1965" s="5">
        <v>46288</v>
      </c>
      <c r="D1965" s="6">
        <f>YEAR(SalesDataTable[[#This Row],[Order Date]])</f>
        <v>2026</v>
      </c>
      <c r="E1965" s="6" t="str">
        <f>"Q"&amp;ROUNDUP(MONTH(SalesDataTable[[#This Row],[Order Date]])/3,0)</f>
        <v>Q3</v>
      </c>
      <c r="F1965" s="6">
        <f>MONTH(SalesDataTable[[#This Row],[Order Date]])</f>
        <v>9</v>
      </c>
      <c r="G1965" s="6" t="str">
        <f>TEXT(SalesDataTable[[#This Row],[Order Date]],"MMM")</f>
        <v>Sep</v>
      </c>
      <c r="H1965" s="6" t="s">
        <v>38</v>
      </c>
      <c r="I1965" s="6" t="s">
        <v>51</v>
      </c>
      <c r="J1965" s="6" t="s">
        <v>26</v>
      </c>
      <c r="K1965" s="6" t="s">
        <v>34</v>
      </c>
      <c r="L1965" s="6" t="s">
        <v>27</v>
      </c>
      <c r="M1965" s="6" t="s">
        <v>55</v>
      </c>
      <c r="N1965" s="7">
        <v>8</v>
      </c>
      <c r="O1965" s="8">
        <v>155.13999999999999</v>
      </c>
      <c r="P1965" s="9">
        <v>0.1</v>
      </c>
      <c r="Q1965" s="8">
        <v>76.87</v>
      </c>
      <c r="R1965" s="8">
        <v>1117.008</v>
      </c>
      <c r="S1965" s="8">
        <v>614.96</v>
      </c>
      <c r="T1965" s="8">
        <v>502.048</v>
      </c>
      <c r="U1965" s="10">
        <v>0.44945783736553363</v>
      </c>
    </row>
    <row r="1966" spans="2:21" ht="15.75">
      <c r="B1966" s="4">
        <v>3690</v>
      </c>
      <c r="C1966" s="5">
        <v>46288</v>
      </c>
      <c r="D1966" s="6">
        <f>YEAR(SalesDataTable[[#This Row],[Order Date]])</f>
        <v>2026</v>
      </c>
      <c r="E1966" s="6" t="str">
        <f>"Q"&amp;ROUNDUP(MONTH(SalesDataTable[[#This Row],[Order Date]])/3,0)</f>
        <v>Q3</v>
      </c>
      <c r="F1966" s="6">
        <f>MONTH(SalesDataTable[[#This Row],[Order Date]])</f>
        <v>9</v>
      </c>
      <c r="G1966" s="6" t="str">
        <f>TEXT(SalesDataTable[[#This Row],[Order Date]],"MMM")</f>
        <v>Sep</v>
      </c>
      <c r="H1966" s="6" t="s">
        <v>38</v>
      </c>
      <c r="I1966" s="6" t="s">
        <v>51</v>
      </c>
      <c r="J1966" s="6" t="s">
        <v>20</v>
      </c>
      <c r="K1966" s="6" t="s">
        <v>21</v>
      </c>
      <c r="L1966" s="6" t="s">
        <v>27</v>
      </c>
      <c r="M1966" s="6" t="s">
        <v>28</v>
      </c>
      <c r="N1966" s="7">
        <v>3</v>
      </c>
      <c r="O1966" s="8">
        <v>92.14</v>
      </c>
      <c r="P1966" s="9">
        <v>0.05</v>
      </c>
      <c r="Q1966" s="8">
        <v>45.25</v>
      </c>
      <c r="R1966" s="8">
        <v>262.59899999999999</v>
      </c>
      <c r="S1966" s="8">
        <v>135.75</v>
      </c>
      <c r="T1966" s="8">
        <v>126.84899999999999</v>
      </c>
      <c r="U1966" s="10">
        <v>0.48305210606285626</v>
      </c>
    </row>
    <row r="1967" spans="2:21" ht="15.75">
      <c r="B1967" s="4">
        <v>600</v>
      </c>
      <c r="C1967" s="5">
        <v>46289</v>
      </c>
      <c r="D1967" s="6">
        <f>YEAR(SalesDataTable[[#This Row],[Order Date]])</f>
        <v>2026</v>
      </c>
      <c r="E1967" s="6" t="str">
        <f>"Q"&amp;ROUNDUP(MONTH(SalesDataTable[[#This Row],[Order Date]])/3,0)</f>
        <v>Q3</v>
      </c>
      <c r="F1967" s="6">
        <f>MONTH(SalesDataTable[[#This Row],[Order Date]])</f>
        <v>9</v>
      </c>
      <c r="G1967" s="6" t="str">
        <f>TEXT(SalesDataTable[[#This Row],[Order Date]],"MMM")</f>
        <v>Sep</v>
      </c>
      <c r="H1967" s="6" t="s">
        <v>24</v>
      </c>
      <c r="I1967" s="6" t="s">
        <v>61</v>
      </c>
      <c r="J1967" s="6" t="s">
        <v>37</v>
      </c>
      <c r="K1967" s="6" t="s">
        <v>21</v>
      </c>
      <c r="L1967" s="6" t="s">
        <v>22</v>
      </c>
      <c r="M1967" s="6" t="s">
        <v>44</v>
      </c>
      <c r="N1967" s="7">
        <v>6</v>
      </c>
      <c r="O1967" s="8">
        <v>39.880000000000003</v>
      </c>
      <c r="P1967" s="9">
        <v>0.05</v>
      </c>
      <c r="Q1967" s="8">
        <v>16.79</v>
      </c>
      <c r="R1967" s="8">
        <v>227.31600000000003</v>
      </c>
      <c r="S1967" s="8">
        <v>100.74</v>
      </c>
      <c r="T1967" s="8">
        <v>126.57600000000004</v>
      </c>
      <c r="U1967" s="10">
        <v>0.5568283798764716</v>
      </c>
    </row>
    <row r="1968" spans="2:21" ht="15.75">
      <c r="B1968" s="4">
        <v>1931</v>
      </c>
      <c r="C1968" s="5">
        <v>46289</v>
      </c>
      <c r="D1968" s="6">
        <f>YEAR(SalesDataTable[[#This Row],[Order Date]])</f>
        <v>2026</v>
      </c>
      <c r="E1968" s="6" t="str">
        <f>"Q"&amp;ROUNDUP(MONTH(SalesDataTable[[#This Row],[Order Date]])/3,0)</f>
        <v>Q3</v>
      </c>
      <c r="F1968" s="6">
        <f>MONTH(SalesDataTable[[#This Row],[Order Date]])</f>
        <v>9</v>
      </c>
      <c r="G1968" s="6" t="str">
        <f>TEXT(SalesDataTable[[#This Row],[Order Date]],"MMM")</f>
        <v>Sep</v>
      </c>
      <c r="H1968" s="6" t="s">
        <v>29</v>
      </c>
      <c r="I1968" s="6" t="s">
        <v>70</v>
      </c>
      <c r="J1968" s="6" t="s">
        <v>20</v>
      </c>
      <c r="K1968" s="6" t="s">
        <v>21</v>
      </c>
      <c r="L1968" s="6" t="s">
        <v>32</v>
      </c>
      <c r="M1968" s="6" t="s">
        <v>33</v>
      </c>
      <c r="N1968" s="7">
        <v>4</v>
      </c>
      <c r="O1968" s="8">
        <v>35.700000000000003</v>
      </c>
      <c r="P1968" s="9">
        <v>0</v>
      </c>
      <c r="Q1968" s="8">
        <v>13.91</v>
      </c>
      <c r="R1968" s="8">
        <v>142.80000000000001</v>
      </c>
      <c r="S1968" s="8">
        <v>55.64</v>
      </c>
      <c r="T1968" s="8">
        <v>87.160000000000011</v>
      </c>
      <c r="U1968" s="10">
        <v>0.61036414565826336</v>
      </c>
    </row>
    <row r="1969" spans="2:21" ht="15.75">
      <c r="B1969" s="4">
        <v>2124</v>
      </c>
      <c r="C1969" s="5">
        <v>46289</v>
      </c>
      <c r="D1969" s="6">
        <f>YEAR(SalesDataTable[[#This Row],[Order Date]])</f>
        <v>2026</v>
      </c>
      <c r="E1969" s="6" t="str">
        <f>"Q"&amp;ROUNDUP(MONTH(SalesDataTable[[#This Row],[Order Date]])/3,0)</f>
        <v>Q3</v>
      </c>
      <c r="F1969" s="6">
        <f>MONTH(SalesDataTable[[#This Row],[Order Date]])</f>
        <v>9</v>
      </c>
      <c r="G1969" s="6" t="str">
        <f>TEXT(SalesDataTable[[#This Row],[Order Date]],"MMM")</f>
        <v>Sep</v>
      </c>
      <c r="H1969" s="6" t="s">
        <v>38</v>
      </c>
      <c r="I1969" s="6" t="s">
        <v>51</v>
      </c>
      <c r="J1969" s="6" t="s">
        <v>37</v>
      </c>
      <c r="K1969" s="6" t="s">
        <v>31</v>
      </c>
      <c r="L1969" s="6" t="s">
        <v>22</v>
      </c>
      <c r="M1969" s="6" t="s">
        <v>48</v>
      </c>
      <c r="N1969" s="7">
        <v>6</v>
      </c>
      <c r="O1969" s="8">
        <v>104.16</v>
      </c>
      <c r="P1969" s="9">
        <v>0</v>
      </c>
      <c r="Q1969" s="8">
        <v>51.76</v>
      </c>
      <c r="R1969" s="8">
        <v>624.96</v>
      </c>
      <c r="S1969" s="8">
        <v>310.56</v>
      </c>
      <c r="T1969" s="8">
        <v>314.40000000000003</v>
      </c>
      <c r="U1969" s="10">
        <v>0.50307219662058378</v>
      </c>
    </row>
    <row r="1970" spans="2:21" ht="15.75">
      <c r="B1970" s="4">
        <v>2789</v>
      </c>
      <c r="C1970" s="5">
        <v>46289</v>
      </c>
      <c r="D1970" s="6">
        <f>YEAR(SalesDataTable[[#This Row],[Order Date]])</f>
        <v>2026</v>
      </c>
      <c r="E1970" s="6" t="str">
        <f>"Q"&amp;ROUNDUP(MONTH(SalesDataTable[[#This Row],[Order Date]])/3,0)</f>
        <v>Q3</v>
      </c>
      <c r="F1970" s="6">
        <f>MONTH(SalesDataTable[[#This Row],[Order Date]])</f>
        <v>9</v>
      </c>
      <c r="G1970" s="6" t="str">
        <f>TEXT(SalesDataTable[[#This Row],[Order Date]],"MMM")</f>
        <v>Sep</v>
      </c>
      <c r="H1970" s="6" t="s">
        <v>29</v>
      </c>
      <c r="I1970" s="6" t="s">
        <v>70</v>
      </c>
      <c r="J1970" s="6" t="s">
        <v>20</v>
      </c>
      <c r="K1970" s="6" t="s">
        <v>31</v>
      </c>
      <c r="L1970" s="6" t="s">
        <v>27</v>
      </c>
      <c r="M1970" s="6" t="s">
        <v>35</v>
      </c>
      <c r="N1970" s="7">
        <v>5</v>
      </c>
      <c r="O1970" s="8">
        <v>147.21</v>
      </c>
      <c r="P1970" s="9">
        <v>0.05</v>
      </c>
      <c r="Q1970" s="8">
        <v>79.14</v>
      </c>
      <c r="R1970" s="8">
        <v>699.24750000000006</v>
      </c>
      <c r="S1970" s="8">
        <v>395.7</v>
      </c>
      <c r="T1970" s="8">
        <v>303.54750000000007</v>
      </c>
      <c r="U1970" s="10">
        <v>0.43410594961011667</v>
      </c>
    </row>
    <row r="1971" spans="2:21" ht="15.75">
      <c r="B1971" s="4">
        <v>2921</v>
      </c>
      <c r="C1971" s="5">
        <v>46289</v>
      </c>
      <c r="D1971" s="6">
        <f>YEAR(SalesDataTable[[#This Row],[Order Date]])</f>
        <v>2026</v>
      </c>
      <c r="E1971" s="6" t="str">
        <f>"Q"&amp;ROUNDUP(MONTH(SalesDataTable[[#This Row],[Order Date]])/3,0)</f>
        <v>Q3</v>
      </c>
      <c r="F1971" s="6">
        <f>MONTH(SalesDataTable[[#This Row],[Order Date]])</f>
        <v>9</v>
      </c>
      <c r="G1971" s="6" t="str">
        <f>TEXT(SalesDataTable[[#This Row],[Order Date]],"MMM")</f>
        <v>Sep</v>
      </c>
      <c r="H1971" s="6" t="s">
        <v>18</v>
      </c>
      <c r="I1971" s="6" t="s">
        <v>19</v>
      </c>
      <c r="J1971" s="6" t="s">
        <v>20</v>
      </c>
      <c r="K1971" s="6" t="s">
        <v>31</v>
      </c>
      <c r="L1971" s="6" t="s">
        <v>41</v>
      </c>
      <c r="M1971" s="6" t="s">
        <v>47</v>
      </c>
      <c r="N1971" s="7">
        <v>3</v>
      </c>
      <c r="O1971" s="8">
        <v>195.68</v>
      </c>
      <c r="P1971" s="9">
        <v>0.05</v>
      </c>
      <c r="Q1971" s="8">
        <v>102.16</v>
      </c>
      <c r="R1971" s="8">
        <v>557.68799999999999</v>
      </c>
      <c r="S1971" s="8">
        <v>306.48</v>
      </c>
      <c r="T1971" s="8">
        <v>251.20799999999997</v>
      </c>
      <c r="U1971" s="10">
        <v>0.45044541033696256</v>
      </c>
    </row>
    <row r="1972" spans="2:21" ht="15.75">
      <c r="B1972" s="4">
        <v>3108</v>
      </c>
      <c r="C1972" s="5">
        <v>46289</v>
      </c>
      <c r="D1972" s="6">
        <f>YEAR(SalesDataTable[[#This Row],[Order Date]])</f>
        <v>2026</v>
      </c>
      <c r="E1972" s="6" t="str">
        <f>"Q"&amp;ROUNDUP(MONTH(SalesDataTable[[#This Row],[Order Date]])/3,0)</f>
        <v>Q3</v>
      </c>
      <c r="F1972" s="6">
        <f>MONTH(SalesDataTable[[#This Row],[Order Date]])</f>
        <v>9</v>
      </c>
      <c r="G1972" s="6" t="str">
        <f>TEXT(SalesDataTable[[#This Row],[Order Date]],"MMM")</f>
        <v>Sep</v>
      </c>
      <c r="H1972" s="6" t="s">
        <v>24</v>
      </c>
      <c r="I1972" s="6" t="s">
        <v>59</v>
      </c>
      <c r="J1972" s="6" t="s">
        <v>26</v>
      </c>
      <c r="K1972" s="6" t="s">
        <v>34</v>
      </c>
      <c r="L1972" s="6" t="s">
        <v>27</v>
      </c>
      <c r="M1972" s="6" t="s">
        <v>28</v>
      </c>
      <c r="N1972" s="7">
        <v>5</v>
      </c>
      <c r="O1972" s="8">
        <v>90.05</v>
      </c>
      <c r="P1972" s="9">
        <v>0.15</v>
      </c>
      <c r="Q1972" s="8">
        <v>44.12</v>
      </c>
      <c r="R1972" s="8">
        <v>382.71249999999998</v>
      </c>
      <c r="S1972" s="8">
        <v>220.6</v>
      </c>
      <c r="T1972" s="8">
        <v>162.11249999999998</v>
      </c>
      <c r="U1972" s="10">
        <v>0.42358820263252439</v>
      </c>
    </row>
    <row r="1973" spans="2:21" ht="15.75">
      <c r="B1973" s="4">
        <v>3226</v>
      </c>
      <c r="C1973" s="5">
        <v>46289</v>
      </c>
      <c r="D1973" s="6">
        <f>YEAR(SalesDataTable[[#This Row],[Order Date]])</f>
        <v>2026</v>
      </c>
      <c r="E1973" s="6" t="str">
        <f>"Q"&amp;ROUNDUP(MONTH(SalesDataTable[[#This Row],[Order Date]])/3,0)</f>
        <v>Q3</v>
      </c>
      <c r="F1973" s="6">
        <f>MONTH(SalesDataTable[[#This Row],[Order Date]])</f>
        <v>9</v>
      </c>
      <c r="G1973" s="6" t="str">
        <f>TEXT(SalesDataTable[[#This Row],[Order Date]],"MMM")</f>
        <v>Sep</v>
      </c>
      <c r="H1973" s="6" t="s">
        <v>38</v>
      </c>
      <c r="I1973" s="6" t="s">
        <v>65</v>
      </c>
      <c r="J1973" s="6" t="s">
        <v>46</v>
      </c>
      <c r="K1973" s="6" t="s">
        <v>21</v>
      </c>
      <c r="L1973" s="6" t="s">
        <v>41</v>
      </c>
      <c r="M1973" s="6" t="s">
        <v>42</v>
      </c>
      <c r="N1973" s="7">
        <v>1</v>
      </c>
      <c r="O1973" s="8">
        <v>345.48</v>
      </c>
      <c r="P1973" s="9">
        <v>0</v>
      </c>
      <c r="Q1973" s="8">
        <v>196.31</v>
      </c>
      <c r="R1973" s="8">
        <v>345.48</v>
      </c>
      <c r="S1973" s="8">
        <v>196.31</v>
      </c>
      <c r="T1973" s="8">
        <v>149.17000000000002</v>
      </c>
      <c r="U1973" s="10">
        <v>0.43177607965728843</v>
      </c>
    </row>
    <row r="1974" spans="2:21" ht="15.75">
      <c r="B1974" s="4">
        <v>3286</v>
      </c>
      <c r="C1974" s="5">
        <v>46289</v>
      </c>
      <c r="D1974" s="6">
        <f>YEAR(SalesDataTable[[#This Row],[Order Date]])</f>
        <v>2026</v>
      </c>
      <c r="E1974" s="6" t="str">
        <f>"Q"&amp;ROUNDUP(MONTH(SalesDataTable[[#This Row],[Order Date]])/3,0)</f>
        <v>Q3</v>
      </c>
      <c r="F1974" s="6">
        <f>MONTH(SalesDataTable[[#This Row],[Order Date]])</f>
        <v>9</v>
      </c>
      <c r="G1974" s="6" t="str">
        <f>TEXT(SalesDataTable[[#This Row],[Order Date]],"MMM")</f>
        <v>Sep</v>
      </c>
      <c r="H1974" s="6" t="s">
        <v>38</v>
      </c>
      <c r="I1974" s="6" t="s">
        <v>39</v>
      </c>
      <c r="J1974" s="6" t="s">
        <v>20</v>
      </c>
      <c r="K1974" s="6" t="s">
        <v>31</v>
      </c>
      <c r="L1974" s="6" t="s">
        <v>32</v>
      </c>
      <c r="M1974" s="6" t="s">
        <v>50</v>
      </c>
      <c r="N1974" s="7">
        <v>1</v>
      </c>
      <c r="O1974" s="8">
        <v>46.23</v>
      </c>
      <c r="P1974" s="9">
        <v>0.1</v>
      </c>
      <c r="Q1974" s="8">
        <v>18.34</v>
      </c>
      <c r="R1974" s="8">
        <v>41.606999999999999</v>
      </c>
      <c r="S1974" s="8">
        <v>18.34</v>
      </c>
      <c r="T1974" s="8">
        <v>23.266999999999999</v>
      </c>
      <c r="U1974" s="10">
        <v>0.55920878698295962</v>
      </c>
    </row>
    <row r="1975" spans="2:21" ht="15.75">
      <c r="B1975" s="4">
        <v>4510</v>
      </c>
      <c r="C1975" s="5">
        <v>46289</v>
      </c>
      <c r="D1975" s="6">
        <f>YEAR(SalesDataTable[[#This Row],[Order Date]])</f>
        <v>2026</v>
      </c>
      <c r="E1975" s="6" t="str">
        <f>"Q"&amp;ROUNDUP(MONTH(SalesDataTable[[#This Row],[Order Date]])/3,0)</f>
        <v>Q3</v>
      </c>
      <c r="F1975" s="6">
        <f>MONTH(SalesDataTable[[#This Row],[Order Date]])</f>
        <v>9</v>
      </c>
      <c r="G1975" s="6" t="str">
        <f>TEXT(SalesDataTable[[#This Row],[Order Date]],"MMM")</f>
        <v>Sep</v>
      </c>
      <c r="H1975" s="6" t="s">
        <v>18</v>
      </c>
      <c r="I1975" s="6" t="s">
        <v>19</v>
      </c>
      <c r="J1975" s="6" t="s">
        <v>46</v>
      </c>
      <c r="K1975" s="6" t="s">
        <v>21</v>
      </c>
      <c r="L1975" s="6" t="s">
        <v>41</v>
      </c>
      <c r="M1975" s="6" t="s">
        <v>58</v>
      </c>
      <c r="N1975" s="7">
        <v>3</v>
      </c>
      <c r="O1975" s="8">
        <v>82.38</v>
      </c>
      <c r="P1975" s="9">
        <v>0.15</v>
      </c>
      <c r="Q1975" s="8">
        <v>39.020000000000003</v>
      </c>
      <c r="R1975" s="8">
        <v>210.06899999999999</v>
      </c>
      <c r="S1975" s="8">
        <v>117.06</v>
      </c>
      <c r="T1975" s="8">
        <v>93.008999999999986</v>
      </c>
      <c r="U1975" s="10">
        <v>0.44275452351370259</v>
      </c>
    </row>
    <row r="1976" spans="2:21" ht="15.75">
      <c r="B1976" s="4">
        <v>2069</v>
      </c>
      <c r="C1976" s="5">
        <v>46290</v>
      </c>
      <c r="D1976" s="6">
        <f>YEAR(SalesDataTable[[#This Row],[Order Date]])</f>
        <v>2026</v>
      </c>
      <c r="E1976" s="6" t="str">
        <f>"Q"&amp;ROUNDUP(MONTH(SalesDataTable[[#This Row],[Order Date]])/3,0)</f>
        <v>Q3</v>
      </c>
      <c r="F1976" s="6">
        <f>MONTH(SalesDataTable[[#This Row],[Order Date]])</f>
        <v>9</v>
      </c>
      <c r="G1976" s="6" t="str">
        <f>TEXT(SalesDataTable[[#This Row],[Order Date]],"MMM")</f>
        <v>Sep</v>
      </c>
      <c r="H1976" s="6" t="s">
        <v>38</v>
      </c>
      <c r="I1976" s="6" t="s">
        <v>49</v>
      </c>
      <c r="J1976" s="6" t="s">
        <v>20</v>
      </c>
      <c r="K1976" s="6" t="s">
        <v>31</v>
      </c>
      <c r="L1976" s="6" t="s">
        <v>41</v>
      </c>
      <c r="M1976" s="6" t="s">
        <v>42</v>
      </c>
      <c r="N1976" s="7">
        <v>1</v>
      </c>
      <c r="O1976" s="8">
        <v>344.79</v>
      </c>
      <c r="P1976" s="9">
        <v>0</v>
      </c>
      <c r="Q1976" s="8">
        <v>189.63</v>
      </c>
      <c r="R1976" s="8">
        <v>344.79</v>
      </c>
      <c r="S1976" s="8">
        <v>189.63</v>
      </c>
      <c r="T1976" s="8">
        <v>155.16000000000003</v>
      </c>
      <c r="U1976" s="10">
        <v>0.45001305142260511</v>
      </c>
    </row>
    <row r="1977" spans="2:21" ht="15.75">
      <c r="B1977" s="4">
        <v>95</v>
      </c>
      <c r="C1977" s="5">
        <v>46291</v>
      </c>
      <c r="D1977" s="6">
        <f>YEAR(SalesDataTable[[#This Row],[Order Date]])</f>
        <v>2026</v>
      </c>
      <c r="E1977" s="6" t="str">
        <f>"Q"&amp;ROUNDUP(MONTH(SalesDataTable[[#This Row],[Order Date]])/3,0)</f>
        <v>Q3</v>
      </c>
      <c r="F1977" s="6">
        <f>MONTH(SalesDataTable[[#This Row],[Order Date]])</f>
        <v>9</v>
      </c>
      <c r="G1977" s="6" t="str">
        <f>TEXT(SalesDataTable[[#This Row],[Order Date]],"MMM")</f>
        <v>Sep</v>
      </c>
      <c r="H1977" s="6" t="s">
        <v>18</v>
      </c>
      <c r="I1977" s="6" t="s">
        <v>19</v>
      </c>
      <c r="J1977" s="6" t="s">
        <v>46</v>
      </c>
      <c r="K1977" s="6" t="s">
        <v>21</v>
      </c>
      <c r="L1977" s="6" t="s">
        <v>27</v>
      </c>
      <c r="M1977" s="6" t="s">
        <v>64</v>
      </c>
      <c r="N1977" s="7">
        <v>1</v>
      </c>
      <c r="O1977" s="8">
        <v>73.06</v>
      </c>
      <c r="P1977" s="9">
        <v>0.05</v>
      </c>
      <c r="Q1977" s="8">
        <v>31.42</v>
      </c>
      <c r="R1977" s="8">
        <v>69.406999999999996</v>
      </c>
      <c r="S1977" s="8">
        <v>31.42</v>
      </c>
      <c r="T1977" s="8">
        <v>37.986999999999995</v>
      </c>
      <c r="U1977" s="10">
        <v>0.54730790842422228</v>
      </c>
    </row>
    <row r="1978" spans="2:21" ht="15.75">
      <c r="B1978" s="4">
        <v>160</v>
      </c>
      <c r="C1978" s="5">
        <v>46291</v>
      </c>
      <c r="D1978" s="6">
        <f>YEAR(SalesDataTable[[#This Row],[Order Date]])</f>
        <v>2026</v>
      </c>
      <c r="E1978" s="6" t="str">
        <f>"Q"&amp;ROUNDUP(MONTH(SalesDataTable[[#This Row],[Order Date]])/3,0)</f>
        <v>Q3</v>
      </c>
      <c r="F1978" s="6">
        <f>MONTH(SalesDataTable[[#This Row],[Order Date]])</f>
        <v>9</v>
      </c>
      <c r="G1978" s="6" t="str">
        <f>TEXT(SalesDataTable[[#This Row],[Order Date]],"MMM")</f>
        <v>Sep</v>
      </c>
      <c r="H1978" s="6" t="s">
        <v>38</v>
      </c>
      <c r="I1978" s="6" t="s">
        <v>51</v>
      </c>
      <c r="J1978" s="6" t="s">
        <v>20</v>
      </c>
      <c r="K1978" s="6" t="s">
        <v>21</v>
      </c>
      <c r="L1978" s="6" t="s">
        <v>41</v>
      </c>
      <c r="M1978" s="6" t="s">
        <v>58</v>
      </c>
      <c r="N1978" s="7">
        <v>1</v>
      </c>
      <c r="O1978" s="8">
        <v>81.58</v>
      </c>
      <c r="P1978" s="9">
        <v>0.1</v>
      </c>
      <c r="Q1978" s="8">
        <v>38.89</v>
      </c>
      <c r="R1978" s="8">
        <v>73.421999999999997</v>
      </c>
      <c r="S1978" s="8">
        <v>38.89</v>
      </c>
      <c r="T1978" s="8">
        <v>34.531999999999996</v>
      </c>
      <c r="U1978" s="10">
        <v>0.47032224673803491</v>
      </c>
    </row>
    <row r="1979" spans="2:21" ht="15.75">
      <c r="B1979" s="4">
        <v>407</v>
      </c>
      <c r="C1979" s="5">
        <v>46291</v>
      </c>
      <c r="D1979" s="6">
        <f>YEAR(SalesDataTable[[#This Row],[Order Date]])</f>
        <v>2026</v>
      </c>
      <c r="E1979" s="6" t="str">
        <f>"Q"&amp;ROUNDUP(MONTH(SalesDataTable[[#This Row],[Order Date]])/3,0)</f>
        <v>Q3</v>
      </c>
      <c r="F1979" s="6">
        <f>MONTH(SalesDataTable[[#This Row],[Order Date]])</f>
        <v>9</v>
      </c>
      <c r="G1979" s="6" t="str">
        <f>TEXT(SalesDataTable[[#This Row],[Order Date]],"MMM")</f>
        <v>Sep</v>
      </c>
      <c r="H1979" s="6" t="s">
        <v>24</v>
      </c>
      <c r="I1979" s="6" t="s">
        <v>61</v>
      </c>
      <c r="J1979" s="6" t="s">
        <v>26</v>
      </c>
      <c r="K1979" s="6" t="s">
        <v>21</v>
      </c>
      <c r="L1979" s="6" t="s">
        <v>52</v>
      </c>
      <c r="M1979" s="6" t="s">
        <v>63</v>
      </c>
      <c r="N1979" s="7">
        <v>6</v>
      </c>
      <c r="O1979" s="8">
        <v>49.87</v>
      </c>
      <c r="P1979" s="9">
        <v>0.1</v>
      </c>
      <c r="Q1979" s="8">
        <v>21.75</v>
      </c>
      <c r="R1979" s="8">
        <v>269.298</v>
      </c>
      <c r="S1979" s="8">
        <v>130.5</v>
      </c>
      <c r="T1979" s="8">
        <v>138.798</v>
      </c>
      <c r="U1979" s="10">
        <v>0.51540672414945521</v>
      </c>
    </row>
    <row r="1980" spans="2:21" ht="15.75">
      <c r="B1980" s="4">
        <v>1395</v>
      </c>
      <c r="C1980" s="5">
        <v>46291</v>
      </c>
      <c r="D1980" s="6">
        <f>YEAR(SalesDataTable[[#This Row],[Order Date]])</f>
        <v>2026</v>
      </c>
      <c r="E1980" s="6" t="str">
        <f>"Q"&amp;ROUNDUP(MONTH(SalesDataTable[[#This Row],[Order Date]])/3,0)</f>
        <v>Q3</v>
      </c>
      <c r="F1980" s="6">
        <f>MONTH(SalesDataTable[[#This Row],[Order Date]])</f>
        <v>9</v>
      </c>
      <c r="G1980" s="6" t="str">
        <f>TEXT(SalesDataTable[[#This Row],[Order Date]],"MMM")</f>
        <v>Sep</v>
      </c>
      <c r="H1980" s="6" t="s">
        <v>29</v>
      </c>
      <c r="I1980" s="6" t="s">
        <v>36</v>
      </c>
      <c r="J1980" s="6" t="s">
        <v>20</v>
      </c>
      <c r="K1980" s="6" t="s">
        <v>31</v>
      </c>
      <c r="L1980" s="6" t="s">
        <v>22</v>
      </c>
      <c r="M1980" s="6" t="s">
        <v>44</v>
      </c>
      <c r="N1980" s="7">
        <v>2</v>
      </c>
      <c r="O1980" s="8">
        <v>39.81</v>
      </c>
      <c r="P1980" s="9">
        <v>0.05</v>
      </c>
      <c r="Q1980" s="8">
        <v>16.87</v>
      </c>
      <c r="R1980" s="8">
        <v>75.638999999999996</v>
      </c>
      <c r="S1980" s="8">
        <v>33.74</v>
      </c>
      <c r="T1980" s="8">
        <v>41.898999999999994</v>
      </c>
      <c r="U1980" s="10">
        <v>0.55393381721069812</v>
      </c>
    </row>
    <row r="1981" spans="2:21" ht="15.75">
      <c r="B1981" s="4">
        <v>2085</v>
      </c>
      <c r="C1981" s="5">
        <v>46291</v>
      </c>
      <c r="D1981" s="6">
        <f>YEAR(SalesDataTable[[#This Row],[Order Date]])</f>
        <v>2026</v>
      </c>
      <c r="E1981" s="6" t="str">
        <f>"Q"&amp;ROUNDUP(MONTH(SalesDataTable[[#This Row],[Order Date]])/3,0)</f>
        <v>Q3</v>
      </c>
      <c r="F1981" s="6">
        <f>MONTH(SalesDataTable[[#This Row],[Order Date]])</f>
        <v>9</v>
      </c>
      <c r="G1981" s="6" t="str">
        <f>TEXT(SalesDataTable[[#This Row],[Order Date]],"MMM")</f>
        <v>Sep</v>
      </c>
      <c r="H1981" s="6" t="s">
        <v>29</v>
      </c>
      <c r="I1981" s="6" t="s">
        <v>30</v>
      </c>
      <c r="J1981" s="6" t="s">
        <v>20</v>
      </c>
      <c r="K1981" s="6" t="s">
        <v>21</v>
      </c>
      <c r="L1981" s="6" t="s">
        <v>41</v>
      </c>
      <c r="M1981" s="6" t="s">
        <v>47</v>
      </c>
      <c r="N1981" s="7">
        <v>3</v>
      </c>
      <c r="O1981" s="8">
        <v>191.46</v>
      </c>
      <c r="P1981" s="9">
        <v>0</v>
      </c>
      <c r="Q1981" s="8">
        <v>104.06</v>
      </c>
      <c r="R1981" s="8">
        <v>574.38</v>
      </c>
      <c r="S1981" s="8">
        <v>312.18</v>
      </c>
      <c r="T1981" s="8">
        <v>262.2</v>
      </c>
      <c r="U1981" s="10">
        <v>0.45649221769560222</v>
      </c>
    </row>
    <row r="1982" spans="2:21" ht="15.75">
      <c r="B1982" s="4">
        <v>3124</v>
      </c>
      <c r="C1982" s="5">
        <v>46291</v>
      </c>
      <c r="D1982" s="6">
        <f>YEAR(SalesDataTable[[#This Row],[Order Date]])</f>
        <v>2026</v>
      </c>
      <c r="E1982" s="6" t="str">
        <f>"Q"&amp;ROUNDUP(MONTH(SalesDataTable[[#This Row],[Order Date]])/3,0)</f>
        <v>Q3</v>
      </c>
      <c r="F1982" s="6">
        <f>MONTH(SalesDataTable[[#This Row],[Order Date]])</f>
        <v>9</v>
      </c>
      <c r="G1982" s="6" t="str">
        <f>TEXT(SalesDataTable[[#This Row],[Order Date]],"MMM")</f>
        <v>Sep</v>
      </c>
      <c r="H1982" s="6" t="s">
        <v>29</v>
      </c>
      <c r="I1982" s="6" t="s">
        <v>43</v>
      </c>
      <c r="J1982" s="6" t="s">
        <v>20</v>
      </c>
      <c r="K1982" s="6" t="s">
        <v>21</v>
      </c>
      <c r="L1982" s="6" t="s">
        <v>32</v>
      </c>
      <c r="M1982" s="6" t="s">
        <v>50</v>
      </c>
      <c r="N1982" s="7">
        <v>3</v>
      </c>
      <c r="O1982" s="8">
        <v>46.48</v>
      </c>
      <c r="P1982" s="9">
        <v>0.05</v>
      </c>
      <c r="Q1982" s="8">
        <v>18.82</v>
      </c>
      <c r="R1982" s="8">
        <v>132.46799999999999</v>
      </c>
      <c r="S1982" s="8">
        <v>56.46</v>
      </c>
      <c r="T1982" s="8">
        <v>76.007999999999981</v>
      </c>
      <c r="U1982" s="10">
        <v>0.57378385723344494</v>
      </c>
    </row>
    <row r="1983" spans="2:21" ht="15.75">
      <c r="B1983" s="4">
        <v>3216</v>
      </c>
      <c r="C1983" s="5">
        <v>46291</v>
      </c>
      <c r="D1983" s="6">
        <f>YEAR(SalesDataTable[[#This Row],[Order Date]])</f>
        <v>2026</v>
      </c>
      <c r="E1983" s="6" t="str">
        <f>"Q"&amp;ROUNDUP(MONTH(SalesDataTable[[#This Row],[Order Date]])/3,0)</f>
        <v>Q3</v>
      </c>
      <c r="F1983" s="6">
        <f>MONTH(SalesDataTable[[#This Row],[Order Date]])</f>
        <v>9</v>
      </c>
      <c r="G1983" s="6" t="str">
        <f>TEXT(SalesDataTable[[#This Row],[Order Date]],"MMM")</f>
        <v>Sep</v>
      </c>
      <c r="H1983" s="6" t="s">
        <v>24</v>
      </c>
      <c r="I1983" s="6" t="s">
        <v>61</v>
      </c>
      <c r="J1983" s="6" t="s">
        <v>37</v>
      </c>
      <c r="K1983" s="6" t="s">
        <v>21</v>
      </c>
      <c r="L1983" s="6" t="s">
        <v>32</v>
      </c>
      <c r="M1983" s="6" t="s">
        <v>33</v>
      </c>
      <c r="N1983" s="7">
        <v>2</v>
      </c>
      <c r="O1983" s="8">
        <v>35.44</v>
      </c>
      <c r="P1983" s="9">
        <v>0.1</v>
      </c>
      <c r="Q1983" s="8">
        <v>13.2</v>
      </c>
      <c r="R1983" s="8">
        <v>63.791999999999994</v>
      </c>
      <c r="S1983" s="8">
        <v>26.4</v>
      </c>
      <c r="T1983" s="8">
        <v>37.391999999999996</v>
      </c>
      <c r="U1983" s="10">
        <v>0.58615500376222718</v>
      </c>
    </row>
    <row r="1984" spans="2:21" ht="15.75">
      <c r="B1984" s="4">
        <v>3743</v>
      </c>
      <c r="C1984" s="5">
        <v>46291</v>
      </c>
      <c r="D1984" s="6">
        <f>YEAR(SalesDataTable[[#This Row],[Order Date]])</f>
        <v>2026</v>
      </c>
      <c r="E1984" s="6" t="str">
        <f>"Q"&amp;ROUNDUP(MONTH(SalesDataTable[[#This Row],[Order Date]])/3,0)</f>
        <v>Q3</v>
      </c>
      <c r="F1984" s="6">
        <f>MONTH(SalesDataTable[[#This Row],[Order Date]])</f>
        <v>9</v>
      </c>
      <c r="G1984" s="6" t="str">
        <f>TEXT(SalesDataTable[[#This Row],[Order Date]],"MMM")</f>
        <v>Sep</v>
      </c>
      <c r="H1984" s="6" t="s">
        <v>29</v>
      </c>
      <c r="I1984" s="6" t="s">
        <v>30</v>
      </c>
      <c r="J1984" s="6" t="s">
        <v>20</v>
      </c>
      <c r="K1984" s="6" t="s">
        <v>31</v>
      </c>
      <c r="L1984" s="6" t="s">
        <v>52</v>
      </c>
      <c r="M1984" s="6" t="s">
        <v>60</v>
      </c>
      <c r="N1984" s="7">
        <v>4</v>
      </c>
      <c r="O1984" s="8">
        <v>36.159999999999997</v>
      </c>
      <c r="P1984" s="9">
        <v>0.05</v>
      </c>
      <c r="Q1984" s="8">
        <v>13.68</v>
      </c>
      <c r="R1984" s="8">
        <v>137.40799999999999</v>
      </c>
      <c r="S1984" s="8">
        <v>54.72</v>
      </c>
      <c r="T1984" s="8">
        <v>82.687999999999988</v>
      </c>
      <c r="U1984" s="10">
        <v>0.60176991150442471</v>
      </c>
    </row>
    <row r="1985" spans="2:21" ht="15.75">
      <c r="B1985" s="4">
        <v>3788</v>
      </c>
      <c r="C1985" s="5">
        <v>46291</v>
      </c>
      <c r="D1985" s="6">
        <f>YEAR(SalesDataTable[[#This Row],[Order Date]])</f>
        <v>2026</v>
      </c>
      <c r="E1985" s="6" t="str">
        <f>"Q"&amp;ROUNDUP(MONTH(SalesDataTable[[#This Row],[Order Date]])/3,0)</f>
        <v>Q3</v>
      </c>
      <c r="F1985" s="6">
        <f>MONTH(SalesDataTable[[#This Row],[Order Date]])</f>
        <v>9</v>
      </c>
      <c r="G1985" s="6" t="str">
        <f>TEXT(SalesDataTable[[#This Row],[Order Date]],"MMM")</f>
        <v>Sep</v>
      </c>
      <c r="H1985" s="6" t="s">
        <v>38</v>
      </c>
      <c r="I1985" s="6" t="s">
        <v>51</v>
      </c>
      <c r="J1985" s="6" t="s">
        <v>20</v>
      </c>
      <c r="K1985" s="6" t="s">
        <v>21</v>
      </c>
      <c r="L1985" s="6" t="s">
        <v>52</v>
      </c>
      <c r="M1985" s="6" t="s">
        <v>60</v>
      </c>
      <c r="N1985" s="7">
        <v>2</v>
      </c>
      <c r="O1985" s="8">
        <v>35.93</v>
      </c>
      <c r="P1985" s="9">
        <v>0</v>
      </c>
      <c r="Q1985" s="8">
        <v>13.91</v>
      </c>
      <c r="R1985" s="8">
        <v>71.86</v>
      </c>
      <c r="S1985" s="8">
        <v>27.82</v>
      </c>
      <c r="T1985" s="8">
        <v>44.04</v>
      </c>
      <c r="U1985" s="10">
        <v>0.6128583356526579</v>
      </c>
    </row>
    <row r="1986" spans="2:21" ht="15.75">
      <c r="B1986" s="4">
        <v>4883</v>
      </c>
      <c r="C1986" s="5">
        <v>46291</v>
      </c>
      <c r="D1986" s="6">
        <f>YEAR(SalesDataTable[[#This Row],[Order Date]])</f>
        <v>2026</v>
      </c>
      <c r="E1986" s="6" t="str">
        <f>"Q"&amp;ROUNDUP(MONTH(SalesDataTable[[#This Row],[Order Date]])/3,0)</f>
        <v>Q3</v>
      </c>
      <c r="F1986" s="6">
        <f>MONTH(SalesDataTable[[#This Row],[Order Date]])</f>
        <v>9</v>
      </c>
      <c r="G1986" s="6" t="str">
        <f>TEXT(SalesDataTable[[#This Row],[Order Date]],"MMM")</f>
        <v>Sep</v>
      </c>
      <c r="H1986" s="6" t="s">
        <v>38</v>
      </c>
      <c r="I1986" s="6" t="s">
        <v>51</v>
      </c>
      <c r="J1986" s="6" t="s">
        <v>20</v>
      </c>
      <c r="K1986" s="6" t="s">
        <v>34</v>
      </c>
      <c r="L1986" s="6" t="s">
        <v>41</v>
      </c>
      <c r="M1986" s="6" t="s">
        <v>47</v>
      </c>
      <c r="N1986" s="7">
        <v>1</v>
      </c>
      <c r="O1986" s="8">
        <v>199.7</v>
      </c>
      <c r="P1986" s="9">
        <v>0</v>
      </c>
      <c r="Q1986" s="8">
        <v>103.77</v>
      </c>
      <c r="R1986" s="8">
        <v>199.7</v>
      </c>
      <c r="S1986" s="8">
        <v>103.77</v>
      </c>
      <c r="T1986" s="8">
        <v>95.929999999999993</v>
      </c>
      <c r="U1986" s="10">
        <v>0.4803705558337506</v>
      </c>
    </row>
    <row r="1987" spans="2:21" ht="15.75">
      <c r="B1987" s="4">
        <v>1577</v>
      </c>
      <c r="C1987" s="5">
        <v>46292</v>
      </c>
      <c r="D1987" s="6">
        <f>YEAR(SalesDataTable[[#This Row],[Order Date]])</f>
        <v>2026</v>
      </c>
      <c r="E1987" s="6" t="str">
        <f>"Q"&amp;ROUNDUP(MONTH(SalesDataTable[[#This Row],[Order Date]])/3,0)</f>
        <v>Q3</v>
      </c>
      <c r="F1987" s="6">
        <f>MONTH(SalesDataTable[[#This Row],[Order Date]])</f>
        <v>9</v>
      </c>
      <c r="G1987" s="6" t="str">
        <f>TEXT(SalesDataTable[[#This Row],[Order Date]],"MMM")</f>
        <v>Sep</v>
      </c>
      <c r="H1987" s="6" t="s">
        <v>38</v>
      </c>
      <c r="I1987" s="6" t="s">
        <v>39</v>
      </c>
      <c r="J1987" s="6" t="s">
        <v>20</v>
      </c>
      <c r="K1987" s="6" t="s">
        <v>31</v>
      </c>
      <c r="L1987" s="6" t="s">
        <v>27</v>
      </c>
      <c r="M1987" s="6" t="s">
        <v>55</v>
      </c>
      <c r="N1987" s="7">
        <v>4</v>
      </c>
      <c r="O1987" s="8">
        <v>154.28</v>
      </c>
      <c r="P1987" s="9">
        <v>0.05</v>
      </c>
      <c r="Q1987" s="8">
        <v>78.180000000000007</v>
      </c>
      <c r="R1987" s="8">
        <v>586.26400000000001</v>
      </c>
      <c r="S1987" s="8">
        <v>312.72000000000003</v>
      </c>
      <c r="T1987" s="8">
        <v>273.54399999999998</v>
      </c>
      <c r="U1987" s="10">
        <v>0.46658843115047144</v>
      </c>
    </row>
    <row r="1988" spans="2:21" ht="15.75">
      <c r="B1988" s="4">
        <v>2310</v>
      </c>
      <c r="C1988" s="5">
        <v>46292</v>
      </c>
      <c r="D1988" s="6">
        <f>YEAR(SalesDataTable[[#This Row],[Order Date]])</f>
        <v>2026</v>
      </c>
      <c r="E1988" s="6" t="str">
        <f>"Q"&amp;ROUNDUP(MONTH(SalesDataTable[[#This Row],[Order Date]])/3,0)</f>
        <v>Q3</v>
      </c>
      <c r="F1988" s="6">
        <f>MONTH(SalesDataTable[[#This Row],[Order Date]])</f>
        <v>9</v>
      </c>
      <c r="G1988" s="6" t="str">
        <f>TEXT(SalesDataTable[[#This Row],[Order Date]],"MMM")</f>
        <v>Sep</v>
      </c>
      <c r="H1988" s="6" t="s">
        <v>18</v>
      </c>
      <c r="I1988" s="6" t="s">
        <v>68</v>
      </c>
      <c r="J1988" s="6" t="s">
        <v>20</v>
      </c>
      <c r="K1988" s="6" t="s">
        <v>21</v>
      </c>
      <c r="L1988" s="6" t="s">
        <v>32</v>
      </c>
      <c r="M1988" s="6" t="s">
        <v>66</v>
      </c>
      <c r="N1988" s="7">
        <v>1</v>
      </c>
      <c r="O1988" s="8">
        <v>165.44</v>
      </c>
      <c r="P1988" s="9">
        <v>0</v>
      </c>
      <c r="Q1988" s="8">
        <v>88.25</v>
      </c>
      <c r="R1988" s="8">
        <v>165.44</v>
      </c>
      <c r="S1988" s="8">
        <v>88.25</v>
      </c>
      <c r="T1988" s="8">
        <v>77.19</v>
      </c>
      <c r="U1988" s="10">
        <v>0.46657398452611215</v>
      </c>
    </row>
    <row r="1989" spans="2:21" ht="15.75">
      <c r="B1989" s="4">
        <v>2383</v>
      </c>
      <c r="C1989" s="5">
        <v>46292</v>
      </c>
      <c r="D1989" s="6">
        <f>YEAR(SalesDataTable[[#This Row],[Order Date]])</f>
        <v>2026</v>
      </c>
      <c r="E1989" s="6" t="str">
        <f>"Q"&amp;ROUNDUP(MONTH(SalesDataTable[[#This Row],[Order Date]])/3,0)</f>
        <v>Q3</v>
      </c>
      <c r="F1989" s="6">
        <f>MONTH(SalesDataTable[[#This Row],[Order Date]])</f>
        <v>9</v>
      </c>
      <c r="G1989" s="6" t="str">
        <f>TEXT(SalesDataTable[[#This Row],[Order Date]],"MMM")</f>
        <v>Sep</v>
      </c>
      <c r="H1989" s="6" t="s">
        <v>38</v>
      </c>
      <c r="I1989" s="6" t="s">
        <v>49</v>
      </c>
      <c r="J1989" s="6" t="s">
        <v>20</v>
      </c>
      <c r="K1989" s="6" t="s">
        <v>21</v>
      </c>
      <c r="L1989" s="6" t="s">
        <v>32</v>
      </c>
      <c r="M1989" s="6" t="s">
        <v>62</v>
      </c>
      <c r="N1989" s="7">
        <v>2</v>
      </c>
      <c r="O1989" s="8">
        <v>130.29</v>
      </c>
      <c r="P1989" s="9">
        <v>0.1</v>
      </c>
      <c r="Q1989" s="8">
        <v>67.97</v>
      </c>
      <c r="R1989" s="8">
        <v>234.52199999999999</v>
      </c>
      <c r="S1989" s="8">
        <v>135.94</v>
      </c>
      <c r="T1989" s="8">
        <v>98.581999999999994</v>
      </c>
      <c r="U1989" s="10">
        <v>0.42035288800197845</v>
      </c>
    </row>
    <row r="1990" spans="2:21" ht="15.75">
      <c r="B1990" s="4">
        <v>2803</v>
      </c>
      <c r="C1990" s="5">
        <v>46292</v>
      </c>
      <c r="D1990" s="6">
        <f>YEAR(SalesDataTable[[#This Row],[Order Date]])</f>
        <v>2026</v>
      </c>
      <c r="E1990" s="6" t="str">
        <f>"Q"&amp;ROUNDUP(MONTH(SalesDataTable[[#This Row],[Order Date]])/3,0)</f>
        <v>Q3</v>
      </c>
      <c r="F1990" s="6">
        <f>MONTH(SalesDataTable[[#This Row],[Order Date]])</f>
        <v>9</v>
      </c>
      <c r="G1990" s="6" t="str">
        <f>TEXT(SalesDataTable[[#This Row],[Order Date]],"MMM")</f>
        <v>Sep</v>
      </c>
      <c r="H1990" s="6" t="s">
        <v>24</v>
      </c>
      <c r="I1990" s="6" t="s">
        <v>61</v>
      </c>
      <c r="J1990" s="6" t="s">
        <v>20</v>
      </c>
      <c r="K1990" s="6" t="s">
        <v>21</v>
      </c>
      <c r="L1990" s="6" t="s">
        <v>52</v>
      </c>
      <c r="M1990" s="6" t="s">
        <v>60</v>
      </c>
      <c r="N1990" s="7">
        <v>3</v>
      </c>
      <c r="O1990" s="8">
        <v>36.909999999999997</v>
      </c>
      <c r="P1990" s="9">
        <v>0.05</v>
      </c>
      <c r="Q1990" s="8">
        <v>13.7</v>
      </c>
      <c r="R1990" s="8">
        <v>105.19349999999999</v>
      </c>
      <c r="S1990" s="8">
        <v>41.099999999999994</v>
      </c>
      <c r="T1990" s="8">
        <v>64.093499999999992</v>
      </c>
      <c r="U1990" s="10">
        <v>0.60929144861612172</v>
      </c>
    </row>
    <row r="1991" spans="2:21" ht="15.75">
      <c r="B1991" s="4">
        <v>4199</v>
      </c>
      <c r="C1991" s="5">
        <v>46292</v>
      </c>
      <c r="D1991" s="6">
        <f>YEAR(SalesDataTable[[#This Row],[Order Date]])</f>
        <v>2026</v>
      </c>
      <c r="E1991" s="6" t="str">
        <f>"Q"&amp;ROUNDUP(MONTH(SalesDataTable[[#This Row],[Order Date]])/3,0)</f>
        <v>Q3</v>
      </c>
      <c r="F1991" s="6">
        <f>MONTH(SalesDataTable[[#This Row],[Order Date]])</f>
        <v>9</v>
      </c>
      <c r="G1991" s="6" t="str">
        <f>TEXT(SalesDataTable[[#This Row],[Order Date]],"MMM")</f>
        <v>Sep</v>
      </c>
      <c r="H1991" s="6" t="s">
        <v>29</v>
      </c>
      <c r="I1991" s="6" t="s">
        <v>43</v>
      </c>
      <c r="J1991" s="6" t="s">
        <v>46</v>
      </c>
      <c r="K1991" s="6" t="s">
        <v>34</v>
      </c>
      <c r="L1991" s="6" t="s">
        <v>22</v>
      </c>
      <c r="M1991" s="6" t="s">
        <v>40</v>
      </c>
      <c r="N1991" s="7">
        <v>1</v>
      </c>
      <c r="O1991" s="8">
        <v>50.02</v>
      </c>
      <c r="P1991" s="9">
        <v>0</v>
      </c>
      <c r="Q1991" s="8">
        <v>22.65</v>
      </c>
      <c r="R1991" s="8">
        <v>50.02</v>
      </c>
      <c r="S1991" s="8">
        <v>22.65</v>
      </c>
      <c r="T1991" s="8">
        <v>27.370000000000005</v>
      </c>
      <c r="U1991" s="10">
        <v>0.54718112754898052</v>
      </c>
    </row>
    <row r="1992" spans="2:21" ht="15.75">
      <c r="B1992" s="4">
        <v>4517</v>
      </c>
      <c r="C1992" s="5">
        <v>46292</v>
      </c>
      <c r="D1992" s="6">
        <f>YEAR(SalesDataTable[[#This Row],[Order Date]])</f>
        <v>2026</v>
      </c>
      <c r="E1992" s="6" t="str">
        <f>"Q"&amp;ROUNDUP(MONTH(SalesDataTable[[#This Row],[Order Date]])/3,0)</f>
        <v>Q3</v>
      </c>
      <c r="F1992" s="6">
        <f>MONTH(SalesDataTable[[#This Row],[Order Date]])</f>
        <v>9</v>
      </c>
      <c r="G1992" s="6" t="str">
        <f>TEXT(SalesDataTable[[#This Row],[Order Date]],"MMM")</f>
        <v>Sep</v>
      </c>
      <c r="H1992" s="6" t="s">
        <v>24</v>
      </c>
      <c r="I1992" s="6" t="s">
        <v>61</v>
      </c>
      <c r="J1992" s="6" t="s">
        <v>20</v>
      </c>
      <c r="K1992" s="6" t="s">
        <v>21</v>
      </c>
      <c r="L1992" s="6" t="s">
        <v>41</v>
      </c>
      <c r="M1992" s="6" t="s">
        <v>58</v>
      </c>
      <c r="N1992" s="7">
        <v>1</v>
      </c>
      <c r="O1992" s="8">
        <v>83.32</v>
      </c>
      <c r="P1992" s="9">
        <v>0.05</v>
      </c>
      <c r="Q1992" s="8">
        <v>38.93</v>
      </c>
      <c r="R1992" s="8">
        <v>79.153999999999996</v>
      </c>
      <c r="S1992" s="8">
        <v>38.93</v>
      </c>
      <c r="T1992" s="8">
        <v>40.223999999999997</v>
      </c>
      <c r="U1992" s="10">
        <v>0.50817393940925282</v>
      </c>
    </row>
    <row r="1993" spans="2:21" ht="15.75">
      <c r="B1993" s="4">
        <v>80</v>
      </c>
      <c r="C1993" s="5">
        <v>46293</v>
      </c>
      <c r="D1993" s="6">
        <f>YEAR(SalesDataTable[[#This Row],[Order Date]])</f>
        <v>2026</v>
      </c>
      <c r="E1993" s="6" t="str">
        <f>"Q"&amp;ROUNDUP(MONTH(SalesDataTable[[#This Row],[Order Date]])/3,0)</f>
        <v>Q3</v>
      </c>
      <c r="F1993" s="6">
        <f>MONTH(SalesDataTable[[#This Row],[Order Date]])</f>
        <v>9</v>
      </c>
      <c r="G1993" s="6" t="str">
        <f>TEXT(SalesDataTable[[#This Row],[Order Date]],"MMM")</f>
        <v>Sep</v>
      </c>
      <c r="H1993" s="6" t="s">
        <v>18</v>
      </c>
      <c r="I1993" s="6" t="s">
        <v>68</v>
      </c>
      <c r="J1993" s="6" t="s">
        <v>26</v>
      </c>
      <c r="K1993" s="6" t="s">
        <v>34</v>
      </c>
      <c r="L1993" s="6" t="s">
        <v>27</v>
      </c>
      <c r="M1993" s="6" t="s">
        <v>64</v>
      </c>
      <c r="N1993" s="7">
        <v>10</v>
      </c>
      <c r="O1993" s="8">
        <v>71.040000000000006</v>
      </c>
      <c r="P1993" s="9">
        <v>0.2</v>
      </c>
      <c r="Q1993" s="8">
        <v>31.7</v>
      </c>
      <c r="R1993" s="8">
        <v>568.32000000000005</v>
      </c>
      <c r="S1993" s="8">
        <v>317</v>
      </c>
      <c r="T1993" s="8">
        <v>251.32000000000005</v>
      </c>
      <c r="U1993" s="10">
        <v>0.4422156531531532</v>
      </c>
    </row>
    <row r="1994" spans="2:21" ht="15.75">
      <c r="B1994" s="4">
        <v>370</v>
      </c>
      <c r="C1994" s="5">
        <v>46293</v>
      </c>
      <c r="D1994" s="6">
        <f>YEAR(SalesDataTable[[#This Row],[Order Date]])</f>
        <v>2026</v>
      </c>
      <c r="E1994" s="6" t="str">
        <f>"Q"&amp;ROUNDUP(MONTH(SalesDataTable[[#This Row],[Order Date]])/3,0)</f>
        <v>Q3</v>
      </c>
      <c r="F1994" s="6">
        <f>MONTH(SalesDataTable[[#This Row],[Order Date]])</f>
        <v>9</v>
      </c>
      <c r="G1994" s="6" t="str">
        <f>TEXT(SalesDataTable[[#This Row],[Order Date]],"MMM")</f>
        <v>Sep</v>
      </c>
      <c r="H1994" s="6" t="s">
        <v>38</v>
      </c>
      <c r="I1994" s="6" t="s">
        <v>49</v>
      </c>
      <c r="J1994" s="6" t="s">
        <v>37</v>
      </c>
      <c r="K1994" s="6" t="s">
        <v>21</v>
      </c>
      <c r="L1994" s="6" t="s">
        <v>22</v>
      </c>
      <c r="M1994" s="6" t="s">
        <v>44</v>
      </c>
      <c r="N1994" s="7">
        <v>2</v>
      </c>
      <c r="O1994" s="8">
        <v>40.83</v>
      </c>
      <c r="P1994" s="9">
        <v>0</v>
      </c>
      <c r="Q1994" s="8">
        <v>16.850000000000001</v>
      </c>
      <c r="R1994" s="8">
        <v>81.66</v>
      </c>
      <c r="S1994" s="8">
        <v>33.700000000000003</v>
      </c>
      <c r="T1994" s="8">
        <v>47.959999999999994</v>
      </c>
      <c r="U1994" s="10">
        <v>0.58731325006122947</v>
      </c>
    </row>
    <row r="1995" spans="2:21" ht="15.75">
      <c r="B1995" s="4">
        <v>417</v>
      </c>
      <c r="C1995" s="5">
        <v>46293</v>
      </c>
      <c r="D1995" s="6">
        <f>YEAR(SalesDataTable[[#This Row],[Order Date]])</f>
        <v>2026</v>
      </c>
      <c r="E1995" s="6" t="str">
        <f>"Q"&amp;ROUNDUP(MONTH(SalesDataTable[[#This Row],[Order Date]])/3,0)</f>
        <v>Q3</v>
      </c>
      <c r="F1995" s="6">
        <f>MONTH(SalesDataTable[[#This Row],[Order Date]])</f>
        <v>9</v>
      </c>
      <c r="G1995" s="6" t="str">
        <f>TEXT(SalesDataTable[[#This Row],[Order Date]],"MMM")</f>
        <v>Sep</v>
      </c>
      <c r="H1995" s="6" t="s">
        <v>24</v>
      </c>
      <c r="I1995" s="6" t="s">
        <v>67</v>
      </c>
      <c r="J1995" s="6" t="s">
        <v>46</v>
      </c>
      <c r="K1995" s="6" t="s">
        <v>21</v>
      </c>
      <c r="L1995" s="6" t="s">
        <v>41</v>
      </c>
      <c r="M1995" s="6" t="s">
        <v>69</v>
      </c>
      <c r="N1995" s="7">
        <v>1</v>
      </c>
      <c r="O1995" s="8">
        <v>121.64</v>
      </c>
      <c r="P1995" s="9">
        <v>0.15</v>
      </c>
      <c r="Q1995" s="8">
        <v>61.56</v>
      </c>
      <c r="R1995" s="8">
        <v>103.39399999999999</v>
      </c>
      <c r="S1995" s="8">
        <v>61.56</v>
      </c>
      <c r="T1995" s="8">
        <v>41.833999999999989</v>
      </c>
      <c r="U1995" s="10">
        <v>0.40460761746329565</v>
      </c>
    </row>
    <row r="1996" spans="2:21" ht="15.75">
      <c r="B1996" s="4">
        <v>437</v>
      </c>
      <c r="C1996" s="5">
        <v>46293</v>
      </c>
      <c r="D1996" s="6">
        <f>YEAR(SalesDataTable[[#This Row],[Order Date]])</f>
        <v>2026</v>
      </c>
      <c r="E1996" s="6" t="str">
        <f>"Q"&amp;ROUNDUP(MONTH(SalesDataTable[[#This Row],[Order Date]])/3,0)</f>
        <v>Q3</v>
      </c>
      <c r="F1996" s="6">
        <f>MONTH(SalesDataTable[[#This Row],[Order Date]])</f>
        <v>9</v>
      </c>
      <c r="G1996" s="6" t="str">
        <f>TEXT(SalesDataTable[[#This Row],[Order Date]],"MMM")</f>
        <v>Sep</v>
      </c>
      <c r="H1996" s="6" t="s">
        <v>24</v>
      </c>
      <c r="I1996" s="6" t="s">
        <v>25</v>
      </c>
      <c r="J1996" s="6" t="s">
        <v>37</v>
      </c>
      <c r="K1996" s="6" t="s">
        <v>31</v>
      </c>
      <c r="L1996" s="6" t="s">
        <v>32</v>
      </c>
      <c r="M1996" s="6" t="s">
        <v>66</v>
      </c>
      <c r="N1996" s="7">
        <v>1</v>
      </c>
      <c r="O1996" s="8">
        <v>164.7</v>
      </c>
      <c r="P1996" s="9">
        <v>0</v>
      </c>
      <c r="Q1996" s="8">
        <v>86.02</v>
      </c>
      <c r="R1996" s="8">
        <v>164.7</v>
      </c>
      <c r="S1996" s="8">
        <v>86.02</v>
      </c>
      <c r="T1996" s="8">
        <v>78.679999999999993</v>
      </c>
      <c r="U1996" s="10">
        <v>0.47771706132361869</v>
      </c>
    </row>
    <row r="1997" spans="2:21" ht="15.75">
      <c r="B1997" s="4">
        <v>790</v>
      </c>
      <c r="C1997" s="5">
        <v>46293</v>
      </c>
      <c r="D1997" s="6">
        <f>YEAR(SalesDataTable[[#This Row],[Order Date]])</f>
        <v>2026</v>
      </c>
      <c r="E1997" s="6" t="str">
        <f>"Q"&amp;ROUNDUP(MONTH(SalesDataTable[[#This Row],[Order Date]])/3,0)</f>
        <v>Q3</v>
      </c>
      <c r="F1997" s="6">
        <f>MONTH(SalesDataTable[[#This Row],[Order Date]])</f>
        <v>9</v>
      </c>
      <c r="G1997" s="6" t="str">
        <f>TEXT(SalesDataTable[[#This Row],[Order Date]],"MMM")</f>
        <v>Sep</v>
      </c>
      <c r="H1997" s="6" t="s">
        <v>38</v>
      </c>
      <c r="I1997" s="6" t="s">
        <v>49</v>
      </c>
      <c r="J1997" s="6" t="s">
        <v>46</v>
      </c>
      <c r="K1997" s="6" t="s">
        <v>31</v>
      </c>
      <c r="L1997" s="6" t="s">
        <v>41</v>
      </c>
      <c r="M1997" s="6" t="s">
        <v>47</v>
      </c>
      <c r="N1997" s="7">
        <v>1</v>
      </c>
      <c r="O1997" s="8">
        <v>199.09</v>
      </c>
      <c r="P1997" s="9">
        <v>0.05</v>
      </c>
      <c r="Q1997" s="8">
        <v>106.57</v>
      </c>
      <c r="R1997" s="8">
        <v>189.13550000000001</v>
      </c>
      <c r="S1997" s="8">
        <v>106.57</v>
      </c>
      <c r="T1997" s="8">
        <v>82.565500000000014</v>
      </c>
      <c r="U1997" s="10">
        <v>0.43654152710622812</v>
      </c>
    </row>
    <row r="1998" spans="2:21" ht="15.75">
      <c r="B1998" s="4">
        <v>1151</v>
      </c>
      <c r="C1998" s="5">
        <v>46293</v>
      </c>
      <c r="D1998" s="6">
        <f>YEAR(SalesDataTable[[#This Row],[Order Date]])</f>
        <v>2026</v>
      </c>
      <c r="E1998" s="6" t="str">
        <f>"Q"&amp;ROUNDUP(MONTH(SalesDataTable[[#This Row],[Order Date]])/3,0)</f>
        <v>Q3</v>
      </c>
      <c r="F1998" s="6">
        <f>MONTH(SalesDataTable[[#This Row],[Order Date]])</f>
        <v>9</v>
      </c>
      <c r="G1998" s="6" t="str">
        <f>TEXT(SalesDataTable[[#This Row],[Order Date]],"MMM")</f>
        <v>Sep</v>
      </c>
      <c r="H1998" s="6" t="s">
        <v>18</v>
      </c>
      <c r="I1998" s="6" t="s">
        <v>19</v>
      </c>
      <c r="J1998" s="6" t="s">
        <v>46</v>
      </c>
      <c r="K1998" s="6" t="s">
        <v>21</v>
      </c>
      <c r="L1998" s="6" t="s">
        <v>22</v>
      </c>
      <c r="M1998" s="6" t="s">
        <v>23</v>
      </c>
      <c r="N1998" s="7">
        <v>1</v>
      </c>
      <c r="O1998" s="8">
        <v>81.48</v>
      </c>
      <c r="P1998" s="9">
        <v>0</v>
      </c>
      <c r="Q1998" s="8">
        <v>41.47</v>
      </c>
      <c r="R1998" s="8">
        <v>81.48</v>
      </c>
      <c r="S1998" s="8">
        <v>41.47</v>
      </c>
      <c r="T1998" s="8">
        <v>40.010000000000005</v>
      </c>
      <c r="U1998" s="10">
        <v>0.4910407461953854</v>
      </c>
    </row>
    <row r="1999" spans="2:21" ht="15.75">
      <c r="B1999" s="4">
        <v>1331</v>
      </c>
      <c r="C1999" s="5">
        <v>46293</v>
      </c>
      <c r="D1999" s="6">
        <f>YEAR(SalesDataTable[[#This Row],[Order Date]])</f>
        <v>2026</v>
      </c>
      <c r="E1999" s="6" t="str">
        <f>"Q"&amp;ROUNDUP(MONTH(SalesDataTable[[#This Row],[Order Date]])/3,0)</f>
        <v>Q3</v>
      </c>
      <c r="F1999" s="6">
        <f>MONTH(SalesDataTable[[#This Row],[Order Date]])</f>
        <v>9</v>
      </c>
      <c r="G1999" s="6" t="str">
        <f>TEXT(SalesDataTable[[#This Row],[Order Date]],"MMM")</f>
        <v>Sep</v>
      </c>
      <c r="H1999" s="6" t="s">
        <v>18</v>
      </c>
      <c r="I1999" s="6" t="s">
        <v>19</v>
      </c>
      <c r="J1999" s="6" t="s">
        <v>20</v>
      </c>
      <c r="K1999" s="6" t="s">
        <v>31</v>
      </c>
      <c r="L1999" s="6" t="s">
        <v>52</v>
      </c>
      <c r="M1999" s="6" t="s">
        <v>53</v>
      </c>
      <c r="N1999" s="7">
        <v>3</v>
      </c>
      <c r="O1999" s="8">
        <v>39.450000000000003</v>
      </c>
      <c r="P1999" s="9">
        <v>0.05</v>
      </c>
      <c r="Q1999" s="8">
        <v>15.1</v>
      </c>
      <c r="R1999" s="8">
        <v>112.4325</v>
      </c>
      <c r="S1999" s="8">
        <v>45.3</v>
      </c>
      <c r="T1999" s="8">
        <v>67.132500000000007</v>
      </c>
      <c r="U1999" s="10">
        <v>0.59709158828630515</v>
      </c>
    </row>
    <row r="2000" spans="2:21" ht="15.75">
      <c r="B2000" s="4">
        <v>2388</v>
      </c>
      <c r="C2000" s="5">
        <v>46293</v>
      </c>
      <c r="D2000" s="6">
        <f>YEAR(SalesDataTable[[#This Row],[Order Date]])</f>
        <v>2026</v>
      </c>
      <c r="E2000" s="6" t="str">
        <f>"Q"&amp;ROUNDUP(MONTH(SalesDataTable[[#This Row],[Order Date]])/3,0)</f>
        <v>Q3</v>
      </c>
      <c r="F2000" s="6">
        <f>MONTH(SalesDataTable[[#This Row],[Order Date]])</f>
        <v>9</v>
      </c>
      <c r="G2000" s="6" t="str">
        <f>TEXT(SalesDataTable[[#This Row],[Order Date]],"MMM")</f>
        <v>Sep</v>
      </c>
      <c r="H2000" s="6" t="s">
        <v>38</v>
      </c>
      <c r="I2000" s="6" t="s">
        <v>51</v>
      </c>
      <c r="J2000" s="6" t="s">
        <v>20</v>
      </c>
      <c r="K2000" s="6" t="s">
        <v>21</v>
      </c>
      <c r="L2000" s="6" t="s">
        <v>27</v>
      </c>
      <c r="M2000" s="6" t="s">
        <v>28</v>
      </c>
      <c r="N2000" s="7">
        <v>3</v>
      </c>
      <c r="O2000" s="8">
        <v>93.22</v>
      </c>
      <c r="P2000" s="9">
        <v>0</v>
      </c>
      <c r="Q2000" s="8">
        <v>46.75</v>
      </c>
      <c r="R2000" s="8">
        <v>279.65999999999997</v>
      </c>
      <c r="S2000" s="8">
        <v>140.25</v>
      </c>
      <c r="T2000" s="8">
        <v>139.40999999999997</v>
      </c>
      <c r="U2000" s="10">
        <v>0.49849817635700489</v>
      </c>
    </row>
    <row r="2001" spans="2:21" ht="15.75">
      <c r="B2001" s="4">
        <v>2795</v>
      </c>
      <c r="C2001" s="5">
        <v>46293</v>
      </c>
      <c r="D2001" s="6">
        <f>YEAR(SalesDataTable[[#This Row],[Order Date]])</f>
        <v>2026</v>
      </c>
      <c r="E2001" s="6" t="str">
        <f>"Q"&amp;ROUNDUP(MONTH(SalesDataTable[[#This Row],[Order Date]])/3,0)</f>
        <v>Q3</v>
      </c>
      <c r="F2001" s="6">
        <f>MONTH(SalesDataTable[[#This Row],[Order Date]])</f>
        <v>9</v>
      </c>
      <c r="G2001" s="6" t="str">
        <f>TEXT(SalesDataTable[[#This Row],[Order Date]],"MMM")</f>
        <v>Sep</v>
      </c>
      <c r="H2001" s="6" t="s">
        <v>24</v>
      </c>
      <c r="I2001" s="6" t="s">
        <v>61</v>
      </c>
      <c r="J2001" s="6" t="s">
        <v>20</v>
      </c>
      <c r="K2001" s="6" t="s">
        <v>31</v>
      </c>
      <c r="L2001" s="6" t="s">
        <v>27</v>
      </c>
      <c r="M2001" s="6" t="s">
        <v>35</v>
      </c>
      <c r="N2001" s="7">
        <v>3</v>
      </c>
      <c r="O2001" s="8">
        <v>142.19</v>
      </c>
      <c r="P2001" s="9">
        <v>0.05</v>
      </c>
      <c r="Q2001" s="8">
        <v>78.37</v>
      </c>
      <c r="R2001" s="8">
        <v>405.24149999999997</v>
      </c>
      <c r="S2001" s="8">
        <v>235.11</v>
      </c>
      <c r="T2001" s="8">
        <v>170.13149999999996</v>
      </c>
      <c r="U2001" s="10">
        <v>0.41982743623246871</v>
      </c>
    </row>
    <row r="2002" spans="2:21" ht="15.75">
      <c r="B2002" s="4">
        <v>2840</v>
      </c>
      <c r="C2002" s="5">
        <v>46293</v>
      </c>
      <c r="D2002" s="6">
        <f>YEAR(SalesDataTable[[#This Row],[Order Date]])</f>
        <v>2026</v>
      </c>
      <c r="E2002" s="6" t="str">
        <f>"Q"&amp;ROUNDUP(MONTH(SalesDataTable[[#This Row],[Order Date]])/3,0)</f>
        <v>Q3</v>
      </c>
      <c r="F2002" s="6">
        <f>MONTH(SalesDataTable[[#This Row],[Order Date]])</f>
        <v>9</v>
      </c>
      <c r="G2002" s="6" t="str">
        <f>TEXT(SalesDataTable[[#This Row],[Order Date]],"MMM")</f>
        <v>Sep</v>
      </c>
      <c r="H2002" s="6" t="s">
        <v>18</v>
      </c>
      <c r="I2002" s="6" t="s">
        <v>19</v>
      </c>
      <c r="J2002" s="6" t="s">
        <v>20</v>
      </c>
      <c r="K2002" s="6" t="s">
        <v>21</v>
      </c>
      <c r="L2002" s="6" t="s">
        <v>27</v>
      </c>
      <c r="M2002" s="6" t="s">
        <v>55</v>
      </c>
      <c r="N2002" s="7">
        <v>2</v>
      </c>
      <c r="O2002" s="8">
        <v>151.69999999999999</v>
      </c>
      <c r="P2002" s="9">
        <v>0</v>
      </c>
      <c r="Q2002" s="8">
        <v>77.19</v>
      </c>
      <c r="R2002" s="8">
        <v>303.39999999999998</v>
      </c>
      <c r="S2002" s="8">
        <v>154.38</v>
      </c>
      <c r="T2002" s="8">
        <v>149.01999999999998</v>
      </c>
      <c r="U2002" s="10">
        <v>0.49116677653263019</v>
      </c>
    </row>
    <row r="2003" spans="2:21" ht="15.75">
      <c r="B2003" s="4">
        <v>2863</v>
      </c>
      <c r="C2003" s="5">
        <v>46293</v>
      </c>
      <c r="D2003" s="6">
        <f>YEAR(SalesDataTable[[#This Row],[Order Date]])</f>
        <v>2026</v>
      </c>
      <c r="E2003" s="6" t="str">
        <f>"Q"&amp;ROUNDUP(MONTH(SalesDataTable[[#This Row],[Order Date]])/3,0)</f>
        <v>Q3</v>
      </c>
      <c r="F2003" s="6">
        <f>MONTH(SalesDataTable[[#This Row],[Order Date]])</f>
        <v>9</v>
      </c>
      <c r="G2003" s="6" t="str">
        <f>TEXT(SalesDataTable[[#This Row],[Order Date]],"MMM")</f>
        <v>Sep</v>
      </c>
      <c r="H2003" s="6" t="s">
        <v>29</v>
      </c>
      <c r="I2003" s="6" t="s">
        <v>30</v>
      </c>
      <c r="J2003" s="6" t="s">
        <v>37</v>
      </c>
      <c r="K2003" s="6" t="s">
        <v>31</v>
      </c>
      <c r="L2003" s="6" t="s">
        <v>32</v>
      </c>
      <c r="M2003" s="6" t="s">
        <v>62</v>
      </c>
      <c r="N2003" s="7">
        <v>1</v>
      </c>
      <c r="O2003" s="8">
        <v>133.85</v>
      </c>
      <c r="P2003" s="9">
        <v>0.05</v>
      </c>
      <c r="Q2003" s="8">
        <v>66.41</v>
      </c>
      <c r="R2003" s="8">
        <v>127.15749999999998</v>
      </c>
      <c r="S2003" s="8">
        <v>66.41</v>
      </c>
      <c r="T2003" s="8">
        <v>60.747499999999988</v>
      </c>
      <c r="U2003" s="10">
        <v>0.47773430588050247</v>
      </c>
    </row>
    <row r="2004" spans="2:21" ht="15.75">
      <c r="B2004" s="4">
        <v>4522</v>
      </c>
      <c r="C2004" s="5">
        <v>46293</v>
      </c>
      <c r="D2004" s="6">
        <f>YEAR(SalesDataTable[[#This Row],[Order Date]])</f>
        <v>2026</v>
      </c>
      <c r="E2004" s="6" t="str">
        <f>"Q"&amp;ROUNDUP(MONTH(SalesDataTable[[#This Row],[Order Date]])/3,0)</f>
        <v>Q3</v>
      </c>
      <c r="F2004" s="6">
        <f>MONTH(SalesDataTable[[#This Row],[Order Date]])</f>
        <v>9</v>
      </c>
      <c r="G2004" s="6" t="str">
        <f>TEXT(SalesDataTable[[#This Row],[Order Date]],"MMM")</f>
        <v>Sep</v>
      </c>
      <c r="H2004" s="6" t="s">
        <v>38</v>
      </c>
      <c r="I2004" s="6" t="s">
        <v>65</v>
      </c>
      <c r="J2004" s="6" t="s">
        <v>46</v>
      </c>
      <c r="K2004" s="6" t="s">
        <v>34</v>
      </c>
      <c r="L2004" s="6" t="s">
        <v>41</v>
      </c>
      <c r="M2004" s="6" t="s">
        <v>69</v>
      </c>
      <c r="N2004" s="7">
        <v>6</v>
      </c>
      <c r="O2004" s="8">
        <v>125.62</v>
      </c>
      <c r="P2004" s="9">
        <v>0</v>
      </c>
      <c r="Q2004" s="8">
        <v>61.34</v>
      </c>
      <c r="R2004" s="8">
        <v>753.72</v>
      </c>
      <c r="S2004" s="8">
        <v>368.04</v>
      </c>
      <c r="T2004" s="8">
        <v>385.68</v>
      </c>
      <c r="U2004" s="10">
        <v>0.51170195828689702</v>
      </c>
    </row>
    <row r="2005" spans="2:21" ht="15.75">
      <c r="B2005" s="4">
        <v>5200</v>
      </c>
      <c r="C2005" s="5">
        <v>46293</v>
      </c>
      <c r="D2005" s="6">
        <f>YEAR(SalesDataTable[[#This Row],[Order Date]])</f>
        <v>2026</v>
      </c>
      <c r="E2005" s="6" t="str">
        <f>"Q"&amp;ROUNDUP(MONTH(SalesDataTable[[#This Row],[Order Date]])/3,0)</f>
        <v>Q3</v>
      </c>
      <c r="F2005" s="6">
        <f>MONTH(SalesDataTable[[#This Row],[Order Date]])</f>
        <v>9</v>
      </c>
      <c r="G2005" s="6" t="str">
        <f>TEXT(SalesDataTable[[#This Row],[Order Date]],"MMM")</f>
        <v>Sep</v>
      </c>
      <c r="H2005" s="6" t="s">
        <v>24</v>
      </c>
      <c r="I2005" s="6" t="s">
        <v>61</v>
      </c>
      <c r="J2005" s="6" t="s">
        <v>20</v>
      </c>
      <c r="K2005" s="6" t="s">
        <v>31</v>
      </c>
      <c r="L2005" s="6" t="s">
        <v>41</v>
      </c>
      <c r="M2005" s="6" t="s">
        <v>47</v>
      </c>
      <c r="N2005" s="7">
        <v>3</v>
      </c>
      <c r="O2005" s="8">
        <v>196.87</v>
      </c>
      <c r="P2005" s="9">
        <v>0.1</v>
      </c>
      <c r="Q2005" s="8">
        <v>105.93</v>
      </c>
      <c r="R2005" s="8">
        <v>531.54899999999998</v>
      </c>
      <c r="S2005" s="8">
        <v>317.79000000000002</v>
      </c>
      <c r="T2005" s="8">
        <v>213.75899999999996</v>
      </c>
      <c r="U2005" s="10">
        <v>0.40214354650276823</v>
      </c>
    </row>
    <row r="2006" spans="2:21" ht="15.75">
      <c r="B2006" s="4">
        <v>452</v>
      </c>
      <c r="C2006" s="5">
        <v>46294</v>
      </c>
      <c r="D2006" s="6">
        <f>YEAR(SalesDataTable[[#This Row],[Order Date]])</f>
        <v>2026</v>
      </c>
      <c r="E2006" s="6" t="str">
        <f>"Q"&amp;ROUNDUP(MONTH(SalesDataTable[[#This Row],[Order Date]])/3,0)</f>
        <v>Q3</v>
      </c>
      <c r="F2006" s="6">
        <f>MONTH(SalesDataTable[[#This Row],[Order Date]])</f>
        <v>9</v>
      </c>
      <c r="G2006" s="6" t="str">
        <f>TEXT(SalesDataTable[[#This Row],[Order Date]],"MMM")</f>
        <v>Sep</v>
      </c>
      <c r="H2006" s="6" t="s">
        <v>24</v>
      </c>
      <c r="I2006" s="6" t="s">
        <v>25</v>
      </c>
      <c r="J2006" s="6" t="s">
        <v>20</v>
      </c>
      <c r="K2006" s="6" t="s">
        <v>21</v>
      </c>
      <c r="L2006" s="6" t="s">
        <v>32</v>
      </c>
      <c r="M2006" s="6" t="s">
        <v>33</v>
      </c>
      <c r="N2006" s="7">
        <v>4</v>
      </c>
      <c r="O2006" s="8">
        <v>36.869999999999997</v>
      </c>
      <c r="P2006" s="9">
        <v>0</v>
      </c>
      <c r="Q2006" s="8">
        <v>13.43</v>
      </c>
      <c r="R2006" s="8">
        <v>147.47999999999999</v>
      </c>
      <c r="S2006" s="8">
        <v>53.72</v>
      </c>
      <c r="T2006" s="8">
        <v>93.759999999999991</v>
      </c>
      <c r="U2006" s="10">
        <v>0.63574721996202876</v>
      </c>
    </row>
    <row r="2007" spans="2:21" ht="15.75">
      <c r="B2007" s="4">
        <v>871</v>
      </c>
      <c r="C2007" s="5">
        <v>46294</v>
      </c>
      <c r="D2007" s="6">
        <f>YEAR(SalesDataTable[[#This Row],[Order Date]])</f>
        <v>2026</v>
      </c>
      <c r="E2007" s="6" t="str">
        <f>"Q"&amp;ROUNDUP(MONTH(SalesDataTable[[#This Row],[Order Date]])/3,0)</f>
        <v>Q3</v>
      </c>
      <c r="F2007" s="6">
        <f>MONTH(SalesDataTable[[#This Row],[Order Date]])</f>
        <v>9</v>
      </c>
      <c r="G2007" s="6" t="str">
        <f>TEXT(SalesDataTable[[#This Row],[Order Date]],"MMM")</f>
        <v>Sep</v>
      </c>
      <c r="H2007" s="6" t="s">
        <v>24</v>
      </c>
      <c r="I2007" s="6" t="s">
        <v>61</v>
      </c>
      <c r="J2007" s="6" t="s">
        <v>20</v>
      </c>
      <c r="K2007" s="6" t="s">
        <v>31</v>
      </c>
      <c r="L2007" s="6" t="s">
        <v>32</v>
      </c>
      <c r="M2007" s="6" t="s">
        <v>50</v>
      </c>
      <c r="N2007" s="7">
        <v>1</v>
      </c>
      <c r="O2007" s="8">
        <v>47.37</v>
      </c>
      <c r="P2007" s="9">
        <v>0</v>
      </c>
      <c r="Q2007" s="8">
        <v>18.2</v>
      </c>
      <c r="R2007" s="8">
        <v>47.37</v>
      </c>
      <c r="S2007" s="8">
        <v>18.2</v>
      </c>
      <c r="T2007" s="8">
        <v>29.169999999999998</v>
      </c>
      <c r="U2007" s="10">
        <v>0.61579058475828585</v>
      </c>
    </row>
    <row r="2008" spans="2:21" ht="15.75">
      <c r="B2008" s="4">
        <v>922</v>
      </c>
      <c r="C2008" s="5">
        <v>46294</v>
      </c>
      <c r="D2008" s="6">
        <f>YEAR(SalesDataTable[[#This Row],[Order Date]])</f>
        <v>2026</v>
      </c>
      <c r="E2008" s="6" t="str">
        <f>"Q"&amp;ROUNDUP(MONTH(SalesDataTable[[#This Row],[Order Date]])/3,0)</f>
        <v>Q3</v>
      </c>
      <c r="F2008" s="6">
        <f>MONTH(SalesDataTable[[#This Row],[Order Date]])</f>
        <v>9</v>
      </c>
      <c r="G2008" s="6" t="str">
        <f>TEXT(SalesDataTable[[#This Row],[Order Date]],"MMM")</f>
        <v>Sep</v>
      </c>
      <c r="H2008" s="6" t="s">
        <v>38</v>
      </c>
      <c r="I2008" s="6" t="s">
        <v>51</v>
      </c>
      <c r="J2008" s="6" t="s">
        <v>46</v>
      </c>
      <c r="K2008" s="6" t="s">
        <v>34</v>
      </c>
      <c r="L2008" s="6" t="s">
        <v>27</v>
      </c>
      <c r="M2008" s="6" t="s">
        <v>35</v>
      </c>
      <c r="N2008" s="7">
        <v>1</v>
      </c>
      <c r="O2008" s="8">
        <v>145.62</v>
      </c>
      <c r="P2008" s="9">
        <v>0.05</v>
      </c>
      <c r="Q2008" s="8">
        <v>80.25</v>
      </c>
      <c r="R2008" s="8">
        <v>138.339</v>
      </c>
      <c r="S2008" s="8">
        <v>80.25</v>
      </c>
      <c r="T2008" s="8">
        <v>58.088999999999999</v>
      </c>
      <c r="U2008" s="10">
        <v>0.41990328107041397</v>
      </c>
    </row>
    <row r="2009" spans="2:21" ht="15.75">
      <c r="B2009" s="4">
        <v>1491</v>
      </c>
      <c r="C2009" s="5">
        <v>46294</v>
      </c>
      <c r="D2009" s="6">
        <f>YEAR(SalesDataTable[[#This Row],[Order Date]])</f>
        <v>2026</v>
      </c>
      <c r="E2009" s="6" t="str">
        <f>"Q"&amp;ROUNDUP(MONTH(SalesDataTable[[#This Row],[Order Date]])/3,0)</f>
        <v>Q3</v>
      </c>
      <c r="F2009" s="6">
        <f>MONTH(SalesDataTable[[#This Row],[Order Date]])</f>
        <v>9</v>
      </c>
      <c r="G2009" s="6" t="str">
        <f>TEXT(SalesDataTable[[#This Row],[Order Date]],"MMM")</f>
        <v>Sep</v>
      </c>
      <c r="H2009" s="6" t="s">
        <v>38</v>
      </c>
      <c r="I2009" s="6" t="s">
        <v>51</v>
      </c>
      <c r="J2009" s="6" t="s">
        <v>37</v>
      </c>
      <c r="K2009" s="6" t="s">
        <v>31</v>
      </c>
      <c r="L2009" s="6" t="s">
        <v>52</v>
      </c>
      <c r="M2009" s="6" t="s">
        <v>60</v>
      </c>
      <c r="N2009" s="7">
        <v>2</v>
      </c>
      <c r="O2009" s="8">
        <v>36.1</v>
      </c>
      <c r="P2009" s="9">
        <v>0.05</v>
      </c>
      <c r="Q2009" s="8">
        <v>13.71</v>
      </c>
      <c r="R2009" s="8">
        <v>68.59</v>
      </c>
      <c r="S2009" s="8">
        <v>27.42</v>
      </c>
      <c r="T2009" s="8">
        <v>41.17</v>
      </c>
      <c r="U2009" s="10">
        <v>0.60023327015599937</v>
      </c>
    </row>
    <row r="2010" spans="2:21" ht="15.75">
      <c r="B2010" s="4">
        <v>1548</v>
      </c>
      <c r="C2010" s="5">
        <v>46294</v>
      </c>
      <c r="D2010" s="6">
        <f>YEAR(SalesDataTable[[#This Row],[Order Date]])</f>
        <v>2026</v>
      </c>
      <c r="E2010" s="6" t="str">
        <f>"Q"&amp;ROUNDUP(MONTH(SalesDataTable[[#This Row],[Order Date]])/3,0)</f>
        <v>Q3</v>
      </c>
      <c r="F2010" s="6">
        <f>MONTH(SalesDataTable[[#This Row],[Order Date]])</f>
        <v>9</v>
      </c>
      <c r="G2010" s="6" t="str">
        <f>TEXT(SalesDataTable[[#This Row],[Order Date]],"MMM")</f>
        <v>Sep</v>
      </c>
      <c r="H2010" s="6" t="s">
        <v>18</v>
      </c>
      <c r="I2010" s="6" t="s">
        <v>54</v>
      </c>
      <c r="J2010" s="6" t="s">
        <v>37</v>
      </c>
      <c r="K2010" s="6" t="s">
        <v>21</v>
      </c>
      <c r="L2010" s="6" t="s">
        <v>27</v>
      </c>
      <c r="M2010" s="6" t="s">
        <v>64</v>
      </c>
      <c r="N2010" s="7">
        <v>2</v>
      </c>
      <c r="O2010" s="8">
        <v>73</v>
      </c>
      <c r="P2010" s="9">
        <v>0.05</v>
      </c>
      <c r="Q2010" s="8">
        <v>31.41</v>
      </c>
      <c r="R2010" s="8">
        <v>138.69999999999999</v>
      </c>
      <c r="S2010" s="8">
        <v>62.82</v>
      </c>
      <c r="T2010" s="8">
        <v>75.88</v>
      </c>
      <c r="U2010" s="10">
        <v>0.54708002883922136</v>
      </c>
    </row>
    <row r="2011" spans="2:21" ht="15.75">
      <c r="B2011" s="4">
        <v>2299</v>
      </c>
      <c r="C2011" s="5">
        <v>46294</v>
      </c>
      <c r="D2011" s="6">
        <f>YEAR(SalesDataTable[[#This Row],[Order Date]])</f>
        <v>2026</v>
      </c>
      <c r="E2011" s="6" t="str">
        <f>"Q"&amp;ROUNDUP(MONTH(SalesDataTable[[#This Row],[Order Date]])/3,0)</f>
        <v>Q3</v>
      </c>
      <c r="F2011" s="6">
        <f>MONTH(SalesDataTable[[#This Row],[Order Date]])</f>
        <v>9</v>
      </c>
      <c r="G2011" s="6" t="str">
        <f>TEXT(SalesDataTable[[#This Row],[Order Date]],"MMM")</f>
        <v>Sep</v>
      </c>
      <c r="H2011" s="6" t="s">
        <v>24</v>
      </c>
      <c r="I2011" s="6" t="s">
        <v>59</v>
      </c>
      <c r="J2011" s="6" t="s">
        <v>20</v>
      </c>
      <c r="K2011" s="6" t="s">
        <v>31</v>
      </c>
      <c r="L2011" s="6" t="s">
        <v>32</v>
      </c>
      <c r="M2011" s="6" t="s">
        <v>33</v>
      </c>
      <c r="N2011" s="7">
        <v>2</v>
      </c>
      <c r="O2011" s="8">
        <v>36.93</v>
      </c>
      <c r="P2011" s="9">
        <v>0.1</v>
      </c>
      <c r="Q2011" s="8">
        <v>13.4</v>
      </c>
      <c r="R2011" s="8">
        <v>66.474000000000004</v>
      </c>
      <c r="S2011" s="8">
        <v>26.8</v>
      </c>
      <c r="T2011" s="8">
        <v>39.674000000000007</v>
      </c>
      <c r="U2011" s="10">
        <v>0.59683485272437353</v>
      </c>
    </row>
    <row r="2012" spans="2:21" ht="15.75">
      <c r="B2012" s="4">
        <v>3051</v>
      </c>
      <c r="C2012" s="5">
        <v>46294</v>
      </c>
      <c r="D2012" s="6">
        <f>YEAR(SalesDataTable[[#This Row],[Order Date]])</f>
        <v>2026</v>
      </c>
      <c r="E2012" s="6" t="str">
        <f>"Q"&amp;ROUNDUP(MONTH(SalesDataTable[[#This Row],[Order Date]])/3,0)</f>
        <v>Q3</v>
      </c>
      <c r="F2012" s="6">
        <f>MONTH(SalesDataTable[[#This Row],[Order Date]])</f>
        <v>9</v>
      </c>
      <c r="G2012" s="6" t="str">
        <f>TEXT(SalesDataTable[[#This Row],[Order Date]],"MMM")</f>
        <v>Sep</v>
      </c>
      <c r="H2012" s="6" t="s">
        <v>24</v>
      </c>
      <c r="I2012" s="6" t="s">
        <v>67</v>
      </c>
      <c r="J2012" s="6" t="s">
        <v>20</v>
      </c>
      <c r="K2012" s="6" t="s">
        <v>31</v>
      </c>
      <c r="L2012" s="6" t="s">
        <v>52</v>
      </c>
      <c r="M2012" s="6" t="s">
        <v>63</v>
      </c>
      <c r="N2012" s="7">
        <v>2</v>
      </c>
      <c r="O2012" s="8">
        <v>51.52</v>
      </c>
      <c r="P2012" s="9">
        <v>0</v>
      </c>
      <c r="Q2012" s="8">
        <v>21.47</v>
      </c>
      <c r="R2012" s="8">
        <v>103.04</v>
      </c>
      <c r="S2012" s="8">
        <v>42.94</v>
      </c>
      <c r="T2012" s="8">
        <v>60.100000000000009</v>
      </c>
      <c r="U2012" s="10">
        <v>0.58326863354037273</v>
      </c>
    </row>
    <row r="2013" spans="2:21" ht="15.75">
      <c r="B2013" s="4">
        <v>4018</v>
      </c>
      <c r="C2013" s="5">
        <v>46294</v>
      </c>
      <c r="D2013" s="6">
        <f>YEAR(SalesDataTable[[#This Row],[Order Date]])</f>
        <v>2026</v>
      </c>
      <c r="E2013" s="6" t="str">
        <f>"Q"&amp;ROUNDUP(MONTH(SalesDataTable[[#This Row],[Order Date]])/3,0)</f>
        <v>Q3</v>
      </c>
      <c r="F2013" s="6">
        <f>MONTH(SalesDataTable[[#This Row],[Order Date]])</f>
        <v>9</v>
      </c>
      <c r="G2013" s="6" t="str">
        <f>TEXT(SalesDataTable[[#This Row],[Order Date]],"MMM")</f>
        <v>Sep</v>
      </c>
      <c r="H2013" s="6" t="s">
        <v>24</v>
      </c>
      <c r="I2013" s="6" t="s">
        <v>45</v>
      </c>
      <c r="J2013" s="6" t="s">
        <v>20</v>
      </c>
      <c r="K2013" s="6" t="s">
        <v>31</v>
      </c>
      <c r="L2013" s="6" t="s">
        <v>52</v>
      </c>
      <c r="M2013" s="6" t="s">
        <v>63</v>
      </c>
      <c r="N2013" s="7">
        <v>1</v>
      </c>
      <c r="O2013" s="8">
        <v>50.42</v>
      </c>
      <c r="P2013" s="9">
        <v>0</v>
      </c>
      <c r="Q2013" s="8">
        <v>21.68</v>
      </c>
      <c r="R2013" s="8">
        <v>50.42</v>
      </c>
      <c r="S2013" s="8">
        <v>21.68</v>
      </c>
      <c r="T2013" s="8">
        <v>28.740000000000002</v>
      </c>
      <c r="U2013" s="10">
        <v>0.57001190003966684</v>
      </c>
    </row>
    <row r="2014" spans="2:21" ht="15.75">
      <c r="B2014" s="4">
        <v>4118</v>
      </c>
      <c r="C2014" s="5">
        <v>46294</v>
      </c>
      <c r="D2014" s="6">
        <f>YEAR(SalesDataTable[[#This Row],[Order Date]])</f>
        <v>2026</v>
      </c>
      <c r="E2014" s="6" t="str">
        <f>"Q"&amp;ROUNDUP(MONTH(SalesDataTable[[#This Row],[Order Date]])/3,0)</f>
        <v>Q3</v>
      </c>
      <c r="F2014" s="6">
        <f>MONTH(SalesDataTable[[#This Row],[Order Date]])</f>
        <v>9</v>
      </c>
      <c r="G2014" s="6" t="str">
        <f>TEXT(SalesDataTable[[#This Row],[Order Date]],"MMM")</f>
        <v>Sep</v>
      </c>
      <c r="H2014" s="6" t="s">
        <v>24</v>
      </c>
      <c r="I2014" s="6" t="s">
        <v>67</v>
      </c>
      <c r="J2014" s="6" t="s">
        <v>26</v>
      </c>
      <c r="K2014" s="6" t="s">
        <v>21</v>
      </c>
      <c r="L2014" s="6" t="s">
        <v>27</v>
      </c>
      <c r="M2014" s="6" t="s">
        <v>55</v>
      </c>
      <c r="N2014" s="7">
        <v>10</v>
      </c>
      <c r="O2014" s="8">
        <v>157.79</v>
      </c>
      <c r="P2014" s="9">
        <v>0.1</v>
      </c>
      <c r="Q2014" s="8">
        <v>77.900000000000006</v>
      </c>
      <c r="R2014" s="8">
        <v>1420.11</v>
      </c>
      <c r="S2014" s="8">
        <v>779</v>
      </c>
      <c r="T2014" s="8">
        <v>641.1099999999999</v>
      </c>
      <c r="U2014" s="10">
        <v>0.4514509439409623</v>
      </c>
    </row>
    <row r="2015" spans="2:21" ht="15.75">
      <c r="B2015" s="4">
        <v>4251</v>
      </c>
      <c r="C2015" s="5">
        <v>46294</v>
      </c>
      <c r="D2015" s="6">
        <f>YEAR(SalesDataTable[[#This Row],[Order Date]])</f>
        <v>2026</v>
      </c>
      <c r="E2015" s="6" t="str">
        <f>"Q"&amp;ROUNDUP(MONTH(SalesDataTable[[#This Row],[Order Date]])/3,0)</f>
        <v>Q3</v>
      </c>
      <c r="F2015" s="6">
        <f>MONTH(SalesDataTable[[#This Row],[Order Date]])</f>
        <v>9</v>
      </c>
      <c r="G2015" s="6" t="str">
        <f>TEXT(SalesDataTable[[#This Row],[Order Date]],"MMM")</f>
        <v>Sep</v>
      </c>
      <c r="H2015" s="6" t="s">
        <v>24</v>
      </c>
      <c r="I2015" s="6" t="s">
        <v>59</v>
      </c>
      <c r="J2015" s="6" t="s">
        <v>20</v>
      </c>
      <c r="K2015" s="6" t="s">
        <v>21</v>
      </c>
      <c r="L2015" s="6" t="s">
        <v>22</v>
      </c>
      <c r="M2015" s="6" t="s">
        <v>44</v>
      </c>
      <c r="N2015" s="7">
        <v>1</v>
      </c>
      <c r="O2015" s="8">
        <v>40.409999999999997</v>
      </c>
      <c r="P2015" s="9">
        <v>0.15</v>
      </c>
      <c r="Q2015" s="8">
        <v>16.3</v>
      </c>
      <c r="R2015" s="8">
        <v>34.348499999999994</v>
      </c>
      <c r="S2015" s="8">
        <v>16.3</v>
      </c>
      <c r="T2015" s="8">
        <v>18.048499999999994</v>
      </c>
      <c r="U2015" s="10">
        <v>0.52545234871974023</v>
      </c>
    </row>
    <row r="2016" spans="2:21" ht="15.75">
      <c r="B2016" s="4">
        <v>4557</v>
      </c>
      <c r="C2016" s="5">
        <v>46294</v>
      </c>
      <c r="D2016" s="6">
        <f>YEAR(SalesDataTable[[#This Row],[Order Date]])</f>
        <v>2026</v>
      </c>
      <c r="E2016" s="6" t="str">
        <f>"Q"&amp;ROUNDUP(MONTH(SalesDataTable[[#This Row],[Order Date]])/3,0)</f>
        <v>Q3</v>
      </c>
      <c r="F2016" s="6">
        <f>MONTH(SalesDataTable[[#This Row],[Order Date]])</f>
        <v>9</v>
      </c>
      <c r="G2016" s="6" t="str">
        <f>TEXT(SalesDataTable[[#This Row],[Order Date]],"MMM")</f>
        <v>Sep</v>
      </c>
      <c r="H2016" s="6" t="s">
        <v>38</v>
      </c>
      <c r="I2016" s="6" t="s">
        <v>51</v>
      </c>
      <c r="J2016" s="6" t="s">
        <v>20</v>
      </c>
      <c r="K2016" s="6" t="s">
        <v>31</v>
      </c>
      <c r="L2016" s="6" t="s">
        <v>22</v>
      </c>
      <c r="M2016" s="6" t="s">
        <v>40</v>
      </c>
      <c r="N2016" s="7">
        <v>2</v>
      </c>
      <c r="O2016" s="8">
        <v>50.17</v>
      </c>
      <c r="P2016" s="9">
        <v>0.05</v>
      </c>
      <c r="Q2016" s="8">
        <v>22.83</v>
      </c>
      <c r="R2016" s="8">
        <v>95.322999999999993</v>
      </c>
      <c r="S2016" s="8">
        <v>45.66</v>
      </c>
      <c r="T2016" s="8">
        <v>49.662999999999997</v>
      </c>
      <c r="U2016" s="10">
        <v>0.52099703114673268</v>
      </c>
    </row>
    <row r="2017" spans="2:21" ht="15.75">
      <c r="B2017" s="4">
        <v>4811</v>
      </c>
      <c r="C2017" s="5">
        <v>46294</v>
      </c>
      <c r="D2017" s="6">
        <f>YEAR(SalesDataTable[[#This Row],[Order Date]])</f>
        <v>2026</v>
      </c>
      <c r="E2017" s="6" t="str">
        <f>"Q"&amp;ROUNDUP(MONTH(SalesDataTable[[#This Row],[Order Date]])/3,0)</f>
        <v>Q3</v>
      </c>
      <c r="F2017" s="6">
        <f>MONTH(SalesDataTable[[#This Row],[Order Date]])</f>
        <v>9</v>
      </c>
      <c r="G2017" s="6" t="str">
        <f>TEXT(SalesDataTable[[#This Row],[Order Date]],"MMM")</f>
        <v>Sep</v>
      </c>
      <c r="H2017" s="6" t="s">
        <v>24</v>
      </c>
      <c r="I2017" s="6" t="s">
        <v>67</v>
      </c>
      <c r="J2017" s="6" t="s">
        <v>20</v>
      </c>
      <c r="K2017" s="6" t="s">
        <v>31</v>
      </c>
      <c r="L2017" s="6" t="s">
        <v>27</v>
      </c>
      <c r="M2017" s="6" t="s">
        <v>55</v>
      </c>
      <c r="N2017" s="7">
        <v>1</v>
      </c>
      <c r="O2017" s="8">
        <v>155.55000000000001</v>
      </c>
      <c r="P2017" s="9">
        <v>0.1</v>
      </c>
      <c r="Q2017" s="8">
        <v>79.2</v>
      </c>
      <c r="R2017" s="8">
        <v>139.995</v>
      </c>
      <c r="S2017" s="8">
        <v>79.2</v>
      </c>
      <c r="T2017" s="8">
        <v>60.795000000000002</v>
      </c>
      <c r="U2017" s="10">
        <v>0.43426550948248149</v>
      </c>
    </row>
    <row r="2018" spans="2:21" ht="15.75">
      <c r="B2018" s="4">
        <v>306</v>
      </c>
      <c r="C2018" s="5">
        <v>46295</v>
      </c>
      <c r="D2018" s="6">
        <f>YEAR(SalesDataTable[[#This Row],[Order Date]])</f>
        <v>2026</v>
      </c>
      <c r="E2018" s="6" t="str">
        <f>"Q"&amp;ROUNDUP(MONTH(SalesDataTable[[#This Row],[Order Date]])/3,0)</f>
        <v>Q3</v>
      </c>
      <c r="F2018" s="6">
        <f>MONTH(SalesDataTable[[#This Row],[Order Date]])</f>
        <v>9</v>
      </c>
      <c r="G2018" s="6" t="str">
        <f>TEXT(SalesDataTable[[#This Row],[Order Date]],"MMM")</f>
        <v>Sep</v>
      </c>
      <c r="H2018" s="6" t="s">
        <v>29</v>
      </c>
      <c r="I2018" s="6" t="s">
        <v>57</v>
      </c>
      <c r="J2018" s="6" t="s">
        <v>37</v>
      </c>
      <c r="K2018" s="6" t="s">
        <v>34</v>
      </c>
      <c r="L2018" s="6" t="s">
        <v>22</v>
      </c>
      <c r="M2018" s="6" t="s">
        <v>40</v>
      </c>
      <c r="N2018" s="7">
        <v>1</v>
      </c>
      <c r="O2018" s="8">
        <v>51.81</v>
      </c>
      <c r="P2018" s="9">
        <v>0.1</v>
      </c>
      <c r="Q2018" s="8">
        <v>22.65</v>
      </c>
      <c r="R2018" s="8">
        <v>46.629000000000005</v>
      </c>
      <c r="S2018" s="8">
        <v>22.65</v>
      </c>
      <c r="T2018" s="8">
        <v>23.979000000000006</v>
      </c>
      <c r="U2018" s="10">
        <v>0.51425078813613856</v>
      </c>
    </row>
    <row r="2019" spans="2:21" ht="15.75">
      <c r="B2019" s="4">
        <v>1158</v>
      </c>
      <c r="C2019" s="5">
        <v>46295</v>
      </c>
      <c r="D2019" s="6">
        <f>YEAR(SalesDataTable[[#This Row],[Order Date]])</f>
        <v>2026</v>
      </c>
      <c r="E2019" s="6" t="str">
        <f>"Q"&amp;ROUNDUP(MONTH(SalesDataTable[[#This Row],[Order Date]])/3,0)</f>
        <v>Q3</v>
      </c>
      <c r="F2019" s="6">
        <f>MONTH(SalesDataTable[[#This Row],[Order Date]])</f>
        <v>9</v>
      </c>
      <c r="G2019" s="6" t="str">
        <f>TEXT(SalesDataTable[[#This Row],[Order Date]],"MMM")</f>
        <v>Sep</v>
      </c>
      <c r="H2019" s="6" t="s">
        <v>18</v>
      </c>
      <c r="I2019" s="6" t="s">
        <v>54</v>
      </c>
      <c r="J2019" s="6" t="s">
        <v>37</v>
      </c>
      <c r="K2019" s="6" t="s">
        <v>21</v>
      </c>
      <c r="L2019" s="6" t="s">
        <v>52</v>
      </c>
      <c r="M2019" s="6" t="s">
        <v>53</v>
      </c>
      <c r="N2019" s="7">
        <v>1</v>
      </c>
      <c r="O2019" s="8">
        <v>40.61</v>
      </c>
      <c r="P2019" s="9">
        <v>0.1</v>
      </c>
      <c r="Q2019" s="8">
        <v>14.28</v>
      </c>
      <c r="R2019" s="8">
        <v>36.548999999999999</v>
      </c>
      <c r="S2019" s="8">
        <v>14.28</v>
      </c>
      <c r="T2019" s="8">
        <v>22.268999999999998</v>
      </c>
      <c r="U2019" s="10">
        <v>0.60929163588607071</v>
      </c>
    </row>
    <row r="2020" spans="2:21" ht="15.75">
      <c r="B2020" s="4">
        <v>1639</v>
      </c>
      <c r="C2020" s="5">
        <v>46295</v>
      </c>
      <c r="D2020" s="6">
        <f>YEAR(SalesDataTable[[#This Row],[Order Date]])</f>
        <v>2026</v>
      </c>
      <c r="E2020" s="6" t="str">
        <f>"Q"&amp;ROUNDUP(MONTH(SalesDataTable[[#This Row],[Order Date]])/3,0)</f>
        <v>Q3</v>
      </c>
      <c r="F2020" s="6">
        <f>MONTH(SalesDataTable[[#This Row],[Order Date]])</f>
        <v>9</v>
      </c>
      <c r="G2020" s="6" t="str">
        <f>TEXT(SalesDataTable[[#This Row],[Order Date]],"MMM")</f>
        <v>Sep</v>
      </c>
      <c r="H2020" s="6" t="s">
        <v>29</v>
      </c>
      <c r="I2020" s="6" t="s">
        <v>30</v>
      </c>
      <c r="J2020" s="6" t="s">
        <v>37</v>
      </c>
      <c r="K2020" s="6" t="s">
        <v>34</v>
      </c>
      <c r="L2020" s="6" t="s">
        <v>27</v>
      </c>
      <c r="M2020" s="6" t="s">
        <v>35</v>
      </c>
      <c r="N2020" s="7">
        <v>1</v>
      </c>
      <c r="O2020" s="8">
        <v>140.78</v>
      </c>
      <c r="P2020" s="9">
        <v>0.05</v>
      </c>
      <c r="Q2020" s="8">
        <v>80.8</v>
      </c>
      <c r="R2020" s="8">
        <v>133.74099999999999</v>
      </c>
      <c r="S2020" s="8">
        <v>80.8</v>
      </c>
      <c r="T2020" s="8">
        <v>52.940999999999988</v>
      </c>
      <c r="U2020" s="10">
        <v>0.39584719719457756</v>
      </c>
    </row>
    <row r="2021" spans="2:21" ht="15.75">
      <c r="B2021" s="4">
        <v>2247</v>
      </c>
      <c r="C2021" s="5">
        <v>46295</v>
      </c>
      <c r="D2021" s="6">
        <f>YEAR(SalesDataTable[[#This Row],[Order Date]])</f>
        <v>2026</v>
      </c>
      <c r="E2021" s="6" t="str">
        <f>"Q"&amp;ROUNDUP(MONTH(SalesDataTable[[#This Row],[Order Date]])/3,0)</f>
        <v>Q3</v>
      </c>
      <c r="F2021" s="6">
        <f>MONTH(SalesDataTable[[#This Row],[Order Date]])</f>
        <v>9</v>
      </c>
      <c r="G2021" s="6" t="str">
        <f>TEXT(SalesDataTable[[#This Row],[Order Date]],"MMM")</f>
        <v>Sep</v>
      </c>
      <c r="H2021" s="6" t="s">
        <v>24</v>
      </c>
      <c r="I2021" s="6" t="s">
        <v>45</v>
      </c>
      <c r="J2021" s="6" t="s">
        <v>37</v>
      </c>
      <c r="K2021" s="6" t="s">
        <v>34</v>
      </c>
      <c r="L2021" s="6" t="s">
        <v>32</v>
      </c>
      <c r="M2021" s="6" t="s">
        <v>66</v>
      </c>
      <c r="N2021" s="7">
        <v>1</v>
      </c>
      <c r="O2021" s="8">
        <v>163.13999999999999</v>
      </c>
      <c r="P2021" s="9">
        <v>0</v>
      </c>
      <c r="Q2021" s="8">
        <v>87.53</v>
      </c>
      <c r="R2021" s="8">
        <v>163.13999999999999</v>
      </c>
      <c r="S2021" s="8">
        <v>87.53</v>
      </c>
      <c r="T2021" s="8">
        <v>75.609999999999985</v>
      </c>
      <c r="U2021" s="10">
        <v>0.4634669608924849</v>
      </c>
    </row>
    <row r="2022" spans="2:21" ht="15.75">
      <c r="B2022" s="4">
        <v>3119</v>
      </c>
      <c r="C2022" s="5">
        <v>46295</v>
      </c>
      <c r="D2022" s="6">
        <f>YEAR(SalesDataTable[[#This Row],[Order Date]])</f>
        <v>2026</v>
      </c>
      <c r="E2022" s="6" t="str">
        <f>"Q"&amp;ROUNDUP(MONTH(SalesDataTable[[#This Row],[Order Date]])/3,0)</f>
        <v>Q3</v>
      </c>
      <c r="F2022" s="6">
        <f>MONTH(SalesDataTable[[#This Row],[Order Date]])</f>
        <v>9</v>
      </c>
      <c r="G2022" s="6" t="str">
        <f>TEXT(SalesDataTable[[#This Row],[Order Date]],"MMM")</f>
        <v>Sep</v>
      </c>
      <c r="H2022" s="6" t="s">
        <v>38</v>
      </c>
      <c r="I2022" s="6" t="s">
        <v>39</v>
      </c>
      <c r="J2022" s="6" t="s">
        <v>37</v>
      </c>
      <c r="K2022" s="6" t="s">
        <v>21</v>
      </c>
      <c r="L2022" s="6" t="s">
        <v>27</v>
      </c>
      <c r="M2022" s="6" t="s">
        <v>64</v>
      </c>
      <c r="N2022" s="7">
        <v>1</v>
      </c>
      <c r="O2022" s="8">
        <v>70.91</v>
      </c>
      <c r="P2022" s="9">
        <v>0</v>
      </c>
      <c r="Q2022" s="8">
        <v>31.73</v>
      </c>
      <c r="R2022" s="8">
        <v>70.91</v>
      </c>
      <c r="S2022" s="8">
        <v>31.73</v>
      </c>
      <c r="T2022" s="8">
        <v>39.179999999999993</v>
      </c>
      <c r="U2022" s="10">
        <v>0.55253137780284856</v>
      </c>
    </row>
    <row r="2023" spans="2:21" ht="15.75">
      <c r="B2023" s="4">
        <v>3267</v>
      </c>
      <c r="C2023" s="5">
        <v>46295</v>
      </c>
      <c r="D2023" s="6">
        <f>YEAR(SalesDataTable[[#This Row],[Order Date]])</f>
        <v>2026</v>
      </c>
      <c r="E2023" s="6" t="str">
        <f>"Q"&amp;ROUNDUP(MONTH(SalesDataTable[[#This Row],[Order Date]])/3,0)</f>
        <v>Q3</v>
      </c>
      <c r="F2023" s="6">
        <f>MONTH(SalesDataTable[[#This Row],[Order Date]])</f>
        <v>9</v>
      </c>
      <c r="G2023" s="6" t="str">
        <f>TEXT(SalesDataTable[[#This Row],[Order Date]],"MMM")</f>
        <v>Sep</v>
      </c>
      <c r="H2023" s="6" t="s">
        <v>38</v>
      </c>
      <c r="I2023" s="6" t="s">
        <v>65</v>
      </c>
      <c r="J2023" s="6" t="s">
        <v>46</v>
      </c>
      <c r="K2023" s="6" t="s">
        <v>21</v>
      </c>
      <c r="L2023" s="6" t="s">
        <v>22</v>
      </c>
      <c r="M2023" s="6" t="s">
        <v>23</v>
      </c>
      <c r="N2023" s="7">
        <v>2</v>
      </c>
      <c r="O2023" s="8">
        <v>81.99</v>
      </c>
      <c r="P2023" s="9">
        <v>0</v>
      </c>
      <c r="Q2023" s="8">
        <v>43.95</v>
      </c>
      <c r="R2023" s="8">
        <v>163.98</v>
      </c>
      <c r="S2023" s="8">
        <v>87.9</v>
      </c>
      <c r="T2023" s="8">
        <v>76.079999999999984</v>
      </c>
      <c r="U2023" s="10">
        <v>0.46395901939260881</v>
      </c>
    </row>
    <row r="2024" spans="2:21" ht="15.75">
      <c r="B2024" s="4">
        <v>3382</v>
      </c>
      <c r="C2024" s="5">
        <v>46295</v>
      </c>
      <c r="D2024" s="6">
        <f>YEAR(SalesDataTable[[#This Row],[Order Date]])</f>
        <v>2026</v>
      </c>
      <c r="E2024" s="6" t="str">
        <f>"Q"&amp;ROUNDUP(MONTH(SalesDataTable[[#This Row],[Order Date]])/3,0)</f>
        <v>Q3</v>
      </c>
      <c r="F2024" s="6">
        <f>MONTH(SalesDataTable[[#This Row],[Order Date]])</f>
        <v>9</v>
      </c>
      <c r="G2024" s="6" t="str">
        <f>TEXT(SalesDataTable[[#This Row],[Order Date]],"MMM")</f>
        <v>Sep</v>
      </c>
      <c r="H2024" s="6" t="s">
        <v>38</v>
      </c>
      <c r="I2024" s="6" t="s">
        <v>39</v>
      </c>
      <c r="J2024" s="6" t="s">
        <v>46</v>
      </c>
      <c r="K2024" s="6" t="s">
        <v>31</v>
      </c>
      <c r="L2024" s="6" t="s">
        <v>22</v>
      </c>
      <c r="M2024" s="6" t="s">
        <v>23</v>
      </c>
      <c r="N2024" s="7">
        <v>2</v>
      </c>
      <c r="O2024" s="8">
        <v>81.13</v>
      </c>
      <c r="P2024" s="9">
        <v>0</v>
      </c>
      <c r="Q2024" s="8">
        <v>43.7</v>
      </c>
      <c r="R2024" s="8">
        <v>162.26</v>
      </c>
      <c r="S2024" s="8">
        <v>87.4</v>
      </c>
      <c r="T2024" s="8">
        <v>74.859999999999985</v>
      </c>
      <c r="U2024" s="10">
        <v>0.46135831381733017</v>
      </c>
    </row>
    <row r="2025" spans="2:21" ht="15.75">
      <c r="B2025" s="4">
        <v>3814</v>
      </c>
      <c r="C2025" s="5">
        <v>46295</v>
      </c>
      <c r="D2025" s="6">
        <f>YEAR(SalesDataTable[[#This Row],[Order Date]])</f>
        <v>2026</v>
      </c>
      <c r="E2025" s="6" t="str">
        <f>"Q"&amp;ROUNDUP(MONTH(SalesDataTable[[#This Row],[Order Date]])/3,0)</f>
        <v>Q3</v>
      </c>
      <c r="F2025" s="6">
        <f>MONTH(SalesDataTable[[#This Row],[Order Date]])</f>
        <v>9</v>
      </c>
      <c r="G2025" s="6" t="str">
        <f>TEXT(SalesDataTable[[#This Row],[Order Date]],"MMM")</f>
        <v>Sep</v>
      </c>
      <c r="H2025" s="6" t="s">
        <v>24</v>
      </c>
      <c r="I2025" s="6" t="s">
        <v>61</v>
      </c>
      <c r="J2025" s="6" t="s">
        <v>26</v>
      </c>
      <c r="K2025" s="6" t="s">
        <v>21</v>
      </c>
      <c r="L2025" s="6" t="s">
        <v>27</v>
      </c>
      <c r="M2025" s="6" t="s">
        <v>35</v>
      </c>
      <c r="N2025" s="7">
        <v>5</v>
      </c>
      <c r="O2025" s="8">
        <v>141.08000000000001</v>
      </c>
      <c r="P2025" s="9">
        <v>0.05</v>
      </c>
      <c r="Q2025" s="8">
        <v>78.23</v>
      </c>
      <c r="R2025" s="8">
        <v>670.13000000000011</v>
      </c>
      <c r="S2025" s="8">
        <v>391.15000000000003</v>
      </c>
      <c r="T2025" s="8">
        <v>278.98000000000008</v>
      </c>
      <c r="U2025" s="10">
        <v>0.4163072836613792</v>
      </c>
    </row>
    <row r="2026" spans="2:21" ht="15.75">
      <c r="B2026" s="4">
        <v>3818</v>
      </c>
      <c r="C2026" s="5">
        <v>46295</v>
      </c>
      <c r="D2026" s="6">
        <f>YEAR(SalesDataTable[[#This Row],[Order Date]])</f>
        <v>2026</v>
      </c>
      <c r="E2026" s="6" t="str">
        <f>"Q"&amp;ROUNDUP(MONTH(SalesDataTable[[#This Row],[Order Date]])/3,0)</f>
        <v>Q3</v>
      </c>
      <c r="F2026" s="6">
        <f>MONTH(SalesDataTable[[#This Row],[Order Date]])</f>
        <v>9</v>
      </c>
      <c r="G2026" s="6" t="str">
        <f>TEXT(SalesDataTable[[#This Row],[Order Date]],"MMM")</f>
        <v>Sep</v>
      </c>
      <c r="H2026" s="6" t="s">
        <v>18</v>
      </c>
      <c r="I2026" s="6" t="s">
        <v>68</v>
      </c>
      <c r="J2026" s="6" t="s">
        <v>20</v>
      </c>
      <c r="K2026" s="6" t="s">
        <v>21</v>
      </c>
      <c r="L2026" s="6" t="s">
        <v>32</v>
      </c>
      <c r="M2026" s="6" t="s">
        <v>33</v>
      </c>
      <c r="N2026" s="7">
        <v>5</v>
      </c>
      <c r="O2026" s="8">
        <v>36.18</v>
      </c>
      <c r="P2026" s="9">
        <v>0</v>
      </c>
      <c r="Q2026" s="8">
        <v>13.66</v>
      </c>
      <c r="R2026" s="8">
        <v>180.9</v>
      </c>
      <c r="S2026" s="8">
        <v>68.3</v>
      </c>
      <c r="T2026" s="8">
        <v>112.60000000000001</v>
      </c>
      <c r="U2026" s="10">
        <v>0.62244333886124936</v>
      </c>
    </row>
    <row r="2027" spans="2:21" ht="15.75">
      <c r="B2027" s="4">
        <v>4347</v>
      </c>
      <c r="C2027" s="5">
        <v>46295</v>
      </c>
      <c r="D2027" s="6">
        <f>YEAR(SalesDataTable[[#This Row],[Order Date]])</f>
        <v>2026</v>
      </c>
      <c r="E2027" s="6" t="str">
        <f>"Q"&amp;ROUNDUP(MONTH(SalesDataTable[[#This Row],[Order Date]])/3,0)</f>
        <v>Q3</v>
      </c>
      <c r="F2027" s="6">
        <f>MONTH(SalesDataTable[[#This Row],[Order Date]])</f>
        <v>9</v>
      </c>
      <c r="G2027" s="6" t="str">
        <f>TEXT(SalesDataTable[[#This Row],[Order Date]],"MMM")</f>
        <v>Sep</v>
      </c>
      <c r="H2027" s="6" t="s">
        <v>38</v>
      </c>
      <c r="I2027" s="6" t="s">
        <v>65</v>
      </c>
      <c r="J2027" s="6" t="s">
        <v>46</v>
      </c>
      <c r="K2027" s="6" t="s">
        <v>31</v>
      </c>
      <c r="L2027" s="6" t="s">
        <v>22</v>
      </c>
      <c r="M2027" s="6" t="s">
        <v>23</v>
      </c>
      <c r="N2027" s="7">
        <v>1</v>
      </c>
      <c r="O2027" s="8">
        <v>81.06</v>
      </c>
      <c r="P2027" s="9">
        <v>0.05</v>
      </c>
      <c r="Q2027" s="8">
        <v>43.54</v>
      </c>
      <c r="R2027" s="8">
        <v>77.007000000000005</v>
      </c>
      <c r="S2027" s="8">
        <v>43.54</v>
      </c>
      <c r="T2027" s="8">
        <v>33.467000000000006</v>
      </c>
      <c r="U2027" s="10">
        <v>0.434596854831379</v>
      </c>
    </row>
    <row r="2028" spans="2:21" ht="15.75">
      <c r="B2028" s="4">
        <v>4646</v>
      </c>
      <c r="C2028" s="5">
        <v>46295</v>
      </c>
      <c r="D2028" s="6">
        <f>YEAR(SalesDataTable[[#This Row],[Order Date]])</f>
        <v>2026</v>
      </c>
      <c r="E2028" s="6" t="str">
        <f>"Q"&amp;ROUNDUP(MONTH(SalesDataTable[[#This Row],[Order Date]])/3,0)</f>
        <v>Q3</v>
      </c>
      <c r="F2028" s="6">
        <f>MONTH(SalesDataTable[[#This Row],[Order Date]])</f>
        <v>9</v>
      </c>
      <c r="G2028" s="6" t="str">
        <f>TEXT(SalesDataTable[[#This Row],[Order Date]],"MMM")</f>
        <v>Sep</v>
      </c>
      <c r="H2028" s="6" t="s">
        <v>29</v>
      </c>
      <c r="I2028" s="6" t="s">
        <v>36</v>
      </c>
      <c r="J2028" s="6" t="s">
        <v>20</v>
      </c>
      <c r="K2028" s="6" t="s">
        <v>34</v>
      </c>
      <c r="L2028" s="6" t="s">
        <v>52</v>
      </c>
      <c r="M2028" s="6" t="s">
        <v>63</v>
      </c>
      <c r="N2028" s="7">
        <v>1</v>
      </c>
      <c r="O2028" s="8">
        <v>49.51</v>
      </c>
      <c r="P2028" s="9">
        <v>0.15</v>
      </c>
      <c r="Q2028" s="8">
        <v>21.4</v>
      </c>
      <c r="R2028" s="8">
        <v>42.083499999999994</v>
      </c>
      <c r="S2028" s="8">
        <v>21.4</v>
      </c>
      <c r="T2028" s="8">
        <v>20.683499999999995</v>
      </c>
      <c r="U2028" s="10">
        <v>0.49148716242707946</v>
      </c>
    </row>
    <row r="2029" spans="2:21" ht="15.75">
      <c r="B2029" s="4">
        <v>5102</v>
      </c>
      <c r="C2029" s="5">
        <v>46295</v>
      </c>
      <c r="D2029" s="6">
        <f>YEAR(SalesDataTable[[#This Row],[Order Date]])</f>
        <v>2026</v>
      </c>
      <c r="E2029" s="6" t="str">
        <f>"Q"&amp;ROUNDUP(MONTH(SalesDataTable[[#This Row],[Order Date]])/3,0)</f>
        <v>Q3</v>
      </c>
      <c r="F2029" s="6">
        <f>MONTH(SalesDataTable[[#This Row],[Order Date]])</f>
        <v>9</v>
      </c>
      <c r="G2029" s="6" t="str">
        <f>TEXT(SalesDataTable[[#This Row],[Order Date]],"MMM")</f>
        <v>Sep</v>
      </c>
      <c r="H2029" s="6" t="s">
        <v>24</v>
      </c>
      <c r="I2029" s="6" t="s">
        <v>67</v>
      </c>
      <c r="J2029" s="6" t="s">
        <v>20</v>
      </c>
      <c r="K2029" s="6" t="s">
        <v>31</v>
      </c>
      <c r="L2029" s="6" t="s">
        <v>41</v>
      </c>
      <c r="M2029" s="6" t="s">
        <v>47</v>
      </c>
      <c r="N2029" s="7">
        <v>1</v>
      </c>
      <c r="O2029" s="8">
        <v>196.74</v>
      </c>
      <c r="P2029" s="9">
        <v>0.15</v>
      </c>
      <c r="Q2029" s="8">
        <v>102.01</v>
      </c>
      <c r="R2029" s="8">
        <v>167.22900000000001</v>
      </c>
      <c r="S2029" s="8">
        <v>102.01</v>
      </c>
      <c r="T2029" s="8">
        <v>65.219000000000008</v>
      </c>
      <c r="U2029" s="10">
        <v>0.38999814625453721</v>
      </c>
    </row>
    <row r="2030" spans="2:21" ht="15.75">
      <c r="B2030" s="4">
        <v>5152</v>
      </c>
      <c r="C2030" s="5">
        <v>46295</v>
      </c>
      <c r="D2030" s="6">
        <f>YEAR(SalesDataTable[[#This Row],[Order Date]])</f>
        <v>2026</v>
      </c>
      <c r="E2030" s="6" t="str">
        <f>"Q"&amp;ROUNDUP(MONTH(SalesDataTable[[#This Row],[Order Date]])/3,0)</f>
        <v>Q3</v>
      </c>
      <c r="F2030" s="6">
        <f>MONTH(SalesDataTable[[#This Row],[Order Date]])</f>
        <v>9</v>
      </c>
      <c r="G2030" s="6" t="str">
        <f>TEXT(SalesDataTable[[#This Row],[Order Date]],"MMM")</f>
        <v>Sep</v>
      </c>
      <c r="H2030" s="6" t="s">
        <v>38</v>
      </c>
      <c r="I2030" s="6" t="s">
        <v>65</v>
      </c>
      <c r="J2030" s="6" t="s">
        <v>20</v>
      </c>
      <c r="K2030" s="6" t="s">
        <v>31</v>
      </c>
      <c r="L2030" s="6" t="s">
        <v>27</v>
      </c>
      <c r="M2030" s="6" t="s">
        <v>28</v>
      </c>
      <c r="N2030" s="7">
        <v>2</v>
      </c>
      <c r="O2030" s="8">
        <v>91.78</v>
      </c>
      <c r="P2030" s="9">
        <v>0.1</v>
      </c>
      <c r="Q2030" s="8">
        <v>45.51</v>
      </c>
      <c r="R2030" s="8">
        <v>165.20400000000001</v>
      </c>
      <c r="S2030" s="8">
        <v>91.02</v>
      </c>
      <c r="T2030" s="8">
        <v>74.184000000000012</v>
      </c>
      <c r="U2030" s="10">
        <v>0.44904481731677204</v>
      </c>
    </row>
    <row r="2031" spans="2:21" ht="15.75">
      <c r="B2031" s="4">
        <v>151</v>
      </c>
      <c r="C2031" s="5">
        <v>46296</v>
      </c>
      <c r="D2031" s="6">
        <f>YEAR(SalesDataTable[[#This Row],[Order Date]])</f>
        <v>2026</v>
      </c>
      <c r="E2031" s="6" t="str">
        <f>"Q"&amp;ROUNDUP(MONTH(SalesDataTable[[#This Row],[Order Date]])/3,0)</f>
        <v>Q4</v>
      </c>
      <c r="F2031" s="6">
        <f>MONTH(SalesDataTable[[#This Row],[Order Date]])</f>
        <v>10</v>
      </c>
      <c r="G2031" s="6" t="str">
        <f>TEXT(SalesDataTable[[#This Row],[Order Date]],"MMM")</f>
        <v>Oct</v>
      </c>
      <c r="H2031" s="6" t="s">
        <v>29</v>
      </c>
      <c r="I2031" s="6" t="s">
        <v>57</v>
      </c>
      <c r="J2031" s="6" t="s">
        <v>20</v>
      </c>
      <c r="K2031" s="6" t="s">
        <v>31</v>
      </c>
      <c r="L2031" s="6" t="s">
        <v>27</v>
      </c>
      <c r="M2031" s="6" t="s">
        <v>35</v>
      </c>
      <c r="N2031" s="7">
        <v>5</v>
      </c>
      <c r="O2031" s="8">
        <v>146.69</v>
      </c>
      <c r="P2031" s="9">
        <v>0</v>
      </c>
      <c r="Q2031" s="8">
        <v>79</v>
      </c>
      <c r="R2031" s="8">
        <v>733.45</v>
      </c>
      <c r="S2031" s="8">
        <v>395</v>
      </c>
      <c r="T2031" s="8">
        <v>338.45000000000005</v>
      </c>
      <c r="U2031" s="10">
        <v>0.46144931488172342</v>
      </c>
    </row>
    <row r="2032" spans="2:21" ht="15.75">
      <c r="B2032" s="4">
        <v>1292</v>
      </c>
      <c r="C2032" s="5">
        <v>46296</v>
      </c>
      <c r="D2032" s="6">
        <f>YEAR(SalesDataTable[[#This Row],[Order Date]])</f>
        <v>2026</v>
      </c>
      <c r="E2032" s="6" t="str">
        <f>"Q"&amp;ROUNDUP(MONTH(SalesDataTable[[#This Row],[Order Date]])/3,0)</f>
        <v>Q4</v>
      </c>
      <c r="F2032" s="6">
        <f>MONTH(SalesDataTable[[#This Row],[Order Date]])</f>
        <v>10</v>
      </c>
      <c r="G2032" s="6" t="str">
        <f>TEXT(SalesDataTable[[#This Row],[Order Date]],"MMM")</f>
        <v>Oct</v>
      </c>
      <c r="H2032" s="6" t="s">
        <v>18</v>
      </c>
      <c r="I2032" s="6" t="s">
        <v>54</v>
      </c>
      <c r="J2032" s="6" t="s">
        <v>37</v>
      </c>
      <c r="K2032" s="6" t="s">
        <v>31</v>
      </c>
      <c r="L2032" s="6" t="s">
        <v>41</v>
      </c>
      <c r="M2032" s="6" t="s">
        <v>58</v>
      </c>
      <c r="N2032" s="7">
        <v>1</v>
      </c>
      <c r="O2032" s="8">
        <v>79.81</v>
      </c>
      <c r="P2032" s="9">
        <v>0</v>
      </c>
      <c r="Q2032" s="8">
        <v>39.08</v>
      </c>
      <c r="R2032" s="8">
        <v>79.81</v>
      </c>
      <c r="S2032" s="8">
        <v>39.08</v>
      </c>
      <c r="T2032" s="8">
        <v>40.730000000000004</v>
      </c>
      <c r="U2032" s="10">
        <v>0.5103370504949255</v>
      </c>
    </row>
    <row r="2033" spans="2:21" ht="15.75">
      <c r="B2033" s="4">
        <v>1862</v>
      </c>
      <c r="C2033" s="5">
        <v>46296</v>
      </c>
      <c r="D2033" s="6">
        <f>YEAR(SalesDataTable[[#This Row],[Order Date]])</f>
        <v>2026</v>
      </c>
      <c r="E2033" s="6" t="str">
        <f>"Q"&amp;ROUNDUP(MONTH(SalesDataTable[[#This Row],[Order Date]])/3,0)</f>
        <v>Q4</v>
      </c>
      <c r="F2033" s="6">
        <f>MONTH(SalesDataTable[[#This Row],[Order Date]])</f>
        <v>10</v>
      </c>
      <c r="G2033" s="6" t="str">
        <f>TEXT(SalesDataTable[[#This Row],[Order Date]],"MMM")</f>
        <v>Oct</v>
      </c>
      <c r="H2033" s="6" t="s">
        <v>38</v>
      </c>
      <c r="I2033" s="6" t="s">
        <v>51</v>
      </c>
      <c r="J2033" s="6" t="s">
        <v>20</v>
      </c>
      <c r="K2033" s="6" t="s">
        <v>31</v>
      </c>
      <c r="L2033" s="6" t="s">
        <v>41</v>
      </c>
      <c r="M2033" s="6" t="s">
        <v>69</v>
      </c>
      <c r="N2033" s="7">
        <v>5</v>
      </c>
      <c r="O2033" s="8">
        <v>121.63</v>
      </c>
      <c r="P2033" s="9">
        <v>0.05</v>
      </c>
      <c r="Q2033" s="8">
        <v>61.7</v>
      </c>
      <c r="R2033" s="8">
        <v>577.74249999999995</v>
      </c>
      <c r="S2033" s="8">
        <v>308.5</v>
      </c>
      <c r="T2033" s="8">
        <v>269.24249999999995</v>
      </c>
      <c r="U2033" s="10">
        <v>0.46602508903187834</v>
      </c>
    </row>
    <row r="2034" spans="2:21" ht="15.75">
      <c r="B2034" s="4">
        <v>2569</v>
      </c>
      <c r="C2034" s="5">
        <v>46296</v>
      </c>
      <c r="D2034" s="6">
        <f>YEAR(SalesDataTable[[#This Row],[Order Date]])</f>
        <v>2026</v>
      </c>
      <c r="E2034" s="6" t="str">
        <f>"Q"&amp;ROUNDUP(MONTH(SalesDataTable[[#This Row],[Order Date]])/3,0)</f>
        <v>Q4</v>
      </c>
      <c r="F2034" s="6">
        <f>MONTH(SalesDataTable[[#This Row],[Order Date]])</f>
        <v>10</v>
      </c>
      <c r="G2034" s="6" t="str">
        <f>TEXT(SalesDataTable[[#This Row],[Order Date]],"MMM")</f>
        <v>Oct</v>
      </c>
      <c r="H2034" s="6" t="s">
        <v>38</v>
      </c>
      <c r="I2034" s="6" t="s">
        <v>65</v>
      </c>
      <c r="J2034" s="6" t="s">
        <v>26</v>
      </c>
      <c r="K2034" s="6" t="s">
        <v>34</v>
      </c>
      <c r="L2034" s="6" t="s">
        <v>22</v>
      </c>
      <c r="M2034" s="6" t="s">
        <v>40</v>
      </c>
      <c r="N2034" s="7">
        <v>10</v>
      </c>
      <c r="O2034" s="8">
        <v>50.42</v>
      </c>
      <c r="P2034" s="9">
        <v>0.05</v>
      </c>
      <c r="Q2034" s="8">
        <v>22.5</v>
      </c>
      <c r="R2034" s="8">
        <v>478.99</v>
      </c>
      <c r="S2034" s="8">
        <v>225</v>
      </c>
      <c r="T2034" s="8">
        <v>253.99</v>
      </c>
      <c r="U2034" s="10">
        <v>0.53026159210004387</v>
      </c>
    </row>
    <row r="2035" spans="2:21" ht="15.75">
      <c r="B2035" s="4">
        <v>3333</v>
      </c>
      <c r="C2035" s="5">
        <v>46296</v>
      </c>
      <c r="D2035" s="6">
        <f>YEAR(SalesDataTable[[#This Row],[Order Date]])</f>
        <v>2026</v>
      </c>
      <c r="E2035" s="6" t="str">
        <f>"Q"&amp;ROUNDUP(MONTH(SalesDataTable[[#This Row],[Order Date]])/3,0)</f>
        <v>Q4</v>
      </c>
      <c r="F2035" s="6">
        <f>MONTH(SalesDataTable[[#This Row],[Order Date]])</f>
        <v>10</v>
      </c>
      <c r="G2035" s="6" t="str">
        <f>TEXT(SalesDataTable[[#This Row],[Order Date]],"MMM")</f>
        <v>Oct</v>
      </c>
      <c r="H2035" s="6" t="s">
        <v>29</v>
      </c>
      <c r="I2035" s="6" t="s">
        <v>43</v>
      </c>
      <c r="J2035" s="6" t="s">
        <v>20</v>
      </c>
      <c r="K2035" s="6" t="s">
        <v>31</v>
      </c>
      <c r="L2035" s="6" t="s">
        <v>41</v>
      </c>
      <c r="M2035" s="6" t="s">
        <v>58</v>
      </c>
      <c r="N2035" s="7">
        <v>3</v>
      </c>
      <c r="O2035" s="8">
        <v>80.67</v>
      </c>
      <c r="P2035" s="9">
        <v>0</v>
      </c>
      <c r="Q2035" s="8">
        <v>39.94</v>
      </c>
      <c r="R2035" s="8">
        <v>242.01</v>
      </c>
      <c r="S2035" s="8">
        <v>119.82</v>
      </c>
      <c r="T2035" s="8">
        <v>122.19</v>
      </c>
      <c r="U2035" s="10">
        <v>0.50489649188050079</v>
      </c>
    </row>
    <row r="2036" spans="2:21" ht="15.75">
      <c r="B2036" s="4">
        <v>3830</v>
      </c>
      <c r="C2036" s="5">
        <v>46296</v>
      </c>
      <c r="D2036" s="6">
        <f>YEAR(SalesDataTable[[#This Row],[Order Date]])</f>
        <v>2026</v>
      </c>
      <c r="E2036" s="6" t="str">
        <f>"Q"&amp;ROUNDUP(MONTH(SalesDataTable[[#This Row],[Order Date]])/3,0)</f>
        <v>Q4</v>
      </c>
      <c r="F2036" s="6">
        <f>MONTH(SalesDataTable[[#This Row],[Order Date]])</f>
        <v>10</v>
      </c>
      <c r="G2036" s="6" t="str">
        <f>TEXT(SalesDataTable[[#This Row],[Order Date]],"MMM")</f>
        <v>Oct</v>
      </c>
      <c r="H2036" s="6" t="s">
        <v>38</v>
      </c>
      <c r="I2036" s="6" t="s">
        <v>65</v>
      </c>
      <c r="J2036" s="6" t="s">
        <v>20</v>
      </c>
      <c r="K2036" s="6" t="s">
        <v>34</v>
      </c>
      <c r="L2036" s="6" t="s">
        <v>27</v>
      </c>
      <c r="M2036" s="6" t="s">
        <v>55</v>
      </c>
      <c r="N2036" s="7">
        <v>2</v>
      </c>
      <c r="O2036" s="8">
        <v>152.12</v>
      </c>
      <c r="P2036" s="9">
        <v>0</v>
      </c>
      <c r="Q2036" s="8">
        <v>79.53</v>
      </c>
      <c r="R2036" s="8">
        <v>304.24</v>
      </c>
      <c r="S2036" s="8">
        <v>159.06</v>
      </c>
      <c r="T2036" s="8">
        <v>145.18</v>
      </c>
      <c r="U2036" s="10">
        <v>0.47718906126742044</v>
      </c>
    </row>
    <row r="2037" spans="2:21" ht="15.75">
      <c r="B2037" s="4">
        <v>4868</v>
      </c>
      <c r="C2037" s="5">
        <v>46296</v>
      </c>
      <c r="D2037" s="6">
        <f>YEAR(SalesDataTable[[#This Row],[Order Date]])</f>
        <v>2026</v>
      </c>
      <c r="E2037" s="6" t="str">
        <f>"Q"&amp;ROUNDUP(MONTH(SalesDataTable[[#This Row],[Order Date]])/3,0)</f>
        <v>Q4</v>
      </c>
      <c r="F2037" s="6">
        <f>MONTH(SalesDataTable[[#This Row],[Order Date]])</f>
        <v>10</v>
      </c>
      <c r="G2037" s="6" t="str">
        <f>TEXT(SalesDataTable[[#This Row],[Order Date]],"MMM")</f>
        <v>Oct</v>
      </c>
      <c r="H2037" s="6" t="s">
        <v>29</v>
      </c>
      <c r="I2037" s="6" t="s">
        <v>43</v>
      </c>
      <c r="J2037" s="6" t="s">
        <v>26</v>
      </c>
      <c r="K2037" s="6" t="s">
        <v>31</v>
      </c>
      <c r="L2037" s="6" t="s">
        <v>41</v>
      </c>
      <c r="M2037" s="6" t="s">
        <v>58</v>
      </c>
      <c r="N2037" s="7">
        <v>4</v>
      </c>
      <c r="O2037" s="8">
        <v>82.54</v>
      </c>
      <c r="P2037" s="9">
        <v>0.15</v>
      </c>
      <c r="Q2037" s="8">
        <v>39.74</v>
      </c>
      <c r="R2037" s="8">
        <v>280.63600000000002</v>
      </c>
      <c r="S2037" s="8">
        <v>158.96</v>
      </c>
      <c r="T2037" s="8">
        <v>121.67600000000002</v>
      </c>
      <c r="U2037" s="10">
        <v>0.43357231431462823</v>
      </c>
    </row>
    <row r="2038" spans="2:21" ht="15.75">
      <c r="B2038" s="4">
        <v>2250</v>
      </c>
      <c r="C2038" s="5">
        <v>46297</v>
      </c>
      <c r="D2038" s="6">
        <f>YEAR(SalesDataTable[[#This Row],[Order Date]])</f>
        <v>2026</v>
      </c>
      <c r="E2038" s="6" t="str">
        <f>"Q"&amp;ROUNDUP(MONTH(SalesDataTable[[#This Row],[Order Date]])/3,0)</f>
        <v>Q4</v>
      </c>
      <c r="F2038" s="6">
        <f>MONTH(SalesDataTable[[#This Row],[Order Date]])</f>
        <v>10</v>
      </c>
      <c r="G2038" s="6" t="str">
        <f>TEXT(SalesDataTable[[#This Row],[Order Date]],"MMM")</f>
        <v>Oct</v>
      </c>
      <c r="H2038" s="6" t="s">
        <v>38</v>
      </c>
      <c r="I2038" s="6" t="s">
        <v>65</v>
      </c>
      <c r="J2038" s="6" t="s">
        <v>37</v>
      </c>
      <c r="K2038" s="6" t="s">
        <v>21</v>
      </c>
      <c r="L2038" s="6" t="s">
        <v>22</v>
      </c>
      <c r="M2038" s="6" t="s">
        <v>40</v>
      </c>
      <c r="N2038" s="7">
        <v>2</v>
      </c>
      <c r="O2038" s="8">
        <v>50.43</v>
      </c>
      <c r="P2038" s="9">
        <v>0</v>
      </c>
      <c r="Q2038" s="8">
        <v>23.04</v>
      </c>
      <c r="R2038" s="8">
        <v>100.86</v>
      </c>
      <c r="S2038" s="8">
        <v>46.08</v>
      </c>
      <c r="T2038" s="8">
        <v>54.78</v>
      </c>
      <c r="U2038" s="10">
        <v>0.54312908982748365</v>
      </c>
    </row>
    <row r="2039" spans="2:21" ht="15.75">
      <c r="B2039" s="4">
        <v>2516</v>
      </c>
      <c r="C2039" s="5">
        <v>46297</v>
      </c>
      <c r="D2039" s="6">
        <f>YEAR(SalesDataTable[[#This Row],[Order Date]])</f>
        <v>2026</v>
      </c>
      <c r="E2039" s="6" t="str">
        <f>"Q"&amp;ROUNDUP(MONTH(SalesDataTable[[#This Row],[Order Date]])/3,0)</f>
        <v>Q4</v>
      </c>
      <c r="F2039" s="6">
        <f>MONTH(SalesDataTable[[#This Row],[Order Date]])</f>
        <v>10</v>
      </c>
      <c r="G2039" s="6" t="str">
        <f>TEXT(SalesDataTable[[#This Row],[Order Date]],"MMM")</f>
        <v>Oct</v>
      </c>
      <c r="H2039" s="6" t="s">
        <v>29</v>
      </c>
      <c r="I2039" s="6" t="s">
        <v>57</v>
      </c>
      <c r="J2039" s="6" t="s">
        <v>20</v>
      </c>
      <c r="K2039" s="6" t="s">
        <v>31</v>
      </c>
      <c r="L2039" s="6" t="s">
        <v>41</v>
      </c>
      <c r="M2039" s="6" t="s">
        <v>47</v>
      </c>
      <c r="N2039" s="7">
        <v>2</v>
      </c>
      <c r="O2039" s="8">
        <v>198.57</v>
      </c>
      <c r="P2039" s="9">
        <v>0.15</v>
      </c>
      <c r="Q2039" s="8">
        <v>101.08</v>
      </c>
      <c r="R2039" s="8">
        <v>337.56899999999996</v>
      </c>
      <c r="S2039" s="8">
        <v>202.16</v>
      </c>
      <c r="T2039" s="8">
        <v>135.40899999999996</v>
      </c>
      <c r="U2039" s="10">
        <v>0.4011298430839324</v>
      </c>
    </row>
    <row r="2040" spans="2:21" ht="15.75">
      <c r="B2040" s="4">
        <v>809</v>
      </c>
      <c r="C2040" s="5">
        <v>46298</v>
      </c>
      <c r="D2040" s="6">
        <f>YEAR(SalesDataTable[[#This Row],[Order Date]])</f>
        <v>2026</v>
      </c>
      <c r="E2040" s="6" t="str">
        <f>"Q"&amp;ROUNDUP(MONTH(SalesDataTable[[#This Row],[Order Date]])/3,0)</f>
        <v>Q4</v>
      </c>
      <c r="F2040" s="6">
        <f>MONTH(SalesDataTable[[#This Row],[Order Date]])</f>
        <v>10</v>
      </c>
      <c r="G2040" s="6" t="str">
        <f>TEXT(SalesDataTable[[#This Row],[Order Date]],"MMM")</f>
        <v>Oct</v>
      </c>
      <c r="H2040" s="6" t="s">
        <v>38</v>
      </c>
      <c r="I2040" s="6" t="s">
        <v>51</v>
      </c>
      <c r="J2040" s="6" t="s">
        <v>20</v>
      </c>
      <c r="K2040" s="6" t="s">
        <v>31</v>
      </c>
      <c r="L2040" s="6" t="s">
        <v>52</v>
      </c>
      <c r="M2040" s="6" t="s">
        <v>53</v>
      </c>
      <c r="N2040" s="7">
        <v>2</v>
      </c>
      <c r="O2040" s="8">
        <v>41.06</v>
      </c>
      <c r="P2040" s="9">
        <v>0.05</v>
      </c>
      <c r="Q2040" s="8">
        <v>14.54</v>
      </c>
      <c r="R2040" s="8">
        <v>78.013999999999996</v>
      </c>
      <c r="S2040" s="8">
        <v>29.08</v>
      </c>
      <c r="T2040" s="8">
        <v>48.933999999999997</v>
      </c>
      <c r="U2040" s="10">
        <v>0.62724639167328944</v>
      </c>
    </row>
    <row r="2041" spans="2:21" ht="15.75">
      <c r="B2041" s="4">
        <v>1852</v>
      </c>
      <c r="C2041" s="5">
        <v>46298</v>
      </c>
      <c r="D2041" s="6">
        <f>YEAR(SalesDataTable[[#This Row],[Order Date]])</f>
        <v>2026</v>
      </c>
      <c r="E2041" s="6" t="str">
        <f>"Q"&amp;ROUNDUP(MONTH(SalesDataTable[[#This Row],[Order Date]])/3,0)</f>
        <v>Q4</v>
      </c>
      <c r="F2041" s="6">
        <f>MONTH(SalesDataTable[[#This Row],[Order Date]])</f>
        <v>10</v>
      </c>
      <c r="G2041" s="6" t="str">
        <f>TEXT(SalesDataTable[[#This Row],[Order Date]],"MMM")</f>
        <v>Oct</v>
      </c>
      <c r="H2041" s="6" t="s">
        <v>24</v>
      </c>
      <c r="I2041" s="6" t="s">
        <v>61</v>
      </c>
      <c r="J2041" s="6" t="s">
        <v>26</v>
      </c>
      <c r="K2041" s="6" t="s">
        <v>34</v>
      </c>
      <c r="L2041" s="6" t="s">
        <v>32</v>
      </c>
      <c r="M2041" s="6" t="s">
        <v>66</v>
      </c>
      <c r="N2041" s="7">
        <v>4</v>
      </c>
      <c r="O2041" s="8">
        <v>162.19</v>
      </c>
      <c r="P2041" s="9">
        <v>0.15</v>
      </c>
      <c r="Q2041" s="8">
        <v>89.81</v>
      </c>
      <c r="R2041" s="8">
        <v>551.44600000000003</v>
      </c>
      <c r="S2041" s="8">
        <v>359.24</v>
      </c>
      <c r="T2041" s="8">
        <v>192.20600000000002</v>
      </c>
      <c r="U2041" s="10">
        <v>0.34854908730863948</v>
      </c>
    </row>
    <row r="2042" spans="2:21" ht="15.75">
      <c r="B2042" s="4">
        <v>3627</v>
      </c>
      <c r="C2042" s="5">
        <v>46298</v>
      </c>
      <c r="D2042" s="6">
        <f>YEAR(SalesDataTable[[#This Row],[Order Date]])</f>
        <v>2026</v>
      </c>
      <c r="E2042" s="6" t="str">
        <f>"Q"&amp;ROUNDUP(MONTH(SalesDataTable[[#This Row],[Order Date]])/3,0)</f>
        <v>Q4</v>
      </c>
      <c r="F2042" s="6">
        <f>MONTH(SalesDataTable[[#This Row],[Order Date]])</f>
        <v>10</v>
      </c>
      <c r="G2042" s="6" t="str">
        <f>TEXT(SalesDataTable[[#This Row],[Order Date]],"MMM")</f>
        <v>Oct</v>
      </c>
      <c r="H2042" s="6" t="s">
        <v>38</v>
      </c>
      <c r="I2042" s="6" t="s">
        <v>39</v>
      </c>
      <c r="J2042" s="6" t="s">
        <v>37</v>
      </c>
      <c r="K2042" s="6" t="s">
        <v>31</v>
      </c>
      <c r="L2042" s="6" t="s">
        <v>41</v>
      </c>
      <c r="M2042" s="6" t="s">
        <v>47</v>
      </c>
      <c r="N2042" s="7">
        <v>2</v>
      </c>
      <c r="O2042" s="8">
        <v>192.99</v>
      </c>
      <c r="P2042" s="9">
        <v>0</v>
      </c>
      <c r="Q2042" s="8">
        <v>101.73</v>
      </c>
      <c r="R2042" s="8">
        <v>385.98</v>
      </c>
      <c r="S2042" s="8">
        <v>203.46</v>
      </c>
      <c r="T2042" s="8">
        <v>182.52</v>
      </c>
      <c r="U2042" s="10">
        <v>0.47287424218871443</v>
      </c>
    </row>
    <row r="2043" spans="2:21" ht="15.75">
      <c r="B2043" s="4">
        <v>4135</v>
      </c>
      <c r="C2043" s="5">
        <v>46298</v>
      </c>
      <c r="D2043" s="6">
        <f>YEAR(SalesDataTable[[#This Row],[Order Date]])</f>
        <v>2026</v>
      </c>
      <c r="E2043" s="6" t="str">
        <f>"Q"&amp;ROUNDUP(MONTH(SalesDataTable[[#This Row],[Order Date]])/3,0)</f>
        <v>Q4</v>
      </c>
      <c r="F2043" s="6">
        <f>MONTH(SalesDataTable[[#This Row],[Order Date]])</f>
        <v>10</v>
      </c>
      <c r="G2043" s="6" t="str">
        <f>TEXT(SalesDataTable[[#This Row],[Order Date]],"MMM")</f>
        <v>Oct</v>
      </c>
      <c r="H2043" s="6" t="s">
        <v>18</v>
      </c>
      <c r="I2043" s="6" t="s">
        <v>68</v>
      </c>
      <c r="J2043" s="6" t="s">
        <v>20</v>
      </c>
      <c r="K2043" s="6" t="s">
        <v>31</v>
      </c>
      <c r="L2043" s="6" t="s">
        <v>27</v>
      </c>
      <c r="M2043" s="6" t="s">
        <v>35</v>
      </c>
      <c r="N2043" s="7">
        <v>3</v>
      </c>
      <c r="O2043" s="8">
        <v>142.33000000000001</v>
      </c>
      <c r="P2043" s="9">
        <v>0.1</v>
      </c>
      <c r="Q2043" s="8">
        <v>79.19</v>
      </c>
      <c r="R2043" s="8">
        <v>384.291</v>
      </c>
      <c r="S2043" s="8">
        <v>237.57</v>
      </c>
      <c r="T2043" s="8">
        <v>146.721</v>
      </c>
      <c r="U2043" s="10">
        <v>0.3817966072585619</v>
      </c>
    </row>
    <row r="2044" spans="2:21" ht="15.75">
      <c r="B2044" s="4">
        <v>4138</v>
      </c>
      <c r="C2044" s="5">
        <v>46298</v>
      </c>
      <c r="D2044" s="6">
        <f>YEAR(SalesDataTable[[#This Row],[Order Date]])</f>
        <v>2026</v>
      </c>
      <c r="E2044" s="6" t="str">
        <f>"Q"&amp;ROUNDUP(MONTH(SalesDataTable[[#This Row],[Order Date]])/3,0)</f>
        <v>Q4</v>
      </c>
      <c r="F2044" s="6">
        <f>MONTH(SalesDataTable[[#This Row],[Order Date]])</f>
        <v>10</v>
      </c>
      <c r="G2044" s="6" t="str">
        <f>TEXT(SalesDataTable[[#This Row],[Order Date]],"MMM")</f>
        <v>Oct</v>
      </c>
      <c r="H2044" s="6" t="s">
        <v>24</v>
      </c>
      <c r="I2044" s="6" t="s">
        <v>59</v>
      </c>
      <c r="J2044" s="6" t="s">
        <v>37</v>
      </c>
      <c r="K2044" s="6" t="s">
        <v>34</v>
      </c>
      <c r="L2044" s="6" t="s">
        <v>27</v>
      </c>
      <c r="M2044" s="6" t="s">
        <v>35</v>
      </c>
      <c r="N2044" s="7">
        <v>4</v>
      </c>
      <c r="O2044" s="8">
        <v>143.63</v>
      </c>
      <c r="P2044" s="9">
        <v>0</v>
      </c>
      <c r="Q2044" s="8">
        <v>80.510000000000005</v>
      </c>
      <c r="R2044" s="8">
        <v>574.52</v>
      </c>
      <c r="S2044" s="8">
        <v>322.04000000000002</v>
      </c>
      <c r="T2044" s="8">
        <v>252.47999999999996</v>
      </c>
      <c r="U2044" s="10">
        <v>0.43946250783262542</v>
      </c>
    </row>
    <row r="2045" spans="2:21" ht="15.75">
      <c r="B2045" s="4">
        <v>4286</v>
      </c>
      <c r="C2045" s="5">
        <v>46298</v>
      </c>
      <c r="D2045" s="6">
        <f>YEAR(SalesDataTable[[#This Row],[Order Date]])</f>
        <v>2026</v>
      </c>
      <c r="E2045" s="6" t="str">
        <f>"Q"&amp;ROUNDUP(MONTH(SalesDataTable[[#This Row],[Order Date]])/3,0)</f>
        <v>Q4</v>
      </c>
      <c r="F2045" s="6">
        <f>MONTH(SalesDataTable[[#This Row],[Order Date]])</f>
        <v>10</v>
      </c>
      <c r="G2045" s="6" t="str">
        <f>TEXT(SalesDataTable[[#This Row],[Order Date]],"MMM")</f>
        <v>Oct</v>
      </c>
      <c r="H2045" s="6" t="s">
        <v>24</v>
      </c>
      <c r="I2045" s="6" t="s">
        <v>45</v>
      </c>
      <c r="J2045" s="6" t="s">
        <v>37</v>
      </c>
      <c r="K2045" s="6" t="s">
        <v>21</v>
      </c>
      <c r="L2045" s="6" t="s">
        <v>41</v>
      </c>
      <c r="M2045" s="6" t="s">
        <v>42</v>
      </c>
      <c r="N2045" s="7">
        <v>4</v>
      </c>
      <c r="O2045" s="8">
        <v>341.95</v>
      </c>
      <c r="P2045" s="9">
        <v>0.05</v>
      </c>
      <c r="Q2045" s="8">
        <v>199.9</v>
      </c>
      <c r="R2045" s="8">
        <v>1299.4099999999999</v>
      </c>
      <c r="S2045" s="8">
        <v>799.6</v>
      </c>
      <c r="T2045" s="8">
        <v>499.80999999999983</v>
      </c>
      <c r="U2045" s="10">
        <v>0.38464379987840625</v>
      </c>
    </row>
    <row r="2046" spans="2:21" ht="15.75">
      <c r="B2046" s="4">
        <v>4371</v>
      </c>
      <c r="C2046" s="5">
        <v>46298</v>
      </c>
      <c r="D2046" s="6">
        <f>YEAR(SalesDataTable[[#This Row],[Order Date]])</f>
        <v>2026</v>
      </c>
      <c r="E2046" s="6" t="str">
        <f>"Q"&amp;ROUNDUP(MONTH(SalesDataTable[[#This Row],[Order Date]])/3,0)</f>
        <v>Q4</v>
      </c>
      <c r="F2046" s="6">
        <f>MONTH(SalesDataTable[[#This Row],[Order Date]])</f>
        <v>10</v>
      </c>
      <c r="G2046" s="6" t="str">
        <f>TEXT(SalesDataTable[[#This Row],[Order Date]],"MMM")</f>
        <v>Oct</v>
      </c>
      <c r="H2046" s="6" t="s">
        <v>24</v>
      </c>
      <c r="I2046" s="6" t="s">
        <v>45</v>
      </c>
      <c r="J2046" s="6" t="s">
        <v>20</v>
      </c>
      <c r="K2046" s="6" t="s">
        <v>21</v>
      </c>
      <c r="L2046" s="6" t="s">
        <v>52</v>
      </c>
      <c r="M2046" s="6" t="s">
        <v>56</v>
      </c>
      <c r="N2046" s="7">
        <v>1</v>
      </c>
      <c r="O2046" s="8">
        <v>123.81</v>
      </c>
      <c r="P2046" s="9">
        <v>0</v>
      </c>
      <c r="Q2046" s="8">
        <v>68.72</v>
      </c>
      <c r="R2046" s="8">
        <v>123.81</v>
      </c>
      <c r="S2046" s="8">
        <v>68.72</v>
      </c>
      <c r="T2046" s="8">
        <v>55.09</v>
      </c>
      <c r="U2046" s="10">
        <v>0.44495598093853489</v>
      </c>
    </row>
    <row r="2047" spans="2:21" ht="15.75">
      <c r="B2047" s="4">
        <v>905</v>
      </c>
      <c r="C2047" s="5">
        <v>46299</v>
      </c>
      <c r="D2047" s="6">
        <f>YEAR(SalesDataTable[[#This Row],[Order Date]])</f>
        <v>2026</v>
      </c>
      <c r="E2047" s="6" t="str">
        <f>"Q"&amp;ROUNDUP(MONTH(SalesDataTable[[#This Row],[Order Date]])/3,0)</f>
        <v>Q4</v>
      </c>
      <c r="F2047" s="6">
        <f>MONTH(SalesDataTable[[#This Row],[Order Date]])</f>
        <v>10</v>
      </c>
      <c r="G2047" s="6" t="str">
        <f>TEXT(SalesDataTable[[#This Row],[Order Date]],"MMM")</f>
        <v>Oct</v>
      </c>
      <c r="H2047" s="6" t="s">
        <v>29</v>
      </c>
      <c r="I2047" s="6" t="s">
        <v>36</v>
      </c>
      <c r="J2047" s="6" t="s">
        <v>20</v>
      </c>
      <c r="K2047" s="6" t="s">
        <v>31</v>
      </c>
      <c r="L2047" s="6" t="s">
        <v>27</v>
      </c>
      <c r="M2047" s="6" t="s">
        <v>35</v>
      </c>
      <c r="N2047" s="7">
        <v>1</v>
      </c>
      <c r="O2047" s="8">
        <v>146.1</v>
      </c>
      <c r="P2047" s="9">
        <v>0</v>
      </c>
      <c r="Q2047" s="8">
        <v>79.739999999999995</v>
      </c>
      <c r="R2047" s="8">
        <v>146.1</v>
      </c>
      <c r="S2047" s="8">
        <v>79.739999999999995</v>
      </c>
      <c r="T2047" s="8">
        <v>66.36</v>
      </c>
      <c r="U2047" s="10">
        <v>0.45420944558521564</v>
      </c>
    </row>
    <row r="2048" spans="2:21" ht="15.75">
      <c r="B2048" s="4">
        <v>1415</v>
      </c>
      <c r="C2048" s="5">
        <v>46299</v>
      </c>
      <c r="D2048" s="6">
        <f>YEAR(SalesDataTable[[#This Row],[Order Date]])</f>
        <v>2026</v>
      </c>
      <c r="E2048" s="6" t="str">
        <f>"Q"&amp;ROUNDUP(MONTH(SalesDataTable[[#This Row],[Order Date]])/3,0)</f>
        <v>Q4</v>
      </c>
      <c r="F2048" s="6">
        <f>MONTH(SalesDataTable[[#This Row],[Order Date]])</f>
        <v>10</v>
      </c>
      <c r="G2048" s="6" t="str">
        <f>TEXT(SalesDataTable[[#This Row],[Order Date]],"MMM")</f>
        <v>Oct</v>
      </c>
      <c r="H2048" s="6" t="s">
        <v>24</v>
      </c>
      <c r="I2048" s="6" t="s">
        <v>59</v>
      </c>
      <c r="J2048" s="6" t="s">
        <v>46</v>
      </c>
      <c r="K2048" s="6" t="s">
        <v>21</v>
      </c>
      <c r="L2048" s="6" t="s">
        <v>32</v>
      </c>
      <c r="M2048" s="6" t="s">
        <v>66</v>
      </c>
      <c r="N2048" s="7">
        <v>1</v>
      </c>
      <c r="O2048" s="8">
        <v>161.07</v>
      </c>
      <c r="P2048" s="9">
        <v>0.05</v>
      </c>
      <c r="Q2048" s="8">
        <v>89.81</v>
      </c>
      <c r="R2048" s="8">
        <v>153.01649999999998</v>
      </c>
      <c r="S2048" s="8">
        <v>89.81</v>
      </c>
      <c r="T2048" s="8">
        <v>63.206499999999977</v>
      </c>
      <c r="U2048" s="10">
        <v>0.41306983233834249</v>
      </c>
    </row>
    <row r="2049" spans="2:21" ht="15.75">
      <c r="B2049" s="4">
        <v>2205</v>
      </c>
      <c r="C2049" s="5">
        <v>46299</v>
      </c>
      <c r="D2049" s="6">
        <f>YEAR(SalesDataTable[[#This Row],[Order Date]])</f>
        <v>2026</v>
      </c>
      <c r="E2049" s="6" t="str">
        <f>"Q"&amp;ROUNDUP(MONTH(SalesDataTable[[#This Row],[Order Date]])/3,0)</f>
        <v>Q4</v>
      </c>
      <c r="F2049" s="6">
        <f>MONTH(SalesDataTable[[#This Row],[Order Date]])</f>
        <v>10</v>
      </c>
      <c r="G2049" s="6" t="str">
        <f>TEXT(SalesDataTable[[#This Row],[Order Date]],"MMM")</f>
        <v>Oct</v>
      </c>
      <c r="H2049" s="6" t="s">
        <v>38</v>
      </c>
      <c r="I2049" s="6" t="s">
        <v>65</v>
      </c>
      <c r="J2049" s="6" t="s">
        <v>20</v>
      </c>
      <c r="K2049" s="6" t="s">
        <v>31</v>
      </c>
      <c r="L2049" s="6" t="s">
        <v>27</v>
      </c>
      <c r="M2049" s="6" t="s">
        <v>28</v>
      </c>
      <c r="N2049" s="7">
        <v>5</v>
      </c>
      <c r="O2049" s="8">
        <v>90.12</v>
      </c>
      <c r="P2049" s="9">
        <v>0</v>
      </c>
      <c r="Q2049" s="8">
        <v>46.67</v>
      </c>
      <c r="R2049" s="8">
        <v>450.6</v>
      </c>
      <c r="S2049" s="8">
        <v>233.35000000000002</v>
      </c>
      <c r="T2049" s="8">
        <v>217.25</v>
      </c>
      <c r="U2049" s="10">
        <v>0.48213493120284062</v>
      </c>
    </row>
    <row r="2050" spans="2:21" ht="15.75">
      <c r="B2050" s="4">
        <v>2374</v>
      </c>
      <c r="C2050" s="5">
        <v>46299</v>
      </c>
      <c r="D2050" s="6">
        <f>YEAR(SalesDataTable[[#This Row],[Order Date]])</f>
        <v>2026</v>
      </c>
      <c r="E2050" s="6" t="str">
        <f>"Q"&amp;ROUNDUP(MONTH(SalesDataTable[[#This Row],[Order Date]])/3,0)</f>
        <v>Q4</v>
      </c>
      <c r="F2050" s="6">
        <f>MONTH(SalesDataTable[[#This Row],[Order Date]])</f>
        <v>10</v>
      </c>
      <c r="G2050" s="6" t="str">
        <f>TEXT(SalesDataTable[[#This Row],[Order Date]],"MMM")</f>
        <v>Oct</v>
      </c>
      <c r="H2050" s="6" t="s">
        <v>38</v>
      </c>
      <c r="I2050" s="6" t="s">
        <v>65</v>
      </c>
      <c r="J2050" s="6" t="s">
        <v>46</v>
      </c>
      <c r="K2050" s="6" t="s">
        <v>21</v>
      </c>
      <c r="L2050" s="6" t="s">
        <v>27</v>
      </c>
      <c r="M2050" s="6" t="s">
        <v>64</v>
      </c>
      <c r="N2050" s="7">
        <v>1</v>
      </c>
      <c r="O2050" s="8">
        <v>70.400000000000006</v>
      </c>
      <c r="P2050" s="9">
        <v>0</v>
      </c>
      <c r="Q2050" s="8">
        <v>32.43</v>
      </c>
      <c r="R2050" s="8">
        <v>70.400000000000006</v>
      </c>
      <c r="S2050" s="8">
        <v>32.43</v>
      </c>
      <c r="T2050" s="8">
        <v>37.970000000000006</v>
      </c>
      <c r="U2050" s="10">
        <v>0.53934659090909098</v>
      </c>
    </row>
    <row r="2051" spans="2:21" ht="15.75">
      <c r="B2051" s="4">
        <v>4840</v>
      </c>
      <c r="C2051" s="5">
        <v>46299</v>
      </c>
      <c r="D2051" s="6">
        <f>YEAR(SalesDataTable[[#This Row],[Order Date]])</f>
        <v>2026</v>
      </c>
      <c r="E2051" s="6" t="str">
        <f>"Q"&amp;ROUNDUP(MONTH(SalesDataTable[[#This Row],[Order Date]])/3,0)</f>
        <v>Q4</v>
      </c>
      <c r="F2051" s="6">
        <f>MONTH(SalesDataTable[[#This Row],[Order Date]])</f>
        <v>10</v>
      </c>
      <c r="G2051" s="6" t="str">
        <f>TEXT(SalesDataTable[[#This Row],[Order Date]],"MMM")</f>
        <v>Oct</v>
      </c>
      <c r="H2051" s="6" t="s">
        <v>24</v>
      </c>
      <c r="I2051" s="6" t="s">
        <v>61</v>
      </c>
      <c r="J2051" s="6" t="s">
        <v>26</v>
      </c>
      <c r="K2051" s="6" t="s">
        <v>34</v>
      </c>
      <c r="L2051" s="6" t="s">
        <v>41</v>
      </c>
      <c r="M2051" s="6" t="s">
        <v>47</v>
      </c>
      <c r="N2051" s="7">
        <v>6</v>
      </c>
      <c r="O2051" s="8">
        <v>191.08</v>
      </c>
      <c r="P2051" s="9">
        <v>0.1</v>
      </c>
      <c r="Q2051" s="8">
        <v>102.93</v>
      </c>
      <c r="R2051" s="8">
        <v>1031.8320000000001</v>
      </c>
      <c r="S2051" s="8">
        <v>617.58000000000004</v>
      </c>
      <c r="T2051" s="8">
        <v>414.25200000000007</v>
      </c>
      <c r="U2051" s="10">
        <v>0.40147233270532412</v>
      </c>
    </row>
    <row r="2052" spans="2:21" ht="15.75">
      <c r="B2052" s="4">
        <v>4984</v>
      </c>
      <c r="C2052" s="5">
        <v>46299</v>
      </c>
      <c r="D2052" s="6">
        <f>YEAR(SalesDataTable[[#This Row],[Order Date]])</f>
        <v>2026</v>
      </c>
      <c r="E2052" s="6" t="str">
        <f>"Q"&amp;ROUNDUP(MONTH(SalesDataTable[[#This Row],[Order Date]])/3,0)</f>
        <v>Q4</v>
      </c>
      <c r="F2052" s="6">
        <f>MONTH(SalesDataTable[[#This Row],[Order Date]])</f>
        <v>10</v>
      </c>
      <c r="G2052" s="6" t="str">
        <f>TEXT(SalesDataTable[[#This Row],[Order Date]],"MMM")</f>
        <v>Oct</v>
      </c>
      <c r="H2052" s="6" t="s">
        <v>29</v>
      </c>
      <c r="I2052" s="6" t="s">
        <v>70</v>
      </c>
      <c r="J2052" s="6" t="s">
        <v>20</v>
      </c>
      <c r="K2052" s="6" t="s">
        <v>21</v>
      </c>
      <c r="L2052" s="6" t="s">
        <v>52</v>
      </c>
      <c r="M2052" s="6" t="s">
        <v>60</v>
      </c>
      <c r="N2052" s="7">
        <v>1</v>
      </c>
      <c r="O2052" s="8">
        <v>36.590000000000003</v>
      </c>
      <c r="P2052" s="9">
        <v>0</v>
      </c>
      <c r="Q2052" s="8">
        <v>13.62</v>
      </c>
      <c r="R2052" s="8">
        <v>36.590000000000003</v>
      </c>
      <c r="S2052" s="8">
        <v>13.62</v>
      </c>
      <c r="T2052" s="8">
        <v>22.970000000000006</v>
      </c>
      <c r="U2052" s="10">
        <v>0.62776714949439749</v>
      </c>
    </row>
    <row r="2053" spans="2:21" ht="15.75">
      <c r="B2053" s="4">
        <v>641</v>
      </c>
      <c r="C2053" s="5">
        <v>46300</v>
      </c>
      <c r="D2053" s="6">
        <f>YEAR(SalesDataTable[[#This Row],[Order Date]])</f>
        <v>2026</v>
      </c>
      <c r="E2053" s="6" t="str">
        <f>"Q"&amp;ROUNDUP(MONTH(SalesDataTable[[#This Row],[Order Date]])/3,0)</f>
        <v>Q4</v>
      </c>
      <c r="F2053" s="6">
        <f>MONTH(SalesDataTable[[#This Row],[Order Date]])</f>
        <v>10</v>
      </c>
      <c r="G2053" s="6" t="str">
        <f>TEXT(SalesDataTable[[#This Row],[Order Date]],"MMM")</f>
        <v>Oct</v>
      </c>
      <c r="H2053" s="6" t="s">
        <v>24</v>
      </c>
      <c r="I2053" s="6" t="s">
        <v>59</v>
      </c>
      <c r="J2053" s="6" t="s">
        <v>37</v>
      </c>
      <c r="K2053" s="6" t="s">
        <v>21</v>
      </c>
      <c r="L2053" s="6" t="s">
        <v>41</v>
      </c>
      <c r="M2053" s="6" t="s">
        <v>69</v>
      </c>
      <c r="N2053" s="7">
        <v>2</v>
      </c>
      <c r="O2053" s="8">
        <v>125.38</v>
      </c>
      <c r="P2053" s="9">
        <v>0.05</v>
      </c>
      <c r="Q2053" s="8">
        <v>59.12</v>
      </c>
      <c r="R2053" s="8">
        <v>238.22199999999998</v>
      </c>
      <c r="S2053" s="8">
        <v>118.24</v>
      </c>
      <c r="T2053" s="8">
        <v>119.98199999999999</v>
      </c>
      <c r="U2053" s="10">
        <v>0.5036562534106841</v>
      </c>
    </row>
    <row r="2054" spans="2:21" ht="15.75">
      <c r="B2054" s="4">
        <v>1358</v>
      </c>
      <c r="C2054" s="5">
        <v>46300</v>
      </c>
      <c r="D2054" s="6">
        <f>YEAR(SalesDataTable[[#This Row],[Order Date]])</f>
        <v>2026</v>
      </c>
      <c r="E2054" s="6" t="str">
        <f>"Q"&amp;ROUNDUP(MONTH(SalesDataTable[[#This Row],[Order Date]])/3,0)</f>
        <v>Q4</v>
      </c>
      <c r="F2054" s="6">
        <f>MONTH(SalesDataTable[[#This Row],[Order Date]])</f>
        <v>10</v>
      </c>
      <c r="G2054" s="6" t="str">
        <f>TEXT(SalesDataTable[[#This Row],[Order Date]],"MMM")</f>
        <v>Oct</v>
      </c>
      <c r="H2054" s="6" t="s">
        <v>18</v>
      </c>
      <c r="I2054" s="6" t="s">
        <v>19</v>
      </c>
      <c r="J2054" s="6" t="s">
        <v>20</v>
      </c>
      <c r="K2054" s="6" t="s">
        <v>31</v>
      </c>
      <c r="L2054" s="6" t="s">
        <v>32</v>
      </c>
      <c r="M2054" s="6" t="s">
        <v>33</v>
      </c>
      <c r="N2054" s="7">
        <v>1</v>
      </c>
      <c r="O2054" s="8">
        <v>35.71</v>
      </c>
      <c r="P2054" s="9">
        <v>0</v>
      </c>
      <c r="Q2054" s="8">
        <v>13.3</v>
      </c>
      <c r="R2054" s="8">
        <v>35.71</v>
      </c>
      <c r="S2054" s="8">
        <v>13.3</v>
      </c>
      <c r="T2054" s="8">
        <v>22.41</v>
      </c>
      <c r="U2054" s="10">
        <v>0.62755530663679637</v>
      </c>
    </row>
    <row r="2055" spans="2:21" ht="15.75">
      <c r="B2055" s="4">
        <v>3904</v>
      </c>
      <c r="C2055" s="5">
        <v>46300</v>
      </c>
      <c r="D2055" s="6">
        <f>YEAR(SalesDataTable[[#This Row],[Order Date]])</f>
        <v>2026</v>
      </c>
      <c r="E2055" s="6" t="str">
        <f>"Q"&amp;ROUNDUP(MONTH(SalesDataTable[[#This Row],[Order Date]])/3,0)</f>
        <v>Q4</v>
      </c>
      <c r="F2055" s="6">
        <f>MONTH(SalesDataTable[[#This Row],[Order Date]])</f>
        <v>10</v>
      </c>
      <c r="G2055" s="6" t="str">
        <f>TEXT(SalesDataTable[[#This Row],[Order Date]],"MMM")</f>
        <v>Oct</v>
      </c>
      <c r="H2055" s="6" t="s">
        <v>24</v>
      </c>
      <c r="I2055" s="6" t="s">
        <v>45</v>
      </c>
      <c r="J2055" s="6" t="s">
        <v>20</v>
      </c>
      <c r="K2055" s="6" t="s">
        <v>21</v>
      </c>
      <c r="L2055" s="6" t="s">
        <v>32</v>
      </c>
      <c r="M2055" s="6" t="s">
        <v>50</v>
      </c>
      <c r="N2055" s="7">
        <v>2</v>
      </c>
      <c r="O2055" s="8">
        <v>46.72</v>
      </c>
      <c r="P2055" s="9">
        <v>0</v>
      </c>
      <c r="Q2055" s="8">
        <v>18.39</v>
      </c>
      <c r="R2055" s="8">
        <v>93.44</v>
      </c>
      <c r="S2055" s="8">
        <v>36.78</v>
      </c>
      <c r="T2055" s="8">
        <v>56.66</v>
      </c>
      <c r="U2055" s="10">
        <v>0.60637842465753422</v>
      </c>
    </row>
    <row r="2056" spans="2:21" ht="15.75">
      <c r="B2056" s="4">
        <v>4336</v>
      </c>
      <c r="C2056" s="5">
        <v>46300</v>
      </c>
      <c r="D2056" s="6">
        <f>YEAR(SalesDataTable[[#This Row],[Order Date]])</f>
        <v>2026</v>
      </c>
      <c r="E2056" s="6" t="str">
        <f>"Q"&amp;ROUNDUP(MONTH(SalesDataTable[[#This Row],[Order Date]])/3,0)</f>
        <v>Q4</v>
      </c>
      <c r="F2056" s="6">
        <f>MONTH(SalesDataTable[[#This Row],[Order Date]])</f>
        <v>10</v>
      </c>
      <c r="G2056" s="6" t="str">
        <f>TEXT(SalesDataTable[[#This Row],[Order Date]],"MMM")</f>
        <v>Oct</v>
      </c>
      <c r="H2056" s="6" t="s">
        <v>18</v>
      </c>
      <c r="I2056" s="6" t="s">
        <v>68</v>
      </c>
      <c r="J2056" s="6" t="s">
        <v>46</v>
      </c>
      <c r="K2056" s="6" t="s">
        <v>21</v>
      </c>
      <c r="L2056" s="6" t="s">
        <v>27</v>
      </c>
      <c r="M2056" s="6" t="s">
        <v>35</v>
      </c>
      <c r="N2056" s="7">
        <v>1</v>
      </c>
      <c r="O2056" s="8">
        <v>143.16999999999999</v>
      </c>
      <c r="P2056" s="9">
        <v>0.05</v>
      </c>
      <c r="Q2056" s="8">
        <v>81.290000000000006</v>
      </c>
      <c r="R2056" s="8">
        <v>136.01149999999998</v>
      </c>
      <c r="S2056" s="8">
        <v>81.290000000000006</v>
      </c>
      <c r="T2056" s="8">
        <v>54.721499999999978</v>
      </c>
      <c r="U2056" s="10">
        <v>0.40232995004098904</v>
      </c>
    </row>
    <row r="2057" spans="2:21" ht="15.75">
      <c r="B2057" s="4">
        <v>4705</v>
      </c>
      <c r="C2057" s="5">
        <v>46300</v>
      </c>
      <c r="D2057" s="6">
        <f>YEAR(SalesDataTable[[#This Row],[Order Date]])</f>
        <v>2026</v>
      </c>
      <c r="E2057" s="6" t="str">
        <f>"Q"&amp;ROUNDUP(MONTH(SalesDataTable[[#This Row],[Order Date]])/3,0)</f>
        <v>Q4</v>
      </c>
      <c r="F2057" s="6">
        <f>MONTH(SalesDataTable[[#This Row],[Order Date]])</f>
        <v>10</v>
      </c>
      <c r="G2057" s="6" t="str">
        <f>TEXT(SalesDataTable[[#This Row],[Order Date]],"MMM")</f>
        <v>Oct</v>
      </c>
      <c r="H2057" s="6" t="s">
        <v>18</v>
      </c>
      <c r="I2057" s="6" t="s">
        <v>19</v>
      </c>
      <c r="J2057" s="6" t="s">
        <v>37</v>
      </c>
      <c r="K2057" s="6" t="s">
        <v>21</v>
      </c>
      <c r="L2057" s="6" t="s">
        <v>41</v>
      </c>
      <c r="M2057" s="6" t="s">
        <v>69</v>
      </c>
      <c r="N2057" s="7">
        <v>1</v>
      </c>
      <c r="O2057" s="8">
        <v>125.88</v>
      </c>
      <c r="P2057" s="9">
        <v>0</v>
      </c>
      <c r="Q2057" s="8">
        <v>62.46</v>
      </c>
      <c r="R2057" s="8">
        <v>125.88</v>
      </c>
      <c r="S2057" s="8">
        <v>62.46</v>
      </c>
      <c r="T2057" s="8">
        <v>63.419999999999995</v>
      </c>
      <c r="U2057" s="10">
        <v>0.50381315538608196</v>
      </c>
    </row>
    <row r="2058" spans="2:21" ht="15.75">
      <c r="B2058" s="4">
        <v>1094</v>
      </c>
      <c r="C2058" s="5">
        <v>46301</v>
      </c>
      <c r="D2058" s="6">
        <f>YEAR(SalesDataTable[[#This Row],[Order Date]])</f>
        <v>2026</v>
      </c>
      <c r="E2058" s="6" t="str">
        <f>"Q"&amp;ROUNDUP(MONTH(SalesDataTable[[#This Row],[Order Date]])/3,0)</f>
        <v>Q4</v>
      </c>
      <c r="F2058" s="6">
        <f>MONTH(SalesDataTable[[#This Row],[Order Date]])</f>
        <v>10</v>
      </c>
      <c r="G2058" s="6" t="str">
        <f>TEXT(SalesDataTable[[#This Row],[Order Date]],"MMM")</f>
        <v>Oct</v>
      </c>
      <c r="H2058" s="6" t="s">
        <v>38</v>
      </c>
      <c r="I2058" s="6" t="s">
        <v>39</v>
      </c>
      <c r="J2058" s="6" t="s">
        <v>20</v>
      </c>
      <c r="K2058" s="6" t="s">
        <v>31</v>
      </c>
      <c r="L2058" s="6" t="s">
        <v>52</v>
      </c>
      <c r="M2058" s="6" t="s">
        <v>56</v>
      </c>
      <c r="N2058" s="7">
        <v>2</v>
      </c>
      <c r="O2058" s="8">
        <v>121.81</v>
      </c>
      <c r="P2058" s="9">
        <v>0.05</v>
      </c>
      <c r="Q2058" s="8">
        <v>67.72</v>
      </c>
      <c r="R2058" s="8">
        <v>231.43899999999999</v>
      </c>
      <c r="S2058" s="8">
        <v>135.44</v>
      </c>
      <c r="T2058" s="8">
        <v>95.998999999999995</v>
      </c>
      <c r="U2058" s="10">
        <v>0.41479180259161158</v>
      </c>
    </row>
    <row r="2059" spans="2:21" ht="15.75">
      <c r="B2059" s="4">
        <v>3926</v>
      </c>
      <c r="C2059" s="5">
        <v>46301</v>
      </c>
      <c r="D2059" s="6">
        <f>YEAR(SalesDataTable[[#This Row],[Order Date]])</f>
        <v>2026</v>
      </c>
      <c r="E2059" s="6" t="str">
        <f>"Q"&amp;ROUNDUP(MONTH(SalesDataTable[[#This Row],[Order Date]])/3,0)</f>
        <v>Q4</v>
      </c>
      <c r="F2059" s="6">
        <f>MONTH(SalesDataTable[[#This Row],[Order Date]])</f>
        <v>10</v>
      </c>
      <c r="G2059" s="6" t="str">
        <f>TEXT(SalesDataTable[[#This Row],[Order Date]],"MMM")</f>
        <v>Oct</v>
      </c>
      <c r="H2059" s="6" t="s">
        <v>29</v>
      </c>
      <c r="I2059" s="6" t="s">
        <v>43</v>
      </c>
      <c r="J2059" s="6" t="s">
        <v>20</v>
      </c>
      <c r="K2059" s="6" t="s">
        <v>34</v>
      </c>
      <c r="L2059" s="6" t="s">
        <v>27</v>
      </c>
      <c r="M2059" s="6" t="s">
        <v>55</v>
      </c>
      <c r="N2059" s="7">
        <v>6</v>
      </c>
      <c r="O2059" s="8">
        <v>154.93</v>
      </c>
      <c r="P2059" s="9">
        <v>0.05</v>
      </c>
      <c r="Q2059" s="8">
        <v>79.430000000000007</v>
      </c>
      <c r="R2059" s="8">
        <v>883.101</v>
      </c>
      <c r="S2059" s="8">
        <v>476.58000000000004</v>
      </c>
      <c r="T2059" s="8">
        <v>406.52099999999996</v>
      </c>
      <c r="U2059" s="10">
        <v>0.46033352923391546</v>
      </c>
    </row>
    <row r="2060" spans="2:21" ht="15.75">
      <c r="B2060" s="4">
        <v>524</v>
      </c>
      <c r="C2060" s="5">
        <v>46302</v>
      </c>
      <c r="D2060" s="6">
        <f>YEAR(SalesDataTable[[#This Row],[Order Date]])</f>
        <v>2026</v>
      </c>
      <c r="E2060" s="6" t="str">
        <f>"Q"&amp;ROUNDUP(MONTH(SalesDataTable[[#This Row],[Order Date]])/3,0)</f>
        <v>Q4</v>
      </c>
      <c r="F2060" s="6">
        <f>MONTH(SalesDataTable[[#This Row],[Order Date]])</f>
        <v>10</v>
      </c>
      <c r="G2060" s="6" t="str">
        <f>TEXT(SalesDataTable[[#This Row],[Order Date]],"MMM")</f>
        <v>Oct</v>
      </c>
      <c r="H2060" s="6" t="s">
        <v>38</v>
      </c>
      <c r="I2060" s="6" t="s">
        <v>51</v>
      </c>
      <c r="J2060" s="6" t="s">
        <v>37</v>
      </c>
      <c r="K2060" s="6" t="s">
        <v>31</v>
      </c>
      <c r="L2060" s="6" t="s">
        <v>22</v>
      </c>
      <c r="M2060" s="6" t="s">
        <v>48</v>
      </c>
      <c r="N2060" s="7">
        <v>2</v>
      </c>
      <c r="O2060" s="8">
        <v>101.1</v>
      </c>
      <c r="P2060" s="9">
        <v>0.15</v>
      </c>
      <c r="Q2060" s="8">
        <v>51.61</v>
      </c>
      <c r="R2060" s="8">
        <v>171.86999999999998</v>
      </c>
      <c r="S2060" s="8">
        <v>103.22</v>
      </c>
      <c r="T2060" s="8">
        <v>68.649999999999977</v>
      </c>
      <c r="U2060" s="10">
        <v>0.39942980159422814</v>
      </c>
    </row>
    <row r="2061" spans="2:21" ht="15.75">
      <c r="B2061" s="4">
        <v>2277</v>
      </c>
      <c r="C2061" s="5">
        <v>46302</v>
      </c>
      <c r="D2061" s="6">
        <f>YEAR(SalesDataTable[[#This Row],[Order Date]])</f>
        <v>2026</v>
      </c>
      <c r="E2061" s="6" t="str">
        <f>"Q"&amp;ROUNDUP(MONTH(SalesDataTable[[#This Row],[Order Date]])/3,0)</f>
        <v>Q4</v>
      </c>
      <c r="F2061" s="6">
        <f>MONTH(SalesDataTable[[#This Row],[Order Date]])</f>
        <v>10</v>
      </c>
      <c r="G2061" s="6" t="str">
        <f>TEXT(SalesDataTable[[#This Row],[Order Date]],"MMM")</f>
        <v>Oct</v>
      </c>
      <c r="H2061" s="6" t="s">
        <v>18</v>
      </c>
      <c r="I2061" s="6" t="s">
        <v>19</v>
      </c>
      <c r="J2061" s="6" t="s">
        <v>20</v>
      </c>
      <c r="K2061" s="6" t="s">
        <v>31</v>
      </c>
      <c r="L2061" s="6" t="s">
        <v>22</v>
      </c>
      <c r="M2061" s="6" t="s">
        <v>48</v>
      </c>
      <c r="N2061" s="7">
        <v>2</v>
      </c>
      <c r="O2061" s="8">
        <v>105</v>
      </c>
      <c r="P2061" s="9">
        <v>0</v>
      </c>
      <c r="Q2061" s="8">
        <v>50.3</v>
      </c>
      <c r="R2061" s="8">
        <v>210</v>
      </c>
      <c r="S2061" s="8">
        <v>100.6</v>
      </c>
      <c r="T2061" s="8">
        <v>109.4</v>
      </c>
      <c r="U2061" s="10">
        <v>0.52095238095238094</v>
      </c>
    </row>
    <row r="2062" spans="2:21" ht="15.75">
      <c r="B2062" s="4">
        <v>2442</v>
      </c>
      <c r="C2062" s="5">
        <v>46302</v>
      </c>
      <c r="D2062" s="6">
        <f>YEAR(SalesDataTable[[#This Row],[Order Date]])</f>
        <v>2026</v>
      </c>
      <c r="E2062" s="6" t="str">
        <f>"Q"&amp;ROUNDUP(MONTH(SalesDataTable[[#This Row],[Order Date]])/3,0)</f>
        <v>Q4</v>
      </c>
      <c r="F2062" s="6">
        <f>MONTH(SalesDataTable[[#This Row],[Order Date]])</f>
        <v>10</v>
      </c>
      <c r="G2062" s="6" t="str">
        <f>TEXT(SalesDataTable[[#This Row],[Order Date]],"MMM")</f>
        <v>Oct</v>
      </c>
      <c r="H2062" s="6" t="s">
        <v>29</v>
      </c>
      <c r="I2062" s="6" t="s">
        <v>30</v>
      </c>
      <c r="J2062" s="6" t="s">
        <v>26</v>
      </c>
      <c r="K2062" s="6" t="s">
        <v>34</v>
      </c>
      <c r="L2062" s="6" t="s">
        <v>27</v>
      </c>
      <c r="M2062" s="6" t="s">
        <v>55</v>
      </c>
      <c r="N2062" s="7">
        <v>4</v>
      </c>
      <c r="O2062" s="8">
        <v>157.12</v>
      </c>
      <c r="P2062" s="9">
        <v>0.15</v>
      </c>
      <c r="Q2062" s="8">
        <v>77.98</v>
      </c>
      <c r="R2062" s="8">
        <v>534.20799999999997</v>
      </c>
      <c r="S2062" s="8">
        <v>311.92</v>
      </c>
      <c r="T2062" s="8">
        <v>222.28799999999995</v>
      </c>
      <c r="U2062" s="10">
        <v>0.41610758356295668</v>
      </c>
    </row>
    <row r="2063" spans="2:21" ht="15.75">
      <c r="B2063" s="4">
        <v>2809</v>
      </c>
      <c r="C2063" s="5">
        <v>46302</v>
      </c>
      <c r="D2063" s="6">
        <f>YEAR(SalesDataTable[[#This Row],[Order Date]])</f>
        <v>2026</v>
      </c>
      <c r="E2063" s="6" t="str">
        <f>"Q"&amp;ROUNDUP(MONTH(SalesDataTable[[#This Row],[Order Date]])/3,0)</f>
        <v>Q4</v>
      </c>
      <c r="F2063" s="6">
        <f>MONTH(SalesDataTable[[#This Row],[Order Date]])</f>
        <v>10</v>
      </c>
      <c r="G2063" s="6" t="str">
        <f>TEXT(SalesDataTable[[#This Row],[Order Date]],"MMM")</f>
        <v>Oct</v>
      </c>
      <c r="H2063" s="6" t="s">
        <v>38</v>
      </c>
      <c r="I2063" s="6" t="s">
        <v>51</v>
      </c>
      <c r="J2063" s="6" t="s">
        <v>20</v>
      </c>
      <c r="K2063" s="6" t="s">
        <v>21</v>
      </c>
      <c r="L2063" s="6" t="s">
        <v>27</v>
      </c>
      <c r="M2063" s="6" t="s">
        <v>64</v>
      </c>
      <c r="N2063" s="7">
        <v>3</v>
      </c>
      <c r="O2063" s="8">
        <v>70.239999999999995</v>
      </c>
      <c r="P2063" s="9">
        <v>0.05</v>
      </c>
      <c r="Q2063" s="8">
        <v>31.96</v>
      </c>
      <c r="R2063" s="8">
        <v>200.18399999999997</v>
      </c>
      <c r="S2063" s="8">
        <v>95.88</v>
      </c>
      <c r="T2063" s="8">
        <v>104.30399999999997</v>
      </c>
      <c r="U2063" s="10">
        <v>0.5210406426087999</v>
      </c>
    </row>
    <row r="2064" spans="2:21" ht="15.75">
      <c r="B2064" s="4">
        <v>2946</v>
      </c>
      <c r="C2064" s="5">
        <v>46302</v>
      </c>
      <c r="D2064" s="6">
        <f>YEAR(SalesDataTable[[#This Row],[Order Date]])</f>
        <v>2026</v>
      </c>
      <c r="E2064" s="6" t="str">
        <f>"Q"&amp;ROUNDUP(MONTH(SalesDataTable[[#This Row],[Order Date]])/3,0)</f>
        <v>Q4</v>
      </c>
      <c r="F2064" s="6">
        <f>MONTH(SalesDataTable[[#This Row],[Order Date]])</f>
        <v>10</v>
      </c>
      <c r="G2064" s="6" t="str">
        <f>TEXT(SalesDataTable[[#This Row],[Order Date]],"MMM")</f>
        <v>Oct</v>
      </c>
      <c r="H2064" s="6" t="s">
        <v>29</v>
      </c>
      <c r="I2064" s="6" t="s">
        <v>70</v>
      </c>
      <c r="J2064" s="6" t="s">
        <v>20</v>
      </c>
      <c r="K2064" s="6" t="s">
        <v>21</v>
      </c>
      <c r="L2064" s="6" t="s">
        <v>22</v>
      </c>
      <c r="M2064" s="6" t="s">
        <v>48</v>
      </c>
      <c r="N2064" s="7">
        <v>1</v>
      </c>
      <c r="O2064" s="8">
        <v>103.48</v>
      </c>
      <c r="P2064" s="9">
        <v>0.1</v>
      </c>
      <c r="Q2064" s="8">
        <v>51.33</v>
      </c>
      <c r="R2064" s="8">
        <v>93.132000000000005</v>
      </c>
      <c r="S2064" s="8">
        <v>51.33</v>
      </c>
      <c r="T2064" s="8">
        <v>41.802000000000007</v>
      </c>
      <c r="U2064" s="10">
        <v>0.4488467980930293</v>
      </c>
    </row>
    <row r="2065" spans="2:21" ht="15.75">
      <c r="B2065" s="4">
        <v>4147</v>
      </c>
      <c r="C2065" s="5">
        <v>46302</v>
      </c>
      <c r="D2065" s="6">
        <f>YEAR(SalesDataTable[[#This Row],[Order Date]])</f>
        <v>2026</v>
      </c>
      <c r="E2065" s="6" t="str">
        <f>"Q"&amp;ROUNDUP(MONTH(SalesDataTable[[#This Row],[Order Date]])/3,0)</f>
        <v>Q4</v>
      </c>
      <c r="F2065" s="6">
        <f>MONTH(SalesDataTable[[#This Row],[Order Date]])</f>
        <v>10</v>
      </c>
      <c r="G2065" s="6" t="str">
        <f>TEXT(SalesDataTable[[#This Row],[Order Date]],"MMM")</f>
        <v>Oct</v>
      </c>
      <c r="H2065" s="6" t="s">
        <v>24</v>
      </c>
      <c r="I2065" s="6" t="s">
        <v>61</v>
      </c>
      <c r="J2065" s="6" t="s">
        <v>37</v>
      </c>
      <c r="K2065" s="6" t="s">
        <v>21</v>
      </c>
      <c r="L2065" s="6" t="s">
        <v>22</v>
      </c>
      <c r="M2065" s="6" t="s">
        <v>44</v>
      </c>
      <c r="N2065" s="7">
        <v>3</v>
      </c>
      <c r="O2065" s="8">
        <v>40.770000000000003</v>
      </c>
      <c r="P2065" s="9">
        <v>0.05</v>
      </c>
      <c r="Q2065" s="8">
        <v>16.68</v>
      </c>
      <c r="R2065" s="8">
        <v>116.19449999999999</v>
      </c>
      <c r="S2065" s="8">
        <v>50.04</v>
      </c>
      <c r="T2065" s="8">
        <v>66.154499999999985</v>
      </c>
      <c r="U2065" s="10">
        <v>0.56934278300608021</v>
      </c>
    </row>
    <row r="2066" spans="2:21" ht="15.75">
      <c r="B2066" s="4">
        <v>4164</v>
      </c>
      <c r="C2066" s="5">
        <v>46302</v>
      </c>
      <c r="D2066" s="6">
        <f>YEAR(SalesDataTable[[#This Row],[Order Date]])</f>
        <v>2026</v>
      </c>
      <c r="E2066" s="6" t="str">
        <f>"Q"&amp;ROUNDUP(MONTH(SalesDataTable[[#This Row],[Order Date]])/3,0)</f>
        <v>Q4</v>
      </c>
      <c r="F2066" s="6">
        <f>MONTH(SalesDataTable[[#This Row],[Order Date]])</f>
        <v>10</v>
      </c>
      <c r="G2066" s="6" t="str">
        <f>TEXT(SalesDataTable[[#This Row],[Order Date]],"MMM")</f>
        <v>Oct</v>
      </c>
      <c r="H2066" s="6" t="s">
        <v>18</v>
      </c>
      <c r="I2066" s="6" t="s">
        <v>54</v>
      </c>
      <c r="J2066" s="6" t="s">
        <v>37</v>
      </c>
      <c r="K2066" s="6" t="s">
        <v>31</v>
      </c>
      <c r="L2066" s="6" t="s">
        <v>27</v>
      </c>
      <c r="M2066" s="6" t="s">
        <v>35</v>
      </c>
      <c r="N2066" s="7">
        <v>2</v>
      </c>
      <c r="O2066" s="8">
        <v>143.41999999999999</v>
      </c>
      <c r="P2066" s="9">
        <v>0</v>
      </c>
      <c r="Q2066" s="8">
        <v>81.44</v>
      </c>
      <c r="R2066" s="8">
        <v>286.83999999999997</v>
      </c>
      <c r="S2066" s="8">
        <v>162.88</v>
      </c>
      <c r="T2066" s="8">
        <v>123.95999999999998</v>
      </c>
      <c r="U2066" s="10">
        <v>0.43215730023706594</v>
      </c>
    </row>
    <row r="2067" spans="2:21" ht="15.75">
      <c r="B2067" s="4">
        <v>4275</v>
      </c>
      <c r="C2067" s="5">
        <v>46302</v>
      </c>
      <c r="D2067" s="6">
        <f>YEAR(SalesDataTable[[#This Row],[Order Date]])</f>
        <v>2026</v>
      </c>
      <c r="E2067" s="6" t="str">
        <f>"Q"&amp;ROUNDUP(MONTH(SalesDataTable[[#This Row],[Order Date]])/3,0)</f>
        <v>Q4</v>
      </c>
      <c r="F2067" s="6">
        <f>MONTH(SalesDataTable[[#This Row],[Order Date]])</f>
        <v>10</v>
      </c>
      <c r="G2067" s="6" t="str">
        <f>TEXT(SalesDataTable[[#This Row],[Order Date]],"MMM")</f>
        <v>Oct</v>
      </c>
      <c r="H2067" s="6" t="s">
        <v>38</v>
      </c>
      <c r="I2067" s="6" t="s">
        <v>49</v>
      </c>
      <c r="J2067" s="6" t="s">
        <v>46</v>
      </c>
      <c r="K2067" s="6" t="s">
        <v>21</v>
      </c>
      <c r="L2067" s="6" t="s">
        <v>22</v>
      </c>
      <c r="M2067" s="6" t="s">
        <v>40</v>
      </c>
      <c r="N2067" s="7">
        <v>1</v>
      </c>
      <c r="O2067" s="8">
        <v>49.56</v>
      </c>
      <c r="P2067" s="9">
        <v>0.05</v>
      </c>
      <c r="Q2067" s="8">
        <v>22.88</v>
      </c>
      <c r="R2067" s="8">
        <v>47.082000000000001</v>
      </c>
      <c r="S2067" s="8">
        <v>22.88</v>
      </c>
      <c r="T2067" s="8">
        <v>24.202000000000002</v>
      </c>
      <c r="U2067" s="10">
        <v>0.51403933562720361</v>
      </c>
    </row>
    <row r="2068" spans="2:21" ht="15.75">
      <c r="B2068" s="4">
        <v>5062</v>
      </c>
      <c r="C2068" s="5">
        <v>46302</v>
      </c>
      <c r="D2068" s="6">
        <f>YEAR(SalesDataTable[[#This Row],[Order Date]])</f>
        <v>2026</v>
      </c>
      <c r="E2068" s="6" t="str">
        <f>"Q"&amp;ROUNDUP(MONTH(SalesDataTable[[#This Row],[Order Date]])/3,0)</f>
        <v>Q4</v>
      </c>
      <c r="F2068" s="6">
        <f>MONTH(SalesDataTable[[#This Row],[Order Date]])</f>
        <v>10</v>
      </c>
      <c r="G2068" s="6" t="str">
        <f>TEXT(SalesDataTable[[#This Row],[Order Date]],"MMM")</f>
        <v>Oct</v>
      </c>
      <c r="H2068" s="6" t="s">
        <v>24</v>
      </c>
      <c r="I2068" s="6" t="s">
        <v>61</v>
      </c>
      <c r="J2068" s="6" t="s">
        <v>20</v>
      </c>
      <c r="K2068" s="6" t="s">
        <v>21</v>
      </c>
      <c r="L2068" s="6" t="s">
        <v>32</v>
      </c>
      <c r="M2068" s="6" t="s">
        <v>62</v>
      </c>
      <c r="N2068" s="7">
        <v>4</v>
      </c>
      <c r="O2068" s="8">
        <v>131.05000000000001</v>
      </c>
      <c r="P2068" s="9">
        <v>0</v>
      </c>
      <c r="Q2068" s="8">
        <v>67.37</v>
      </c>
      <c r="R2068" s="8">
        <v>524.20000000000005</v>
      </c>
      <c r="S2068" s="8">
        <v>269.48</v>
      </c>
      <c r="T2068" s="8">
        <v>254.72000000000003</v>
      </c>
      <c r="U2068" s="10">
        <v>0.48592140404425793</v>
      </c>
    </row>
    <row r="2069" spans="2:21" ht="15.75">
      <c r="B2069" s="4">
        <v>1126</v>
      </c>
      <c r="C2069" s="5">
        <v>46303</v>
      </c>
      <c r="D2069" s="6">
        <f>YEAR(SalesDataTable[[#This Row],[Order Date]])</f>
        <v>2026</v>
      </c>
      <c r="E2069" s="6" t="str">
        <f>"Q"&amp;ROUNDUP(MONTH(SalesDataTable[[#This Row],[Order Date]])/3,0)</f>
        <v>Q4</v>
      </c>
      <c r="F2069" s="6">
        <f>MONTH(SalesDataTable[[#This Row],[Order Date]])</f>
        <v>10</v>
      </c>
      <c r="G2069" s="6" t="str">
        <f>TEXT(SalesDataTable[[#This Row],[Order Date]],"MMM")</f>
        <v>Oct</v>
      </c>
      <c r="H2069" s="6" t="s">
        <v>18</v>
      </c>
      <c r="I2069" s="6" t="s">
        <v>54</v>
      </c>
      <c r="J2069" s="6" t="s">
        <v>20</v>
      </c>
      <c r="K2069" s="6" t="s">
        <v>34</v>
      </c>
      <c r="L2069" s="6" t="s">
        <v>22</v>
      </c>
      <c r="M2069" s="6" t="s">
        <v>40</v>
      </c>
      <c r="N2069" s="7">
        <v>1</v>
      </c>
      <c r="O2069" s="8">
        <v>51.35</v>
      </c>
      <c r="P2069" s="9">
        <v>0</v>
      </c>
      <c r="Q2069" s="8">
        <v>22.98</v>
      </c>
      <c r="R2069" s="8">
        <v>51.35</v>
      </c>
      <c r="S2069" s="8">
        <v>22.98</v>
      </c>
      <c r="T2069" s="8">
        <v>28.37</v>
      </c>
      <c r="U2069" s="10">
        <v>0.55248296007789677</v>
      </c>
    </row>
    <row r="2070" spans="2:21" ht="15.75">
      <c r="B2070" s="4">
        <v>1865</v>
      </c>
      <c r="C2070" s="5">
        <v>46303</v>
      </c>
      <c r="D2070" s="6">
        <f>YEAR(SalesDataTable[[#This Row],[Order Date]])</f>
        <v>2026</v>
      </c>
      <c r="E2070" s="6" t="str">
        <f>"Q"&amp;ROUNDUP(MONTH(SalesDataTable[[#This Row],[Order Date]])/3,0)</f>
        <v>Q4</v>
      </c>
      <c r="F2070" s="6">
        <f>MONTH(SalesDataTable[[#This Row],[Order Date]])</f>
        <v>10</v>
      </c>
      <c r="G2070" s="6" t="str">
        <f>TEXT(SalesDataTable[[#This Row],[Order Date]],"MMM")</f>
        <v>Oct</v>
      </c>
      <c r="H2070" s="6" t="s">
        <v>38</v>
      </c>
      <c r="I2070" s="6" t="s">
        <v>51</v>
      </c>
      <c r="J2070" s="6" t="s">
        <v>20</v>
      </c>
      <c r="K2070" s="6" t="s">
        <v>21</v>
      </c>
      <c r="L2070" s="6" t="s">
        <v>52</v>
      </c>
      <c r="M2070" s="6" t="s">
        <v>53</v>
      </c>
      <c r="N2070" s="7">
        <v>1</v>
      </c>
      <c r="O2070" s="8">
        <v>39.659999999999997</v>
      </c>
      <c r="P2070" s="9">
        <v>0</v>
      </c>
      <c r="Q2070" s="8">
        <v>14.39</v>
      </c>
      <c r="R2070" s="8">
        <v>39.659999999999997</v>
      </c>
      <c r="S2070" s="8">
        <v>14.39</v>
      </c>
      <c r="T2070" s="8">
        <v>25.269999999999996</v>
      </c>
      <c r="U2070" s="10">
        <v>0.63716591023701463</v>
      </c>
    </row>
    <row r="2071" spans="2:21" ht="15.75">
      <c r="B2071" s="4">
        <v>2471</v>
      </c>
      <c r="C2071" s="5">
        <v>46303</v>
      </c>
      <c r="D2071" s="6">
        <f>YEAR(SalesDataTable[[#This Row],[Order Date]])</f>
        <v>2026</v>
      </c>
      <c r="E2071" s="6" t="str">
        <f>"Q"&amp;ROUNDUP(MONTH(SalesDataTable[[#This Row],[Order Date]])/3,0)</f>
        <v>Q4</v>
      </c>
      <c r="F2071" s="6">
        <f>MONTH(SalesDataTable[[#This Row],[Order Date]])</f>
        <v>10</v>
      </c>
      <c r="G2071" s="6" t="str">
        <f>TEXT(SalesDataTable[[#This Row],[Order Date]],"MMM")</f>
        <v>Oct</v>
      </c>
      <c r="H2071" s="6" t="s">
        <v>38</v>
      </c>
      <c r="I2071" s="6" t="s">
        <v>65</v>
      </c>
      <c r="J2071" s="6" t="s">
        <v>37</v>
      </c>
      <c r="K2071" s="6" t="s">
        <v>31</v>
      </c>
      <c r="L2071" s="6" t="s">
        <v>52</v>
      </c>
      <c r="M2071" s="6" t="s">
        <v>53</v>
      </c>
      <c r="N2071" s="7">
        <v>1</v>
      </c>
      <c r="O2071" s="8">
        <v>39.79</v>
      </c>
      <c r="P2071" s="9">
        <v>0</v>
      </c>
      <c r="Q2071" s="8">
        <v>14.76</v>
      </c>
      <c r="R2071" s="8">
        <v>39.79</v>
      </c>
      <c r="S2071" s="8">
        <v>14.76</v>
      </c>
      <c r="T2071" s="8">
        <v>25.03</v>
      </c>
      <c r="U2071" s="10">
        <v>0.62905252576024129</v>
      </c>
    </row>
    <row r="2072" spans="2:21" ht="15.75">
      <c r="B2072" s="4">
        <v>3208</v>
      </c>
      <c r="C2072" s="5">
        <v>46303</v>
      </c>
      <c r="D2072" s="6">
        <f>YEAR(SalesDataTable[[#This Row],[Order Date]])</f>
        <v>2026</v>
      </c>
      <c r="E2072" s="6" t="str">
        <f>"Q"&amp;ROUNDUP(MONTH(SalesDataTable[[#This Row],[Order Date]])/3,0)</f>
        <v>Q4</v>
      </c>
      <c r="F2072" s="6">
        <f>MONTH(SalesDataTable[[#This Row],[Order Date]])</f>
        <v>10</v>
      </c>
      <c r="G2072" s="6" t="str">
        <f>TEXT(SalesDataTable[[#This Row],[Order Date]],"MMM")</f>
        <v>Oct</v>
      </c>
      <c r="H2072" s="6" t="s">
        <v>29</v>
      </c>
      <c r="I2072" s="6" t="s">
        <v>57</v>
      </c>
      <c r="J2072" s="6" t="s">
        <v>26</v>
      </c>
      <c r="K2072" s="6" t="s">
        <v>31</v>
      </c>
      <c r="L2072" s="6" t="s">
        <v>22</v>
      </c>
      <c r="M2072" s="6" t="s">
        <v>44</v>
      </c>
      <c r="N2072" s="7">
        <v>6</v>
      </c>
      <c r="O2072" s="8">
        <v>41.27</v>
      </c>
      <c r="P2072" s="9">
        <v>0.1</v>
      </c>
      <c r="Q2072" s="8">
        <v>16.61</v>
      </c>
      <c r="R2072" s="8">
        <v>222.858</v>
      </c>
      <c r="S2072" s="8">
        <v>99.66</v>
      </c>
      <c r="T2072" s="8">
        <v>123.19800000000001</v>
      </c>
      <c r="U2072" s="10">
        <v>0.55280941227149127</v>
      </c>
    </row>
    <row r="2073" spans="2:21" ht="15.75">
      <c r="B2073" s="4">
        <v>4285</v>
      </c>
      <c r="C2073" s="5">
        <v>46303</v>
      </c>
      <c r="D2073" s="6">
        <f>YEAR(SalesDataTable[[#This Row],[Order Date]])</f>
        <v>2026</v>
      </c>
      <c r="E2073" s="6" t="str">
        <f>"Q"&amp;ROUNDUP(MONTH(SalesDataTable[[#This Row],[Order Date]])/3,0)</f>
        <v>Q4</v>
      </c>
      <c r="F2073" s="6">
        <f>MONTH(SalesDataTable[[#This Row],[Order Date]])</f>
        <v>10</v>
      </c>
      <c r="G2073" s="6" t="str">
        <f>TEXT(SalesDataTable[[#This Row],[Order Date]],"MMM")</f>
        <v>Oct</v>
      </c>
      <c r="H2073" s="6" t="s">
        <v>38</v>
      </c>
      <c r="I2073" s="6" t="s">
        <v>39</v>
      </c>
      <c r="J2073" s="6" t="s">
        <v>20</v>
      </c>
      <c r="K2073" s="6" t="s">
        <v>21</v>
      </c>
      <c r="L2073" s="6" t="s">
        <v>27</v>
      </c>
      <c r="M2073" s="6" t="s">
        <v>28</v>
      </c>
      <c r="N2073" s="7">
        <v>1</v>
      </c>
      <c r="O2073" s="8">
        <v>93.39</v>
      </c>
      <c r="P2073" s="9">
        <v>0</v>
      </c>
      <c r="Q2073" s="8">
        <v>45.98</v>
      </c>
      <c r="R2073" s="8">
        <v>93.39</v>
      </c>
      <c r="S2073" s="8">
        <v>45.98</v>
      </c>
      <c r="T2073" s="8">
        <v>47.410000000000004</v>
      </c>
      <c r="U2073" s="10">
        <v>0.50765606595995294</v>
      </c>
    </row>
    <row r="2074" spans="2:21" ht="15.75">
      <c r="B2074" s="4">
        <v>261</v>
      </c>
      <c r="C2074" s="5">
        <v>46304</v>
      </c>
      <c r="D2074" s="6">
        <f>YEAR(SalesDataTable[[#This Row],[Order Date]])</f>
        <v>2026</v>
      </c>
      <c r="E2074" s="6" t="str">
        <f>"Q"&amp;ROUNDUP(MONTH(SalesDataTable[[#This Row],[Order Date]])/3,0)</f>
        <v>Q4</v>
      </c>
      <c r="F2074" s="6">
        <f>MONTH(SalesDataTable[[#This Row],[Order Date]])</f>
        <v>10</v>
      </c>
      <c r="G2074" s="6" t="str">
        <f>TEXT(SalesDataTable[[#This Row],[Order Date]],"MMM")</f>
        <v>Oct</v>
      </c>
      <c r="H2074" s="6" t="s">
        <v>29</v>
      </c>
      <c r="I2074" s="6" t="s">
        <v>36</v>
      </c>
      <c r="J2074" s="6" t="s">
        <v>20</v>
      </c>
      <c r="K2074" s="6" t="s">
        <v>34</v>
      </c>
      <c r="L2074" s="6" t="s">
        <v>41</v>
      </c>
      <c r="M2074" s="6" t="s">
        <v>42</v>
      </c>
      <c r="N2074" s="7">
        <v>1</v>
      </c>
      <c r="O2074" s="8">
        <v>336.56</v>
      </c>
      <c r="P2074" s="9">
        <v>0</v>
      </c>
      <c r="Q2074" s="8">
        <v>189.74</v>
      </c>
      <c r="R2074" s="8">
        <v>336.56</v>
      </c>
      <c r="S2074" s="8">
        <v>189.74</v>
      </c>
      <c r="T2074" s="8">
        <v>146.82</v>
      </c>
      <c r="U2074" s="10">
        <v>0.43623722367482765</v>
      </c>
    </row>
    <row r="2075" spans="2:21" ht="15.75">
      <c r="B2075" s="4">
        <v>291</v>
      </c>
      <c r="C2075" s="5">
        <v>46304</v>
      </c>
      <c r="D2075" s="6">
        <f>YEAR(SalesDataTable[[#This Row],[Order Date]])</f>
        <v>2026</v>
      </c>
      <c r="E2075" s="6" t="str">
        <f>"Q"&amp;ROUNDUP(MONTH(SalesDataTable[[#This Row],[Order Date]])/3,0)</f>
        <v>Q4</v>
      </c>
      <c r="F2075" s="6">
        <f>MONTH(SalesDataTable[[#This Row],[Order Date]])</f>
        <v>10</v>
      </c>
      <c r="G2075" s="6" t="str">
        <f>TEXT(SalesDataTable[[#This Row],[Order Date]],"MMM")</f>
        <v>Oct</v>
      </c>
      <c r="H2075" s="6" t="s">
        <v>29</v>
      </c>
      <c r="I2075" s="6" t="s">
        <v>30</v>
      </c>
      <c r="J2075" s="6" t="s">
        <v>20</v>
      </c>
      <c r="K2075" s="6" t="s">
        <v>31</v>
      </c>
      <c r="L2075" s="6" t="s">
        <v>32</v>
      </c>
      <c r="M2075" s="6" t="s">
        <v>62</v>
      </c>
      <c r="N2075" s="7">
        <v>2</v>
      </c>
      <c r="O2075" s="8">
        <v>132.47999999999999</v>
      </c>
      <c r="P2075" s="9">
        <v>0.1</v>
      </c>
      <c r="Q2075" s="8">
        <v>67.48</v>
      </c>
      <c r="R2075" s="8">
        <v>238.464</v>
      </c>
      <c r="S2075" s="8">
        <v>134.96</v>
      </c>
      <c r="T2075" s="8">
        <v>103.50399999999999</v>
      </c>
      <c r="U2075" s="10">
        <v>0.43404455179817497</v>
      </c>
    </row>
    <row r="2076" spans="2:21" ht="15.75">
      <c r="B2076" s="4">
        <v>670</v>
      </c>
      <c r="C2076" s="5">
        <v>46304</v>
      </c>
      <c r="D2076" s="6">
        <f>YEAR(SalesDataTable[[#This Row],[Order Date]])</f>
        <v>2026</v>
      </c>
      <c r="E2076" s="6" t="str">
        <f>"Q"&amp;ROUNDUP(MONTH(SalesDataTable[[#This Row],[Order Date]])/3,0)</f>
        <v>Q4</v>
      </c>
      <c r="F2076" s="6">
        <f>MONTH(SalesDataTable[[#This Row],[Order Date]])</f>
        <v>10</v>
      </c>
      <c r="G2076" s="6" t="str">
        <f>TEXT(SalesDataTable[[#This Row],[Order Date]],"MMM")</f>
        <v>Oct</v>
      </c>
      <c r="H2076" s="6" t="s">
        <v>24</v>
      </c>
      <c r="I2076" s="6" t="s">
        <v>67</v>
      </c>
      <c r="J2076" s="6" t="s">
        <v>37</v>
      </c>
      <c r="K2076" s="6" t="s">
        <v>21</v>
      </c>
      <c r="L2076" s="6" t="s">
        <v>27</v>
      </c>
      <c r="M2076" s="6" t="s">
        <v>28</v>
      </c>
      <c r="N2076" s="7">
        <v>1</v>
      </c>
      <c r="O2076" s="8">
        <v>92.59</v>
      </c>
      <c r="P2076" s="9">
        <v>0</v>
      </c>
      <c r="Q2076" s="8">
        <v>44.46</v>
      </c>
      <c r="R2076" s="8">
        <v>92.59</v>
      </c>
      <c r="S2076" s="8">
        <v>44.46</v>
      </c>
      <c r="T2076" s="8">
        <v>48.13</v>
      </c>
      <c r="U2076" s="10">
        <v>0.51981855491953777</v>
      </c>
    </row>
    <row r="2077" spans="2:21" ht="15.75">
      <c r="B2077" s="4">
        <v>1306</v>
      </c>
      <c r="C2077" s="5">
        <v>46304</v>
      </c>
      <c r="D2077" s="6">
        <f>YEAR(SalesDataTable[[#This Row],[Order Date]])</f>
        <v>2026</v>
      </c>
      <c r="E2077" s="6" t="str">
        <f>"Q"&amp;ROUNDUP(MONTH(SalesDataTable[[#This Row],[Order Date]])/3,0)</f>
        <v>Q4</v>
      </c>
      <c r="F2077" s="6">
        <f>MONTH(SalesDataTable[[#This Row],[Order Date]])</f>
        <v>10</v>
      </c>
      <c r="G2077" s="6" t="str">
        <f>TEXT(SalesDataTable[[#This Row],[Order Date]],"MMM")</f>
        <v>Oct</v>
      </c>
      <c r="H2077" s="6" t="s">
        <v>38</v>
      </c>
      <c r="I2077" s="6" t="s">
        <v>51</v>
      </c>
      <c r="J2077" s="6" t="s">
        <v>37</v>
      </c>
      <c r="K2077" s="6" t="s">
        <v>34</v>
      </c>
      <c r="L2077" s="6" t="s">
        <v>52</v>
      </c>
      <c r="M2077" s="6" t="s">
        <v>60</v>
      </c>
      <c r="N2077" s="7">
        <v>1</v>
      </c>
      <c r="O2077" s="8">
        <v>35.450000000000003</v>
      </c>
      <c r="P2077" s="9">
        <v>0.05</v>
      </c>
      <c r="Q2077" s="8">
        <v>14.23</v>
      </c>
      <c r="R2077" s="8">
        <v>33.677500000000002</v>
      </c>
      <c r="S2077" s="8">
        <v>14.23</v>
      </c>
      <c r="T2077" s="8">
        <v>19.447500000000002</v>
      </c>
      <c r="U2077" s="10">
        <v>0.57746269764679681</v>
      </c>
    </row>
    <row r="2078" spans="2:21" ht="15.75">
      <c r="B2078" s="4">
        <v>2400</v>
      </c>
      <c r="C2078" s="5">
        <v>46304</v>
      </c>
      <c r="D2078" s="6">
        <f>YEAR(SalesDataTable[[#This Row],[Order Date]])</f>
        <v>2026</v>
      </c>
      <c r="E2078" s="6" t="str">
        <f>"Q"&amp;ROUNDUP(MONTH(SalesDataTable[[#This Row],[Order Date]])/3,0)</f>
        <v>Q4</v>
      </c>
      <c r="F2078" s="6">
        <f>MONTH(SalesDataTable[[#This Row],[Order Date]])</f>
        <v>10</v>
      </c>
      <c r="G2078" s="6" t="str">
        <f>TEXT(SalesDataTable[[#This Row],[Order Date]],"MMM")</f>
        <v>Oct</v>
      </c>
      <c r="H2078" s="6" t="s">
        <v>29</v>
      </c>
      <c r="I2078" s="6" t="s">
        <v>30</v>
      </c>
      <c r="J2078" s="6" t="s">
        <v>20</v>
      </c>
      <c r="K2078" s="6" t="s">
        <v>31</v>
      </c>
      <c r="L2078" s="6" t="s">
        <v>27</v>
      </c>
      <c r="M2078" s="6" t="s">
        <v>28</v>
      </c>
      <c r="N2078" s="7">
        <v>2</v>
      </c>
      <c r="O2078" s="8">
        <v>93.83</v>
      </c>
      <c r="P2078" s="9">
        <v>0.1</v>
      </c>
      <c r="Q2078" s="8">
        <v>44.27</v>
      </c>
      <c r="R2078" s="8">
        <v>168.89400000000001</v>
      </c>
      <c r="S2078" s="8">
        <v>88.54</v>
      </c>
      <c r="T2078" s="8">
        <v>80.353999999999999</v>
      </c>
      <c r="U2078" s="10">
        <v>0.47576586498040191</v>
      </c>
    </row>
    <row r="2079" spans="2:21" ht="15.75">
      <c r="B2079" s="4">
        <v>3816</v>
      </c>
      <c r="C2079" s="5">
        <v>46304</v>
      </c>
      <c r="D2079" s="6">
        <f>YEAR(SalesDataTable[[#This Row],[Order Date]])</f>
        <v>2026</v>
      </c>
      <c r="E2079" s="6" t="str">
        <f>"Q"&amp;ROUNDUP(MONTH(SalesDataTable[[#This Row],[Order Date]])/3,0)</f>
        <v>Q4</v>
      </c>
      <c r="F2079" s="6">
        <f>MONTH(SalesDataTable[[#This Row],[Order Date]])</f>
        <v>10</v>
      </c>
      <c r="G2079" s="6" t="str">
        <f>TEXT(SalesDataTable[[#This Row],[Order Date]],"MMM")</f>
        <v>Oct</v>
      </c>
      <c r="H2079" s="6" t="s">
        <v>24</v>
      </c>
      <c r="I2079" s="6" t="s">
        <v>61</v>
      </c>
      <c r="J2079" s="6" t="s">
        <v>20</v>
      </c>
      <c r="K2079" s="6" t="s">
        <v>31</v>
      </c>
      <c r="L2079" s="6" t="s">
        <v>52</v>
      </c>
      <c r="M2079" s="6" t="s">
        <v>60</v>
      </c>
      <c r="N2079" s="7">
        <v>1</v>
      </c>
      <c r="O2079" s="8">
        <v>36.32</v>
      </c>
      <c r="P2079" s="9">
        <v>0</v>
      </c>
      <c r="Q2079" s="8">
        <v>13.6</v>
      </c>
      <c r="R2079" s="8">
        <v>36.32</v>
      </c>
      <c r="S2079" s="8">
        <v>13.6</v>
      </c>
      <c r="T2079" s="8">
        <v>22.72</v>
      </c>
      <c r="U2079" s="10">
        <v>0.62555066079295152</v>
      </c>
    </row>
    <row r="2080" spans="2:21" ht="15.75">
      <c r="B2080" s="4">
        <v>4038</v>
      </c>
      <c r="C2080" s="5">
        <v>46304</v>
      </c>
      <c r="D2080" s="6">
        <f>YEAR(SalesDataTable[[#This Row],[Order Date]])</f>
        <v>2026</v>
      </c>
      <c r="E2080" s="6" t="str">
        <f>"Q"&amp;ROUNDUP(MONTH(SalesDataTable[[#This Row],[Order Date]])/3,0)</f>
        <v>Q4</v>
      </c>
      <c r="F2080" s="6">
        <f>MONTH(SalesDataTable[[#This Row],[Order Date]])</f>
        <v>10</v>
      </c>
      <c r="G2080" s="6" t="str">
        <f>TEXT(SalesDataTable[[#This Row],[Order Date]],"MMM")</f>
        <v>Oct</v>
      </c>
      <c r="H2080" s="6" t="s">
        <v>18</v>
      </c>
      <c r="I2080" s="6" t="s">
        <v>68</v>
      </c>
      <c r="J2080" s="6" t="s">
        <v>20</v>
      </c>
      <c r="K2080" s="6" t="s">
        <v>21</v>
      </c>
      <c r="L2080" s="6" t="s">
        <v>52</v>
      </c>
      <c r="M2080" s="6" t="s">
        <v>56</v>
      </c>
      <c r="N2080" s="7">
        <v>2</v>
      </c>
      <c r="O2080" s="8">
        <v>125.56</v>
      </c>
      <c r="P2080" s="9">
        <v>0.1</v>
      </c>
      <c r="Q2080" s="8">
        <v>67.260000000000005</v>
      </c>
      <c r="R2080" s="8">
        <v>226.00800000000001</v>
      </c>
      <c r="S2080" s="8">
        <v>134.52000000000001</v>
      </c>
      <c r="T2080" s="8">
        <v>91.488</v>
      </c>
      <c r="U2080" s="10">
        <v>0.40479983009450993</v>
      </c>
    </row>
    <row r="2081" spans="2:21" ht="15.75">
      <c r="B2081" s="4">
        <v>4686</v>
      </c>
      <c r="C2081" s="5">
        <v>46304</v>
      </c>
      <c r="D2081" s="6">
        <f>YEAR(SalesDataTable[[#This Row],[Order Date]])</f>
        <v>2026</v>
      </c>
      <c r="E2081" s="6" t="str">
        <f>"Q"&amp;ROUNDUP(MONTH(SalesDataTable[[#This Row],[Order Date]])/3,0)</f>
        <v>Q4</v>
      </c>
      <c r="F2081" s="6">
        <f>MONTH(SalesDataTable[[#This Row],[Order Date]])</f>
        <v>10</v>
      </c>
      <c r="G2081" s="6" t="str">
        <f>TEXT(SalesDataTable[[#This Row],[Order Date]],"MMM")</f>
        <v>Oct</v>
      </c>
      <c r="H2081" s="6" t="s">
        <v>18</v>
      </c>
      <c r="I2081" s="6" t="s">
        <v>68</v>
      </c>
      <c r="J2081" s="6" t="s">
        <v>46</v>
      </c>
      <c r="K2081" s="6" t="s">
        <v>31</v>
      </c>
      <c r="L2081" s="6" t="s">
        <v>41</v>
      </c>
      <c r="M2081" s="6" t="s">
        <v>69</v>
      </c>
      <c r="N2081" s="7">
        <v>2</v>
      </c>
      <c r="O2081" s="8">
        <v>124.91</v>
      </c>
      <c r="P2081" s="9">
        <v>0</v>
      </c>
      <c r="Q2081" s="8">
        <v>60.33</v>
      </c>
      <c r="R2081" s="8">
        <v>249.82</v>
      </c>
      <c r="S2081" s="8">
        <v>120.66</v>
      </c>
      <c r="T2081" s="8">
        <v>129.16</v>
      </c>
      <c r="U2081" s="10">
        <v>0.51701224881914976</v>
      </c>
    </row>
    <row r="2082" spans="2:21" ht="15.75">
      <c r="B2082" s="4">
        <v>5076</v>
      </c>
      <c r="C2082" s="5">
        <v>46304</v>
      </c>
      <c r="D2082" s="6">
        <f>YEAR(SalesDataTable[[#This Row],[Order Date]])</f>
        <v>2026</v>
      </c>
      <c r="E2082" s="6" t="str">
        <f>"Q"&amp;ROUNDUP(MONTH(SalesDataTable[[#This Row],[Order Date]])/3,0)</f>
        <v>Q4</v>
      </c>
      <c r="F2082" s="6">
        <f>MONTH(SalesDataTable[[#This Row],[Order Date]])</f>
        <v>10</v>
      </c>
      <c r="G2082" s="6" t="str">
        <f>TEXT(SalesDataTable[[#This Row],[Order Date]],"MMM")</f>
        <v>Oct</v>
      </c>
      <c r="H2082" s="6" t="s">
        <v>24</v>
      </c>
      <c r="I2082" s="6" t="s">
        <v>61</v>
      </c>
      <c r="J2082" s="6" t="s">
        <v>20</v>
      </c>
      <c r="K2082" s="6" t="s">
        <v>31</v>
      </c>
      <c r="L2082" s="6" t="s">
        <v>41</v>
      </c>
      <c r="M2082" s="6" t="s">
        <v>47</v>
      </c>
      <c r="N2082" s="7">
        <v>1</v>
      </c>
      <c r="O2082" s="8">
        <v>199.32</v>
      </c>
      <c r="P2082" s="9">
        <v>0</v>
      </c>
      <c r="Q2082" s="8">
        <v>103.83</v>
      </c>
      <c r="R2082" s="8">
        <v>199.32</v>
      </c>
      <c r="S2082" s="8">
        <v>103.83</v>
      </c>
      <c r="T2082" s="8">
        <v>95.49</v>
      </c>
      <c r="U2082" s="10">
        <v>0.4790788681517158</v>
      </c>
    </row>
    <row r="2083" spans="2:21" ht="15.75">
      <c r="B2083" s="4">
        <v>1339</v>
      </c>
      <c r="C2083" s="5">
        <v>46305</v>
      </c>
      <c r="D2083" s="6">
        <f>YEAR(SalesDataTable[[#This Row],[Order Date]])</f>
        <v>2026</v>
      </c>
      <c r="E2083" s="6" t="str">
        <f>"Q"&amp;ROUNDUP(MONTH(SalesDataTable[[#This Row],[Order Date]])/3,0)</f>
        <v>Q4</v>
      </c>
      <c r="F2083" s="6">
        <f>MONTH(SalesDataTable[[#This Row],[Order Date]])</f>
        <v>10</v>
      </c>
      <c r="G2083" s="6" t="str">
        <f>TEXT(SalesDataTable[[#This Row],[Order Date]],"MMM")</f>
        <v>Oct</v>
      </c>
      <c r="H2083" s="6" t="s">
        <v>24</v>
      </c>
      <c r="I2083" s="6" t="s">
        <v>59</v>
      </c>
      <c r="J2083" s="6" t="s">
        <v>20</v>
      </c>
      <c r="K2083" s="6" t="s">
        <v>21</v>
      </c>
      <c r="L2083" s="6" t="s">
        <v>41</v>
      </c>
      <c r="M2083" s="6" t="s">
        <v>42</v>
      </c>
      <c r="N2083" s="7">
        <v>4</v>
      </c>
      <c r="O2083" s="8">
        <v>337.38</v>
      </c>
      <c r="P2083" s="9">
        <v>0.05</v>
      </c>
      <c r="Q2083" s="8">
        <v>194.94</v>
      </c>
      <c r="R2083" s="8">
        <v>1282.0439999999999</v>
      </c>
      <c r="S2083" s="8">
        <v>779.76</v>
      </c>
      <c r="T2083" s="8">
        <v>502.28399999999988</v>
      </c>
      <c r="U2083" s="10">
        <v>0.39178374533167343</v>
      </c>
    </row>
    <row r="2084" spans="2:21" ht="15.75">
      <c r="B2084" s="4">
        <v>1884</v>
      </c>
      <c r="C2084" s="5">
        <v>46305</v>
      </c>
      <c r="D2084" s="6">
        <f>YEAR(SalesDataTable[[#This Row],[Order Date]])</f>
        <v>2026</v>
      </c>
      <c r="E2084" s="6" t="str">
        <f>"Q"&amp;ROUNDUP(MONTH(SalesDataTable[[#This Row],[Order Date]])/3,0)</f>
        <v>Q4</v>
      </c>
      <c r="F2084" s="6">
        <f>MONTH(SalesDataTable[[#This Row],[Order Date]])</f>
        <v>10</v>
      </c>
      <c r="G2084" s="6" t="str">
        <f>TEXT(SalesDataTable[[#This Row],[Order Date]],"MMM")</f>
        <v>Oct</v>
      </c>
      <c r="H2084" s="6" t="s">
        <v>29</v>
      </c>
      <c r="I2084" s="6" t="s">
        <v>30</v>
      </c>
      <c r="J2084" s="6" t="s">
        <v>20</v>
      </c>
      <c r="K2084" s="6" t="s">
        <v>34</v>
      </c>
      <c r="L2084" s="6" t="s">
        <v>41</v>
      </c>
      <c r="M2084" s="6" t="s">
        <v>58</v>
      </c>
      <c r="N2084" s="7">
        <v>3</v>
      </c>
      <c r="O2084" s="8">
        <v>82.18</v>
      </c>
      <c r="P2084" s="9">
        <v>0.1</v>
      </c>
      <c r="Q2084" s="8">
        <v>39.82</v>
      </c>
      <c r="R2084" s="8">
        <v>221.88600000000002</v>
      </c>
      <c r="S2084" s="8">
        <v>119.46000000000001</v>
      </c>
      <c r="T2084" s="8">
        <v>102.42600000000002</v>
      </c>
      <c r="U2084" s="10">
        <v>0.46161542413671885</v>
      </c>
    </row>
    <row r="2085" spans="2:21" ht="15.75">
      <c r="B2085" s="4">
        <v>3568</v>
      </c>
      <c r="C2085" s="5">
        <v>46305</v>
      </c>
      <c r="D2085" s="6">
        <f>YEAR(SalesDataTable[[#This Row],[Order Date]])</f>
        <v>2026</v>
      </c>
      <c r="E2085" s="6" t="str">
        <f>"Q"&amp;ROUNDUP(MONTH(SalesDataTable[[#This Row],[Order Date]])/3,0)</f>
        <v>Q4</v>
      </c>
      <c r="F2085" s="6">
        <f>MONTH(SalesDataTable[[#This Row],[Order Date]])</f>
        <v>10</v>
      </c>
      <c r="G2085" s="6" t="str">
        <f>TEXT(SalesDataTable[[#This Row],[Order Date]],"MMM")</f>
        <v>Oct</v>
      </c>
      <c r="H2085" s="6" t="s">
        <v>18</v>
      </c>
      <c r="I2085" s="6" t="s">
        <v>68</v>
      </c>
      <c r="J2085" s="6" t="s">
        <v>26</v>
      </c>
      <c r="K2085" s="6" t="s">
        <v>31</v>
      </c>
      <c r="L2085" s="6" t="s">
        <v>27</v>
      </c>
      <c r="M2085" s="6" t="s">
        <v>64</v>
      </c>
      <c r="N2085" s="7">
        <v>15</v>
      </c>
      <c r="O2085" s="8">
        <v>70.25</v>
      </c>
      <c r="P2085" s="9">
        <v>0.1</v>
      </c>
      <c r="Q2085" s="8">
        <v>32.19</v>
      </c>
      <c r="R2085" s="8">
        <v>948.375</v>
      </c>
      <c r="S2085" s="8">
        <v>482.84999999999997</v>
      </c>
      <c r="T2085" s="8">
        <v>465.52500000000003</v>
      </c>
      <c r="U2085" s="10">
        <v>0.49086595492289448</v>
      </c>
    </row>
    <row r="2086" spans="2:21" ht="15.75">
      <c r="B2086" s="4">
        <v>4171</v>
      </c>
      <c r="C2086" s="5">
        <v>46305</v>
      </c>
      <c r="D2086" s="6">
        <f>YEAR(SalesDataTable[[#This Row],[Order Date]])</f>
        <v>2026</v>
      </c>
      <c r="E2086" s="6" t="str">
        <f>"Q"&amp;ROUNDUP(MONTH(SalesDataTable[[#This Row],[Order Date]])/3,0)</f>
        <v>Q4</v>
      </c>
      <c r="F2086" s="6">
        <f>MONTH(SalesDataTable[[#This Row],[Order Date]])</f>
        <v>10</v>
      </c>
      <c r="G2086" s="6" t="str">
        <f>TEXT(SalesDataTable[[#This Row],[Order Date]],"MMM")</f>
        <v>Oct</v>
      </c>
      <c r="H2086" s="6" t="s">
        <v>38</v>
      </c>
      <c r="I2086" s="6" t="s">
        <v>49</v>
      </c>
      <c r="J2086" s="6" t="s">
        <v>37</v>
      </c>
      <c r="K2086" s="6" t="s">
        <v>31</v>
      </c>
      <c r="L2086" s="6" t="s">
        <v>32</v>
      </c>
      <c r="M2086" s="6" t="s">
        <v>33</v>
      </c>
      <c r="N2086" s="7">
        <v>2</v>
      </c>
      <c r="O2086" s="8">
        <v>35.36</v>
      </c>
      <c r="P2086" s="9">
        <v>0</v>
      </c>
      <c r="Q2086" s="8">
        <v>13.49</v>
      </c>
      <c r="R2086" s="8">
        <v>70.72</v>
      </c>
      <c r="S2086" s="8">
        <v>26.98</v>
      </c>
      <c r="T2086" s="8">
        <v>43.739999999999995</v>
      </c>
      <c r="U2086" s="10">
        <v>0.61849547511312208</v>
      </c>
    </row>
    <row r="2087" spans="2:21" ht="15.75">
      <c r="B2087" s="4">
        <v>4477</v>
      </c>
      <c r="C2087" s="5">
        <v>46305</v>
      </c>
      <c r="D2087" s="6">
        <f>YEAR(SalesDataTable[[#This Row],[Order Date]])</f>
        <v>2026</v>
      </c>
      <c r="E2087" s="6" t="str">
        <f>"Q"&amp;ROUNDUP(MONTH(SalesDataTable[[#This Row],[Order Date]])/3,0)</f>
        <v>Q4</v>
      </c>
      <c r="F2087" s="6">
        <f>MONTH(SalesDataTable[[#This Row],[Order Date]])</f>
        <v>10</v>
      </c>
      <c r="G2087" s="6" t="str">
        <f>TEXT(SalesDataTable[[#This Row],[Order Date]],"MMM")</f>
        <v>Oct</v>
      </c>
      <c r="H2087" s="6" t="s">
        <v>29</v>
      </c>
      <c r="I2087" s="6" t="s">
        <v>43</v>
      </c>
      <c r="J2087" s="6" t="s">
        <v>37</v>
      </c>
      <c r="K2087" s="6" t="s">
        <v>31</v>
      </c>
      <c r="L2087" s="6" t="s">
        <v>32</v>
      </c>
      <c r="M2087" s="6" t="s">
        <v>50</v>
      </c>
      <c r="N2087" s="7">
        <v>1</v>
      </c>
      <c r="O2087" s="8">
        <v>46.01</v>
      </c>
      <c r="P2087" s="9">
        <v>0</v>
      </c>
      <c r="Q2087" s="8">
        <v>18.239999999999998</v>
      </c>
      <c r="R2087" s="8">
        <v>46.01</v>
      </c>
      <c r="S2087" s="8">
        <v>18.239999999999998</v>
      </c>
      <c r="T2087" s="8">
        <v>27.77</v>
      </c>
      <c r="U2087" s="10">
        <v>0.6035644425124973</v>
      </c>
    </row>
    <row r="2088" spans="2:21" ht="15.75">
      <c r="B2088" s="4">
        <v>3368</v>
      </c>
      <c r="C2088" s="5">
        <v>46306</v>
      </c>
      <c r="D2088" s="6">
        <f>YEAR(SalesDataTable[[#This Row],[Order Date]])</f>
        <v>2026</v>
      </c>
      <c r="E2088" s="6" t="str">
        <f>"Q"&amp;ROUNDUP(MONTH(SalesDataTable[[#This Row],[Order Date]])/3,0)</f>
        <v>Q4</v>
      </c>
      <c r="F2088" s="6">
        <f>MONTH(SalesDataTable[[#This Row],[Order Date]])</f>
        <v>10</v>
      </c>
      <c r="G2088" s="6" t="str">
        <f>TEXT(SalesDataTable[[#This Row],[Order Date]],"MMM")</f>
        <v>Oct</v>
      </c>
      <c r="H2088" s="6" t="s">
        <v>18</v>
      </c>
      <c r="I2088" s="6" t="s">
        <v>54</v>
      </c>
      <c r="J2088" s="6" t="s">
        <v>20</v>
      </c>
      <c r="K2088" s="6" t="s">
        <v>21</v>
      </c>
      <c r="L2088" s="6" t="s">
        <v>27</v>
      </c>
      <c r="M2088" s="6" t="s">
        <v>28</v>
      </c>
      <c r="N2088" s="7">
        <v>1</v>
      </c>
      <c r="O2088" s="8">
        <v>89.88</v>
      </c>
      <c r="P2088" s="9">
        <v>0</v>
      </c>
      <c r="Q2088" s="8">
        <v>46.15</v>
      </c>
      <c r="R2088" s="8">
        <v>89.88</v>
      </c>
      <c r="S2088" s="8">
        <v>46.15</v>
      </c>
      <c r="T2088" s="8">
        <v>43.73</v>
      </c>
      <c r="U2088" s="10">
        <v>0.48653760569648419</v>
      </c>
    </row>
    <row r="2089" spans="2:21" ht="15.75">
      <c r="B2089" s="4">
        <v>3566</v>
      </c>
      <c r="C2089" s="5">
        <v>46306</v>
      </c>
      <c r="D2089" s="6">
        <f>YEAR(SalesDataTable[[#This Row],[Order Date]])</f>
        <v>2026</v>
      </c>
      <c r="E2089" s="6" t="str">
        <f>"Q"&amp;ROUNDUP(MONTH(SalesDataTable[[#This Row],[Order Date]])/3,0)</f>
        <v>Q4</v>
      </c>
      <c r="F2089" s="6">
        <f>MONTH(SalesDataTable[[#This Row],[Order Date]])</f>
        <v>10</v>
      </c>
      <c r="G2089" s="6" t="str">
        <f>TEXT(SalesDataTable[[#This Row],[Order Date]],"MMM")</f>
        <v>Oct</v>
      </c>
      <c r="H2089" s="6" t="s">
        <v>24</v>
      </c>
      <c r="I2089" s="6" t="s">
        <v>61</v>
      </c>
      <c r="J2089" s="6" t="s">
        <v>20</v>
      </c>
      <c r="K2089" s="6" t="s">
        <v>31</v>
      </c>
      <c r="L2089" s="6" t="s">
        <v>52</v>
      </c>
      <c r="M2089" s="6" t="s">
        <v>53</v>
      </c>
      <c r="N2089" s="7">
        <v>1</v>
      </c>
      <c r="O2089" s="8">
        <v>41.33</v>
      </c>
      <c r="P2089" s="9">
        <v>0</v>
      </c>
      <c r="Q2089" s="8">
        <v>14.47</v>
      </c>
      <c r="R2089" s="8">
        <v>41.33</v>
      </c>
      <c r="S2089" s="8">
        <v>14.47</v>
      </c>
      <c r="T2089" s="8">
        <v>26.86</v>
      </c>
      <c r="U2089" s="10">
        <v>0.6498911202516332</v>
      </c>
    </row>
    <row r="2090" spans="2:21" ht="15.75">
      <c r="B2090" s="4">
        <v>4420</v>
      </c>
      <c r="C2090" s="5">
        <v>46306</v>
      </c>
      <c r="D2090" s="6">
        <f>YEAR(SalesDataTable[[#This Row],[Order Date]])</f>
        <v>2026</v>
      </c>
      <c r="E2090" s="6" t="str">
        <f>"Q"&amp;ROUNDUP(MONTH(SalesDataTable[[#This Row],[Order Date]])/3,0)</f>
        <v>Q4</v>
      </c>
      <c r="F2090" s="6">
        <f>MONTH(SalesDataTable[[#This Row],[Order Date]])</f>
        <v>10</v>
      </c>
      <c r="G2090" s="6" t="str">
        <f>TEXT(SalesDataTable[[#This Row],[Order Date]],"MMM")</f>
        <v>Oct</v>
      </c>
      <c r="H2090" s="6" t="s">
        <v>29</v>
      </c>
      <c r="I2090" s="6" t="s">
        <v>43</v>
      </c>
      <c r="J2090" s="6" t="s">
        <v>26</v>
      </c>
      <c r="K2090" s="6" t="s">
        <v>34</v>
      </c>
      <c r="L2090" s="6" t="s">
        <v>22</v>
      </c>
      <c r="M2090" s="6" t="s">
        <v>44</v>
      </c>
      <c r="N2090" s="7">
        <v>15</v>
      </c>
      <c r="O2090" s="8">
        <v>40.78</v>
      </c>
      <c r="P2090" s="9">
        <v>0.15</v>
      </c>
      <c r="Q2090" s="8">
        <v>17.07</v>
      </c>
      <c r="R2090" s="8">
        <v>519.94500000000005</v>
      </c>
      <c r="S2090" s="8">
        <v>256.05</v>
      </c>
      <c r="T2090" s="8">
        <v>263.89500000000004</v>
      </c>
      <c r="U2090" s="10">
        <v>0.5075440671609498</v>
      </c>
    </row>
    <row r="2091" spans="2:21" ht="15.75">
      <c r="B2091" s="4">
        <v>513</v>
      </c>
      <c r="C2091" s="5">
        <v>46307</v>
      </c>
      <c r="D2091" s="6">
        <f>YEAR(SalesDataTable[[#This Row],[Order Date]])</f>
        <v>2026</v>
      </c>
      <c r="E2091" s="6" t="str">
        <f>"Q"&amp;ROUNDUP(MONTH(SalesDataTable[[#This Row],[Order Date]])/3,0)</f>
        <v>Q4</v>
      </c>
      <c r="F2091" s="6">
        <f>MONTH(SalesDataTable[[#This Row],[Order Date]])</f>
        <v>10</v>
      </c>
      <c r="G2091" s="6" t="str">
        <f>TEXT(SalesDataTable[[#This Row],[Order Date]],"MMM")</f>
        <v>Oct</v>
      </c>
      <c r="H2091" s="6" t="s">
        <v>38</v>
      </c>
      <c r="I2091" s="6" t="s">
        <v>49</v>
      </c>
      <c r="J2091" s="6" t="s">
        <v>20</v>
      </c>
      <c r="K2091" s="6" t="s">
        <v>34</v>
      </c>
      <c r="L2091" s="6" t="s">
        <v>32</v>
      </c>
      <c r="M2091" s="6" t="s">
        <v>66</v>
      </c>
      <c r="N2091" s="7">
        <v>1</v>
      </c>
      <c r="O2091" s="8">
        <v>163.87</v>
      </c>
      <c r="P2091" s="9">
        <v>0</v>
      </c>
      <c r="Q2091" s="8">
        <v>85.76</v>
      </c>
      <c r="R2091" s="8">
        <v>163.87</v>
      </c>
      <c r="S2091" s="8">
        <v>85.76</v>
      </c>
      <c r="T2091" s="8">
        <v>78.11</v>
      </c>
      <c r="U2091" s="10">
        <v>0.47665832672240188</v>
      </c>
    </row>
    <row r="2092" spans="2:21" ht="15.75">
      <c r="B2092" s="4">
        <v>786</v>
      </c>
      <c r="C2092" s="5">
        <v>46307</v>
      </c>
      <c r="D2092" s="6">
        <f>YEAR(SalesDataTable[[#This Row],[Order Date]])</f>
        <v>2026</v>
      </c>
      <c r="E2092" s="6" t="str">
        <f>"Q"&amp;ROUNDUP(MONTH(SalesDataTable[[#This Row],[Order Date]])/3,0)</f>
        <v>Q4</v>
      </c>
      <c r="F2092" s="6">
        <f>MONTH(SalesDataTable[[#This Row],[Order Date]])</f>
        <v>10</v>
      </c>
      <c r="G2092" s="6" t="str">
        <f>TEXT(SalesDataTable[[#This Row],[Order Date]],"MMM")</f>
        <v>Oct</v>
      </c>
      <c r="H2092" s="6" t="s">
        <v>29</v>
      </c>
      <c r="I2092" s="6" t="s">
        <v>36</v>
      </c>
      <c r="J2092" s="6" t="s">
        <v>20</v>
      </c>
      <c r="K2092" s="6" t="s">
        <v>31</v>
      </c>
      <c r="L2092" s="6" t="s">
        <v>52</v>
      </c>
      <c r="M2092" s="6" t="s">
        <v>60</v>
      </c>
      <c r="N2092" s="7">
        <v>1</v>
      </c>
      <c r="O2092" s="8">
        <v>35.39</v>
      </c>
      <c r="P2092" s="9">
        <v>0.05</v>
      </c>
      <c r="Q2092" s="8">
        <v>13.68</v>
      </c>
      <c r="R2092" s="8">
        <v>33.6205</v>
      </c>
      <c r="S2092" s="8">
        <v>13.68</v>
      </c>
      <c r="T2092" s="8">
        <v>19.9405</v>
      </c>
      <c r="U2092" s="10">
        <v>0.59310539700480358</v>
      </c>
    </row>
    <row r="2093" spans="2:21" ht="15.75">
      <c r="B2093" s="4">
        <v>3771</v>
      </c>
      <c r="C2093" s="5">
        <v>46307</v>
      </c>
      <c r="D2093" s="6">
        <f>YEAR(SalesDataTable[[#This Row],[Order Date]])</f>
        <v>2026</v>
      </c>
      <c r="E2093" s="6" t="str">
        <f>"Q"&amp;ROUNDUP(MONTH(SalesDataTable[[#This Row],[Order Date]])/3,0)</f>
        <v>Q4</v>
      </c>
      <c r="F2093" s="6">
        <f>MONTH(SalesDataTable[[#This Row],[Order Date]])</f>
        <v>10</v>
      </c>
      <c r="G2093" s="6" t="str">
        <f>TEXT(SalesDataTable[[#This Row],[Order Date]],"MMM")</f>
        <v>Oct</v>
      </c>
      <c r="H2093" s="6" t="s">
        <v>29</v>
      </c>
      <c r="I2093" s="6" t="s">
        <v>36</v>
      </c>
      <c r="J2093" s="6" t="s">
        <v>20</v>
      </c>
      <c r="K2093" s="6" t="s">
        <v>34</v>
      </c>
      <c r="L2093" s="6" t="s">
        <v>41</v>
      </c>
      <c r="M2093" s="6" t="s">
        <v>58</v>
      </c>
      <c r="N2093" s="7">
        <v>2</v>
      </c>
      <c r="O2093" s="8">
        <v>80.2</v>
      </c>
      <c r="P2093" s="9">
        <v>0</v>
      </c>
      <c r="Q2093" s="8">
        <v>39.590000000000003</v>
      </c>
      <c r="R2093" s="8">
        <v>160.4</v>
      </c>
      <c r="S2093" s="8">
        <v>79.180000000000007</v>
      </c>
      <c r="T2093" s="8">
        <v>81.22</v>
      </c>
      <c r="U2093" s="10">
        <v>0.50635910224438896</v>
      </c>
    </row>
    <row r="2094" spans="2:21" ht="15.75">
      <c r="B2094" s="4">
        <v>3910</v>
      </c>
      <c r="C2094" s="5">
        <v>46307</v>
      </c>
      <c r="D2094" s="6">
        <f>YEAR(SalesDataTable[[#This Row],[Order Date]])</f>
        <v>2026</v>
      </c>
      <c r="E2094" s="6" t="str">
        <f>"Q"&amp;ROUNDUP(MONTH(SalesDataTable[[#This Row],[Order Date]])/3,0)</f>
        <v>Q4</v>
      </c>
      <c r="F2094" s="6">
        <f>MONTH(SalesDataTable[[#This Row],[Order Date]])</f>
        <v>10</v>
      </c>
      <c r="G2094" s="6" t="str">
        <f>TEXT(SalesDataTable[[#This Row],[Order Date]],"MMM")</f>
        <v>Oct</v>
      </c>
      <c r="H2094" s="6" t="s">
        <v>29</v>
      </c>
      <c r="I2094" s="6" t="s">
        <v>30</v>
      </c>
      <c r="J2094" s="6" t="s">
        <v>20</v>
      </c>
      <c r="K2094" s="6" t="s">
        <v>34</v>
      </c>
      <c r="L2094" s="6" t="s">
        <v>22</v>
      </c>
      <c r="M2094" s="6" t="s">
        <v>44</v>
      </c>
      <c r="N2094" s="7">
        <v>3</v>
      </c>
      <c r="O2094" s="8">
        <v>41.09</v>
      </c>
      <c r="P2094" s="9">
        <v>0</v>
      </c>
      <c r="Q2094" s="8">
        <v>17.18</v>
      </c>
      <c r="R2094" s="8">
        <v>123.27000000000001</v>
      </c>
      <c r="S2094" s="8">
        <v>51.54</v>
      </c>
      <c r="T2094" s="8">
        <v>71.730000000000018</v>
      </c>
      <c r="U2094" s="10">
        <v>0.58189340472134354</v>
      </c>
    </row>
    <row r="2095" spans="2:21" ht="15.75">
      <c r="B2095" s="4">
        <v>330</v>
      </c>
      <c r="C2095" s="5">
        <v>46308</v>
      </c>
      <c r="D2095" s="6">
        <f>YEAR(SalesDataTable[[#This Row],[Order Date]])</f>
        <v>2026</v>
      </c>
      <c r="E2095" s="6" t="str">
        <f>"Q"&amp;ROUNDUP(MONTH(SalesDataTable[[#This Row],[Order Date]])/3,0)</f>
        <v>Q4</v>
      </c>
      <c r="F2095" s="6">
        <f>MONTH(SalesDataTable[[#This Row],[Order Date]])</f>
        <v>10</v>
      </c>
      <c r="G2095" s="6" t="str">
        <f>TEXT(SalesDataTable[[#This Row],[Order Date]],"MMM")</f>
        <v>Oct</v>
      </c>
      <c r="H2095" s="6" t="s">
        <v>24</v>
      </c>
      <c r="I2095" s="6" t="s">
        <v>61</v>
      </c>
      <c r="J2095" s="6" t="s">
        <v>26</v>
      </c>
      <c r="K2095" s="6" t="s">
        <v>34</v>
      </c>
      <c r="L2095" s="6" t="s">
        <v>32</v>
      </c>
      <c r="M2095" s="6" t="s">
        <v>33</v>
      </c>
      <c r="N2095" s="7">
        <v>5</v>
      </c>
      <c r="O2095" s="8">
        <v>36.97</v>
      </c>
      <c r="P2095" s="9">
        <v>0.15</v>
      </c>
      <c r="Q2095" s="8">
        <v>13.93</v>
      </c>
      <c r="R2095" s="8">
        <v>157.1225</v>
      </c>
      <c r="S2095" s="8">
        <v>69.650000000000006</v>
      </c>
      <c r="T2095" s="8">
        <v>87.472499999999997</v>
      </c>
      <c r="U2095" s="10">
        <v>0.55671530175500006</v>
      </c>
    </row>
    <row r="2096" spans="2:21" ht="15.75">
      <c r="B2096" s="4">
        <v>707</v>
      </c>
      <c r="C2096" s="5">
        <v>46308</v>
      </c>
      <c r="D2096" s="6">
        <f>YEAR(SalesDataTable[[#This Row],[Order Date]])</f>
        <v>2026</v>
      </c>
      <c r="E2096" s="6" t="str">
        <f>"Q"&amp;ROUNDUP(MONTH(SalesDataTable[[#This Row],[Order Date]])/3,0)</f>
        <v>Q4</v>
      </c>
      <c r="F2096" s="6">
        <f>MONTH(SalesDataTable[[#This Row],[Order Date]])</f>
        <v>10</v>
      </c>
      <c r="G2096" s="6" t="str">
        <f>TEXT(SalesDataTable[[#This Row],[Order Date]],"MMM")</f>
        <v>Oct</v>
      </c>
      <c r="H2096" s="6" t="s">
        <v>29</v>
      </c>
      <c r="I2096" s="6" t="s">
        <v>43</v>
      </c>
      <c r="J2096" s="6" t="s">
        <v>37</v>
      </c>
      <c r="K2096" s="6" t="s">
        <v>31</v>
      </c>
      <c r="L2096" s="6" t="s">
        <v>32</v>
      </c>
      <c r="M2096" s="6" t="s">
        <v>33</v>
      </c>
      <c r="N2096" s="7">
        <v>4</v>
      </c>
      <c r="O2096" s="8">
        <v>35.880000000000003</v>
      </c>
      <c r="P2096" s="9">
        <v>0.05</v>
      </c>
      <c r="Q2096" s="8">
        <v>13.45</v>
      </c>
      <c r="R2096" s="8">
        <v>136.34399999999999</v>
      </c>
      <c r="S2096" s="8">
        <v>53.8</v>
      </c>
      <c r="T2096" s="8">
        <v>82.543999999999997</v>
      </c>
      <c r="U2096" s="10">
        <v>0.60540984568444522</v>
      </c>
    </row>
    <row r="2097" spans="2:21" ht="15.75">
      <c r="B2097" s="4">
        <v>989</v>
      </c>
      <c r="C2097" s="5">
        <v>46308</v>
      </c>
      <c r="D2097" s="6">
        <f>YEAR(SalesDataTable[[#This Row],[Order Date]])</f>
        <v>2026</v>
      </c>
      <c r="E2097" s="6" t="str">
        <f>"Q"&amp;ROUNDUP(MONTH(SalesDataTable[[#This Row],[Order Date]])/3,0)</f>
        <v>Q4</v>
      </c>
      <c r="F2097" s="6">
        <f>MONTH(SalesDataTable[[#This Row],[Order Date]])</f>
        <v>10</v>
      </c>
      <c r="G2097" s="6" t="str">
        <f>TEXT(SalesDataTable[[#This Row],[Order Date]],"MMM")</f>
        <v>Oct</v>
      </c>
      <c r="H2097" s="6" t="s">
        <v>24</v>
      </c>
      <c r="I2097" s="6" t="s">
        <v>59</v>
      </c>
      <c r="J2097" s="6" t="s">
        <v>20</v>
      </c>
      <c r="K2097" s="6" t="s">
        <v>21</v>
      </c>
      <c r="L2097" s="6" t="s">
        <v>22</v>
      </c>
      <c r="M2097" s="6" t="s">
        <v>44</v>
      </c>
      <c r="N2097" s="7">
        <v>3</v>
      </c>
      <c r="O2097" s="8">
        <v>40.42</v>
      </c>
      <c r="P2097" s="9">
        <v>0</v>
      </c>
      <c r="Q2097" s="8">
        <v>16.79</v>
      </c>
      <c r="R2097" s="8">
        <v>121.26</v>
      </c>
      <c r="S2097" s="8">
        <v>50.37</v>
      </c>
      <c r="T2097" s="8">
        <v>70.890000000000015</v>
      </c>
      <c r="U2097" s="10">
        <v>0.58461157842652167</v>
      </c>
    </row>
    <row r="2098" spans="2:21" ht="15.75">
      <c r="B2098" s="4">
        <v>1904</v>
      </c>
      <c r="C2098" s="5">
        <v>46308</v>
      </c>
      <c r="D2098" s="6">
        <f>YEAR(SalesDataTable[[#This Row],[Order Date]])</f>
        <v>2026</v>
      </c>
      <c r="E2098" s="6" t="str">
        <f>"Q"&amp;ROUNDUP(MONTH(SalesDataTable[[#This Row],[Order Date]])/3,0)</f>
        <v>Q4</v>
      </c>
      <c r="F2098" s="6">
        <f>MONTH(SalesDataTable[[#This Row],[Order Date]])</f>
        <v>10</v>
      </c>
      <c r="G2098" s="6" t="str">
        <f>TEXT(SalesDataTable[[#This Row],[Order Date]],"MMM")</f>
        <v>Oct</v>
      </c>
      <c r="H2098" s="6" t="s">
        <v>38</v>
      </c>
      <c r="I2098" s="6" t="s">
        <v>51</v>
      </c>
      <c r="J2098" s="6" t="s">
        <v>37</v>
      </c>
      <c r="K2098" s="6" t="s">
        <v>21</v>
      </c>
      <c r="L2098" s="6" t="s">
        <v>22</v>
      </c>
      <c r="M2098" s="6" t="s">
        <v>40</v>
      </c>
      <c r="N2098" s="7">
        <v>1</v>
      </c>
      <c r="O2098" s="8">
        <v>50.34</v>
      </c>
      <c r="P2098" s="9">
        <v>0.15</v>
      </c>
      <c r="Q2098" s="8">
        <v>22.56</v>
      </c>
      <c r="R2098" s="8">
        <v>42.789000000000001</v>
      </c>
      <c r="S2098" s="8">
        <v>22.56</v>
      </c>
      <c r="T2098" s="8">
        <v>20.229000000000003</v>
      </c>
      <c r="U2098" s="10">
        <v>0.47276169108883132</v>
      </c>
    </row>
    <row r="2099" spans="2:21" ht="15.75">
      <c r="B2099" s="4">
        <v>2854</v>
      </c>
      <c r="C2099" s="5">
        <v>46308</v>
      </c>
      <c r="D2099" s="6">
        <f>YEAR(SalesDataTable[[#This Row],[Order Date]])</f>
        <v>2026</v>
      </c>
      <c r="E2099" s="6" t="str">
        <f>"Q"&amp;ROUNDUP(MONTH(SalesDataTable[[#This Row],[Order Date]])/3,0)</f>
        <v>Q4</v>
      </c>
      <c r="F2099" s="6">
        <f>MONTH(SalesDataTable[[#This Row],[Order Date]])</f>
        <v>10</v>
      </c>
      <c r="G2099" s="6" t="str">
        <f>TEXT(SalesDataTable[[#This Row],[Order Date]],"MMM")</f>
        <v>Oct</v>
      </c>
      <c r="H2099" s="6" t="s">
        <v>18</v>
      </c>
      <c r="I2099" s="6" t="s">
        <v>68</v>
      </c>
      <c r="J2099" s="6" t="s">
        <v>37</v>
      </c>
      <c r="K2099" s="6" t="s">
        <v>31</v>
      </c>
      <c r="L2099" s="6" t="s">
        <v>32</v>
      </c>
      <c r="M2099" s="6" t="s">
        <v>33</v>
      </c>
      <c r="N2099" s="7">
        <v>3</v>
      </c>
      <c r="O2099" s="8">
        <v>36.049999999999997</v>
      </c>
      <c r="P2099" s="9">
        <v>0.1</v>
      </c>
      <c r="Q2099" s="8">
        <v>13.87</v>
      </c>
      <c r="R2099" s="8">
        <v>97.334999999999994</v>
      </c>
      <c r="S2099" s="8">
        <v>41.61</v>
      </c>
      <c r="T2099" s="8">
        <v>55.724999999999994</v>
      </c>
      <c r="U2099" s="10">
        <v>0.57250732008013561</v>
      </c>
    </row>
    <row r="2100" spans="2:21" ht="15.75">
      <c r="B2100" s="4">
        <v>3212</v>
      </c>
      <c r="C2100" s="5">
        <v>46308</v>
      </c>
      <c r="D2100" s="6">
        <f>YEAR(SalesDataTable[[#This Row],[Order Date]])</f>
        <v>2026</v>
      </c>
      <c r="E2100" s="6" t="str">
        <f>"Q"&amp;ROUNDUP(MONTH(SalesDataTable[[#This Row],[Order Date]])/3,0)</f>
        <v>Q4</v>
      </c>
      <c r="F2100" s="6">
        <f>MONTH(SalesDataTable[[#This Row],[Order Date]])</f>
        <v>10</v>
      </c>
      <c r="G2100" s="6" t="str">
        <f>TEXT(SalesDataTable[[#This Row],[Order Date]],"MMM")</f>
        <v>Oct</v>
      </c>
      <c r="H2100" s="6" t="s">
        <v>29</v>
      </c>
      <c r="I2100" s="6" t="s">
        <v>30</v>
      </c>
      <c r="J2100" s="6" t="s">
        <v>26</v>
      </c>
      <c r="K2100" s="6" t="s">
        <v>21</v>
      </c>
      <c r="L2100" s="6" t="s">
        <v>22</v>
      </c>
      <c r="M2100" s="6" t="s">
        <v>44</v>
      </c>
      <c r="N2100" s="7">
        <v>15</v>
      </c>
      <c r="O2100" s="8">
        <v>40</v>
      </c>
      <c r="P2100" s="9">
        <v>0.1</v>
      </c>
      <c r="Q2100" s="8">
        <v>16.420000000000002</v>
      </c>
      <c r="R2100" s="8">
        <v>540</v>
      </c>
      <c r="S2100" s="8">
        <v>246.3</v>
      </c>
      <c r="T2100" s="8">
        <v>293.7</v>
      </c>
      <c r="U2100" s="10">
        <v>0.54388888888888887</v>
      </c>
    </row>
    <row r="2101" spans="2:21" ht="15.75">
      <c r="B2101" s="4">
        <v>4479</v>
      </c>
      <c r="C2101" s="5">
        <v>46308</v>
      </c>
      <c r="D2101" s="6">
        <f>YEAR(SalesDataTable[[#This Row],[Order Date]])</f>
        <v>2026</v>
      </c>
      <c r="E2101" s="6" t="str">
        <f>"Q"&amp;ROUNDUP(MONTH(SalesDataTable[[#This Row],[Order Date]])/3,0)</f>
        <v>Q4</v>
      </c>
      <c r="F2101" s="6">
        <f>MONTH(SalesDataTable[[#This Row],[Order Date]])</f>
        <v>10</v>
      </c>
      <c r="G2101" s="6" t="str">
        <f>TEXT(SalesDataTable[[#This Row],[Order Date]],"MMM")</f>
        <v>Oct</v>
      </c>
      <c r="H2101" s="6" t="s">
        <v>38</v>
      </c>
      <c r="I2101" s="6" t="s">
        <v>49</v>
      </c>
      <c r="J2101" s="6" t="s">
        <v>37</v>
      </c>
      <c r="K2101" s="6" t="s">
        <v>21</v>
      </c>
      <c r="L2101" s="6" t="s">
        <v>27</v>
      </c>
      <c r="M2101" s="6" t="s">
        <v>55</v>
      </c>
      <c r="N2101" s="7">
        <v>1</v>
      </c>
      <c r="O2101" s="8">
        <v>151.68</v>
      </c>
      <c r="P2101" s="9">
        <v>0.05</v>
      </c>
      <c r="Q2101" s="8">
        <v>78.98</v>
      </c>
      <c r="R2101" s="8">
        <v>144.096</v>
      </c>
      <c r="S2101" s="8">
        <v>78.98</v>
      </c>
      <c r="T2101" s="8">
        <v>65.116</v>
      </c>
      <c r="U2101" s="10">
        <v>0.45189318232289583</v>
      </c>
    </row>
    <row r="2102" spans="2:21" ht="15.75">
      <c r="B2102" s="4">
        <v>4574</v>
      </c>
      <c r="C2102" s="5">
        <v>46308</v>
      </c>
      <c r="D2102" s="6">
        <f>YEAR(SalesDataTable[[#This Row],[Order Date]])</f>
        <v>2026</v>
      </c>
      <c r="E2102" s="6" t="str">
        <f>"Q"&amp;ROUNDUP(MONTH(SalesDataTable[[#This Row],[Order Date]])/3,0)</f>
        <v>Q4</v>
      </c>
      <c r="F2102" s="6">
        <f>MONTH(SalesDataTable[[#This Row],[Order Date]])</f>
        <v>10</v>
      </c>
      <c r="G2102" s="6" t="str">
        <f>TEXT(SalesDataTable[[#This Row],[Order Date]],"MMM")</f>
        <v>Oct</v>
      </c>
      <c r="H2102" s="6" t="s">
        <v>24</v>
      </c>
      <c r="I2102" s="6" t="s">
        <v>67</v>
      </c>
      <c r="J2102" s="6" t="s">
        <v>20</v>
      </c>
      <c r="K2102" s="6" t="s">
        <v>34</v>
      </c>
      <c r="L2102" s="6" t="s">
        <v>52</v>
      </c>
      <c r="M2102" s="6" t="s">
        <v>60</v>
      </c>
      <c r="N2102" s="7">
        <v>1</v>
      </c>
      <c r="O2102" s="8">
        <v>36.53</v>
      </c>
      <c r="P2102" s="9">
        <v>0</v>
      </c>
      <c r="Q2102" s="8">
        <v>14.01</v>
      </c>
      <c r="R2102" s="8">
        <v>36.53</v>
      </c>
      <c r="S2102" s="8">
        <v>14.01</v>
      </c>
      <c r="T2102" s="8">
        <v>22.520000000000003</v>
      </c>
      <c r="U2102" s="10">
        <v>0.61647960580344929</v>
      </c>
    </row>
    <row r="2103" spans="2:21" ht="15.75">
      <c r="B2103" s="4">
        <v>4815</v>
      </c>
      <c r="C2103" s="5">
        <v>46308</v>
      </c>
      <c r="D2103" s="6">
        <f>YEAR(SalesDataTable[[#This Row],[Order Date]])</f>
        <v>2026</v>
      </c>
      <c r="E2103" s="6" t="str">
        <f>"Q"&amp;ROUNDUP(MONTH(SalesDataTable[[#This Row],[Order Date]])/3,0)</f>
        <v>Q4</v>
      </c>
      <c r="F2103" s="6">
        <f>MONTH(SalesDataTable[[#This Row],[Order Date]])</f>
        <v>10</v>
      </c>
      <c r="G2103" s="6" t="str">
        <f>TEXT(SalesDataTable[[#This Row],[Order Date]],"MMM")</f>
        <v>Oct</v>
      </c>
      <c r="H2103" s="6" t="s">
        <v>18</v>
      </c>
      <c r="I2103" s="6" t="s">
        <v>19</v>
      </c>
      <c r="J2103" s="6" t="s">
        <v>37</v>
      </c>
      <c r="K2103" s="6" t="s">
        <v>34</v>
      </c>
      <c r="L2103" s="6" t="s">
        <v>22</v>
      </c>
      <c r="M2103" s="6" t="s">
        <v>44</v>
      </c>
      <c r="N2103" s="7">
        <v>1</v>
      </c>
      <c r="O2103" s="8">
        <v>39.89</v>
      </c>
      <c r="P2103" s="9">
        <v>0.05</v>
      </c>
      <c r="Q2103" s="8">
        <v>16.91</v>
      </c>
      <c r="R2103" s="8">
        <v>37.895499999999998</v>
      </c>
      <c r="S2103" s="8">
        <v>16.91</v>
      </c>
      <c r="T2103" s="8">
        <v>20.985499999999998</v>
      </c>
      <c r="U2103" s="10">
        <v>0.55377287540737019</v>
      </c>
    </row>
    <row r="2104" spans="2:21" ht="15.75">
      <c r="B2104" s="4">
        <v>5027</v>
      </c>
      <c r="C2104" s="5">
        <v>46308</v>
      </c>
      <c r="D2104" s="6">
        <f>YEAR(SalesDataTable[[#This Row],[Order Date]])</f>
        <v>2026</v>
      </c>
      <c r="E2104" s="6" t="str">
        <f>"Q"&amp;ROUNDUP(MONTH(SalesDataTable[[#This Row],[Order Date]])/3,0)</f>
        <v>Q4</v>
      </c>
      <c r="F2104" s="6">
        <f>MONTH(SalesDataTable[[#This Row],[Order Date]])</f>
        <v>10</v>
      </c>
      <c r="G2104" s="6" t="str">
        <f>TEXT(SalesDataTable[[#This Row],[Order Date]],"MMM")</f>
        <v>Oct</v>
      </c>
      <c r="H2104" s="6" t="s">
        <v>29</v>
      </c>
      <c r="I2104" s="6" t="s">
        <v>57</v>
      </c>
      <c r="J2104" s="6" t="s">
        <v>20</v>
      </c>
      <c r="K2104" s="6" t="s">
        <v>31</v>
      </c>
      <c r="L2104" s="6" t="s">
        <v>27</v>
      </c>
      <c r="M2104" s="6" t="s">
        <v>55</v>
      </c>
      <c r="N2104" s="7">
        <v>1</v>
      </c>
      <c r="O2104" s="8">
        <v>154.53</v>
      </c>
      <c r="P2104" s="9">
        <v>0</v>
      </c>
      <c r="Q2104" s="8">
        <v>77.930000000000007</v>
      </c>
      <c r="R2104" s="8">
        <v>154.53</v>
      </c>
      <c r="S2104" s="8">
        <v>77.930000000000007</v>
      </c>
      <c r="T2104" s="8">
        <v>76.599999999999994</v>
      </c>
      <c r="U2104" s="10">
        <v>0.49569662848637802</v>
      </c>
    </row>
    <row r="2105" spans="2:21" ht="15.75">
      <c r="B2105" s="4">
        <v>1794</v>
      </c>
      <c r="C2105" s="5">
        <v>46309</v>
      </c>
      <c r="D2105" s="6">
        <f>YEAR(SalesDataTable[[#This Row],[Order Date]])</f>
        <v>2026</v>
      </c>
      <c r="E2105" s="6" t="str">
        <f>"Q"&amp;ROUNDUP(MONTH(SalesDataTable[[#This Row],[Order Date]])/3,0)</f>
        <v>Q4</v>
      </c>
      <c r="F2105" s="6">
        <f>MONTH(SalesDataTable[[#This Row],[Order Date]])</f>
        <v>10</v>
      </c>
      <c r="G2105" s="6" t="str">
        <f>TEXT(SalesDataTable[[#This Row],[Order Date]],"MMM")</f>
        <v>Oct</v>
      </c>
      <c r="H2105" s="6" t="s">
        <v>38</v>
      </c>
      <c r="I2105" s="6" t="s">
        <v>51</v>
      </c>
      <c r="J2105" s="6" t="s">
        <v>46</v>
      </c>
      <c r="K2105" s="6" t="s">
        <v>34</v>
      </c>
      <c r="L2105" s="6" t="s">
        <v>22</v>
      </c>
      <c r="M2105" s="6" t="s">
        <v>40</v>
      </c>
      <c r="N2105" s="7">
        <v>2</v>
      </c>
      <c r="O2105" s="8">
        <v>50.64</v>
      </c>
      <c r="P2105" s="9">
        <v>0.05</v>
      </c>
      <c r="Q2105" s="8">
        <v>22.28</v>
      </c>
      <c r="R2105" s="8">
        <v>96.215999999999994</v>
      </c>
      <c r="S2105" s="8">
        <v>44.56</v>
      </c>
      <c r="T2105" s="8">
        <v>51.655999999999992</v>
      </c>
      <c r="U2105" s="10">
        <v>0.53687536376486233</v>
      </c>
    </row>
    <row r="2106" spans="2:21" ht="15.75">
      <c r="B2106" s="4">
        <v>1867</v>
      </c>
      <c r="C2106" s="5">
        <v>46309</v>
      </c>
      <c r="D2106" s="6">
        <f>YEAR(SalesDataTable[[#This Row],[Order Date]])</f>
        <v>2026</v>
      </c>
      <c r="E2106" s="6" t="str">
        <f>"Q"&amp;ROUNDUP(MONTH(SalesDataTable[[#This Row],[Order Date]])/3,0)</f>
        <v>Q4</v>
      </c>
      <c r="F2106" s="6">
        <f>MONTH(SalesDataTable[[#This Row],[Order Date]])</f>
        <v>10</v>
      </c>
      <c r="G2106" s="6" t="str">
        <f>TEXT(SalesDataTable[[#This Row],[Order Date]],"MMM")</f>
        <v>Oct</v>
      </c>
      <c r="H2106" s="6" t="s">
        <v>18</v>
      </c>
      <c r="I2106" s="6" t="s">
        <v>19</v>
      </c>
      <c r="J2106" s="6" t="s">
        <v>20</v>
      </c>
      <c r="K2106" s="6" t="s">
        <v>31</v>
      </c>
      <c r="L2106" s="6" t="s">
        <v>52</v>
      </c>
      <c r="M2106" s="6" t="s">
        <v>53</v>
      </c>
      <c r="N2106" s="7">
        <v>3</v>
      </c>
      <c r="O2106" s="8">
        <v>40.880000000000003</v>
      </c>
      <c r="P2106" s="9">
        <v>0.05</v>
      </c>
      <c r="Q2106" s="8">
        <v>14.59</v>
      </c>
      <c r="R2106" s="8">
        <v>116.50800000000001</v>
      </c>
      <c r="S2106" s="8">
        <v>43.769999999999996</v>
      </c>
      <c r="T2106" s="8">
        <v>72.738000000000014</v>
      </c>
      <c r="U2106" s="10">
        <v>0.62431764342362761</v>
      </c>
    </row>
    <row r="2107" spans="2:21" ht="15.75">
      <c r="B2107" s="4">
        <v>2088</v>
      </c>
      <c r="C2107" s="5">
        <v>46309</v>
      </c>
      <c r="D2107" s="6">
        <f>YEAR(SalesDataTable[[#This Row],[Order Date]])</f>
        <v>2026</v>
      </c>
      <c r="E2107" s="6" t="str">
        <f>"Q"&amp;ROUNDUP(MONTH(SalesDataTable[[#This Row],[Order Date]])/3,0)</f>
        <v>Q4</v>
      </c>
      <c r="F2107" s="6">
        <f>MONTH(SalesDataTable[[#This Row],[Order Date]])</f>
        <v>10</v>
      </c>
      <c r="G2107" s="6" t="str">
        <f>TEXT(SalesDataTable[[#This Row],[Order Date]],"MMM")</f>
        <v>Oct</v>
      </c>
      <c r="H2107" s="6" t="s">
        <v>38</v>
      </c>
      <c r="I2107" s="6" t="s">
        <v>39</v>
      </c>
      <c r="J2107" s="6" t="s">
        <v>37</v>
      </c>
      <c r="K2107" s="6" t="s">
        <v>21</v>
      </c>
      <c r="L2107" s="6" t="s">
        <v>27</v>
      </c>
      <c r="M2107" s="6" t="s">
        <v>35</v>
      </c>
      <c r="N2107" s="7">
        <v>1</v>
      </c>
      <c r="O2107" s="8">
        <v>141.77000000000001</v>
      </c>
      <c r="P2107" s="9">
        <v>0</v>
      </c>
      <c r="Q2107" s="8">
        <v>78.48</v>
      </c>
      <c r="R2107" s="8">
        <v>141.77000000000001</v>
      </c>
      <c r="S2107" s="8">
        <v>78.48</v>
      </c>
      <c r="T2107" s="8">
        <v>63.290000000000006</v>
      </c>
      <c r="U2107" s="10">
        <v>0.44642731184312623</v>
      </c>
    </row>
    <row r="2108" spans="2:21" ht="15.75">
      <c r="B2108" s="4">
        <v>2270</v>
      </c>
      <c r="C2108" s="5">
        <v>46309</v>
      </c>
      <c r="D2108" s="6">
        <f>YEAR(SalesDataTable[[#This Row],[Order Date]])</f>
        <v>2026</v>
      </c>
      <c r="E2108" s="6" t="str">
        <f>"Q"&amp;ROUNDUP(MONTH(SalesDataTable[[#This Row],[Order Date]])/3,0)</f>
        <v>Q4</v>
      </c>
      <c r="F2108" s="6">
        <f>MONTH(SalesDataTable[[#This Row],[Order Date]])</f>
        <v>10</v>
      </c>
      <c r="G2108" s="6" t="str">
        <f>TEXT(SalesDataTable[[#This Row],[Order Date]],"MMM")</f>
        <v>Oct</v>
      </c>
      <c r="H2108" s="6" t="s">
        <v>38</v>
      </c>
      <c r="I2108" s="6" t="s">
        <v>49</v>
      </c>
      <c r="J2108" s="6" t="s">
        <v>20</v>
      </c>
      <c r="K2108" s="6" t="s">
        <v>31</v>
      </c>
      <c r="L2108" s="6" t="s">
        <v>41</v>
      </c>
      <c r="M2108" s="6" t="s">
        <v>47</v>
      </c>
      <c r="N2108" s="7">
        <v>3</v>
      </c>
      <c r="O2108" s="8">
        <v>199.99</v>
      </c>
      <c r="P2108" s="9">
        <v>0.15</v>
      </c>
      <c r="Q2108" s="8">
        <v>101.86</v>
      </c>
      <c r="R2108" s="8">
        <v>509.97450000000003</v>
      </c>
      <c r="S2108" s="8">
        <v>305.58</v>
      </c>
      <c r="T2108" s="8">
        <v>204.39450000000005</v>
      </c>
      <c r="U2108" s="10">
        <v>0.40079356909021929</v>
      </c>
    </row>
    <row r="2109" spans="2:21" ht="15.75">
      <c r="B2109" s="4">
        <v>3789</v>
      </c>
      <c r="C2109" s="5">
        <v>46309</v>
      </c>
      <c r="D2109" s="6">
        <f>YEAR(SalesDataTable[[#This Row],[Order Date]])</f>
        <v>2026</v>
      </c>
      <c r="E2109" s="6" t="str">
        <f>"Q"&amp;ROUNDUP(MONTH(SalesDataTable[[#This Row],[Order Date]])/3,0)</f>
        <v>Q4</v>
      </c>
      <c r="F2109" s="6">
        <f>MONTH(SalesDataTable[[#This Row],[Order Date]])</f>
        <v>10</v>
      </c>
      <c r="G2109" s="6" t="str">
        <f>TEXT(SalesDataTable[[#This Row],[Order Date]],"MMM")</f>
        <v>Oct</v>
      </c>
      <c r="H2109" s="6" t="s">
        <v>38</v>
      </c>
      <c r="I2109" s="6" t="s">
        <v>39</v>
      </c>
      <c r="J2109" s="6" t="s">
        <v>46</v>
      </c>
      <c r="K2109" s="6" t="s">
        <v>31</v>
      </c>
      <c r="L2109" s="6" t="s">
        <v>22</v>
      </c>
      <c r="M2109" s="6" t="s">
        <v>40</v>
      </c>
      <c r="N2109" s="7">
        <v>2</v>
      </c>
      <c r="O2109" s="8">
        <v>50.56</v>
      </c>
      <c r="P2109" s="9">
        <v>0</v>
      </c>
      <c r="Q2109" s="8">
        <v>23.04</v>
      </c>
      <c r="R2109" s="8">
        <v>101.12</v>
      </c>
      <c r="S2109" s="8">
        <v>46.08</v>
      </c>
      <c r="T2109" s="8">
        <v>55.040000000000006</v>
      </c>
      <c r="U2109" s="10">
        <v>0.54430379746835444</v>
      </c>
    </row>
    <row r="2110" spans="2:21" ht="15.75">
      <c r="B2110" s="4">
        <v>4323</v>
      </c>
      <c r="C2110" s="5">
        <v>46309</v>
      </c>
      <c r="D2110" s="6">
        <f>YEAR(SalesDataTable[[#This Row],[Order Date]])</f>
        <v>2026</v>
      </c>
      <c r="E2110" s="6" t="str">
        <f>"Q"&amp;ROUNDUP(MONTH(SalesDataTable[[#This Row],[Order Date]])/3,0)</f>
        <v>Q4</v>
      </c>
      <c r="F2110" s="6">
        <f>MONTH(SalesDataTable[[#This Row],[Order Date]])</f>
        <v>10</v>
      </c>
      <c r="G2110" s="6" t="str">
        <f>TEXT(SalesDataTable[[#This Row],[Order Date]],"MMM")</f>
        <v>Oct</v>
      </c>
      <c r="H2110" s="6" t="s">
        <v>38</v>
      </c>
      <c r="I2110" s="6" t="s">
        <v>49</v>
      </c>
      <c r="J2110" s="6" t="s">
        <v>20</v>
      </c>
      <c r="K2110" s="6" t="s">
        <v>31</v>
      </c>
      <c r="L2110" s="6" t="s">
        <v>32</v>
      </c>
      <c r="M2110" s="6" t="s">
        <v>50</v>
      </c>
      <c r="N2110" s="7">
        <v>1</v>
      </c>
      <c r="O2110" s="8">
        <v>47.38</v>
      </c>
      <c r="P2110" s="9">
        <v>0</v>
      </c>
      <c r="Q2110" s="8">
        <v>17.86</v>
      </c>
      <c r="R2110" s="8">
        <v>47.38</v>
      </c>
      <c r="S2110" s="8">
        <v>17.86</v>
      </c>
      <c r="T2110" s="8">
        <v>29.520000000000003</v>
      </c>
      <c r="U2110" s="10">
        <v>0.62304769945124527</v>
      </c>
    </row>
    <row r="2111" spans="2:21" ht="15.75">
      <c r="B2111" s="4">
        <v>276</v>
      </c>
      <c r="C2111" s="5">
        <v>46310</v>
      </c>
      <c r="D2111" s="6">
        <f>YEAR(SalesDataTable[[#This Row],[Order Date]])</f>
        <v>2026</v>
      </c>
      <c r="E2111" s="6" t="str">
        <f>"Q"&amp;ROUNDUP(MONTH(SalesDataTable[[#This Row],[Order Date]])/3,0)</f>
        <v>Q4</v>
      </c>
      <c r="F2111" s="6">
        <f>MONTH(SalesDataTable[[#This Row],[Order Date]])</f>
        <v>10</v>
      </c>
      <c r="G2111" s="6" t="str">
        <f>TEXT(SalesDataTable[[#This Row],[Order Date]],"MMM")</f>
        <v>Oct</v>
      </c>
      <c r="H2111" s="6" t="s">
        <v>29</v>
      </c>
      <c r="I2111" s="6" t="s">
        <v>30</v>
      </c>
      <c r="J2111" s="6" t="s">
        <v>20</v>
      </c>
      <c r="K2111" s="6" t="s">
        <v>34</v>
      </c>
      <c r="L2111" s="6" t="s">
        <v>27</v>
      </c>
      <c r="M2111" s="6" t="s">
        <v>28</v>
      </c>
      <c r="N2111" s="7">
        <v>1</v>
      </c>
      <c r="O2111" s="8">
        <v>92.74</v>
      </c>
      <c r="P2111" s="9">
        <v>0.15</v>
      </c>
      <c r="Q2111" s="8">
        <v>44.52</v>
      </c>
      <c r="R2111" s="8">
        <v>78.828999999999994</v>
      </c>
      <c r="S2111" s="8">
        <v>44.52</v>
      </c>
      <c r="T2111" s="8">
        <v>34.30899999999999</v>
      </c>
      <c r="U2111" s="10">
        <v>0.43523322635070844</v>
      </c>
    </row>
    <row r="2112" spans="2:21" ht="15.75">
      <c r="B2112" s="4">
        <v>791</v>
      </c>
      <c r="C2112" s="5">
        <v>46310</v>
      </c>
      <c r="D2112" s="6">
        <f>YEAR(SalesDataTable[[#This Row],[Order Date]])</f>
        <v>2026</v>
      </c>
      <c r="E2112" s="6" t="str">
        <f>"Q"&amp;ROUNDUP(MONTH(SalesDataTable[[#This Row],[Order Date]])/3,0)</f>
        <v>Q4</v>
      </c>
      <c r="F2112" s="6">
        <f>MONTH(SalesDataTable[[#This Row],[Order Date]])</f>
        <v>10</v>
      </c>
      <c r="G2112" s="6" t="str">
        <f>TEXT(SalesDataTable[[#This Row],[Order Date]],"MMM")</f>
        <v>Oct</v>
      </c>
      <c r="H2112" s="6" t="s">
        <v>38</v>
      </c>
      <c r="I2112" s="6" t="s">
        <v>65</v>
      </c>
      <c r="J2112" s="6" t="s">
        <v>37</v>
      </c>
      <c r="K2112" s="6" t="s">
        <v>21</v>
      </c>
      <c r="L2112" s="6" t="s">
        <v>22</v>
      </c>
      <c r="M2112" s="6" t="s">
        <v>40</v>
      </c>
      <c r="N2112" s="7">
        <v>3</v>
      </c>
      <c r="O2112" s="8">
        <v>51.57</v>
      </c>
      <c r="P2112" s="9">
        <v>0.1</v>
      </c>
      <c r="Q2112" s="8">
        <v>21.82</v>
      </c>
      <c r="R2112" s="8">
        <v>139.239</v>
      </c>
      <c r="S2112" s="8">
        <v>65.460000000000008</v>
      </c>
      <c r="T2112" s="8">
        <v>73.778999999999996</v>
      </c>
      <c r="U2112" s="10">
        <v>0.52987309589985565</v>
      </c>
    </row>
    <row r="2113" spans="2:21" ht="15.75">
      <c r="B2113" s="4">
        <v>1033</v>
      </c>
      <c r="C2113" s="5">
        <v>46310</v>
      </c>
      <c r="D2113" s="6">
        <f>YEAR(SalesDataTable[[#This Row],[Order Date]])</f>
        <v>2026</v>
      </c>
      <c r="E2113" s="6" t="str">
        <f>"Q"&amp;ROUNDUP(MONTH(SalesDataTable[[#This Row],[Order Date]])/3,0)</f>
        <v>Q4</v>
      </c>
      <c r="F2113" s="6">
        <f>MONTH(SalesDataTable[[#This Row],[Order Date]])</f>
        <v>10</v>
      </c>
      <c r="G2113" s="6" t="str">
        <f>TEXT(SalesDataTable[[#This Row],[Order Date]],"MMM")</f>
        <v>Oct</v>
      </c>
      <c r="H2113" s="6" t="s">
        <v>24</v>
      </c>
      <c r="I2113" s="6" t="s">
        <v>61</v>
      </c>
      <c r="J2113" s="6" t="s">
        <v>20</v>
      </c>
      <c r="K2113" s="6" t="s">
        <v>31</v>
      </c>
      <c r="L2113" s="6" t="s">
        <v>27</v>
      </c>
      <c r="M2113" s="6" t="s">
        <v>64</v>
      </c>
      <c r="N2113" s="7">
        <v>1</v>
      </c>
      <c r="O2113" s="8">
        <v>70.47</v>
      </c>
      <c r="P2113" s="9">
        <v>0.1</v>
      </c>
      <c r="Q2113" s="8">
        <v>31.52</v>
      </c>
      <c r="R2113" s="8">
        <v>63.423000000000002</v>
      </c>
      <c r="S2113" s="8">
        <v>31.52</v>
      </c>
      <c r="T2113" s="8">
        <v>31.903000000000002</v>
      </c>
      <c r="U2113" s="10">
        <v>0.50301940936253409</v>
      </c>
    </row>
    <row r="2114" spans="2:21" ht="15.75">
      <c r="B2114" s="4">
        <v>1247</v>
      </c>
      <c r="C2114" s="5">
        <v>46310</v>
      </c>
      <c r="D2114" s="6">
        <f>YEAR(SalesDataTable[[#This Row],[Order Date]])</f>
        <v>2026</v>
      </c>
      <c r="E2114" s="6" t="str">
        <f>"Q"&amp;ROUNDUP(MONTH(SalesDataTable[[#This Row],[Order Date]])/3,0)</f>
        <v>Q4</v>
      </c>
      <c r="F2114" s="6">
        <f>MONTH(SalesDataTable[[#This Row],[Order Date]])</f>
        <v>10</v>
      </c>
      <c r="G2114" s="6" t="str">
        <f>TEXT(SalesDataTable[[#This Row],[Order Date]],"MMM")</f>
        <v>Oct</v>
      </c>
      <c r="H2114" s="6" t="s">
        <v>18</v>
      </c>
      <c r="I2114" s="6" t="s">
        <v>19</v>
      </c>
      <c r="J2114" s="6" t="s">
        <v>20</v>
      </c>
      <c r="K2114" s="6" t="s">
        <v>31</v>
      </c>
      <c r="L2114" s="6" t="s">
        <v>27</v>
      </c>
      <c r="M2114" s="6" t="s">
        <v>64</v>
      </c>
      <c r="N2114" s="7">
        <v>1</v>
      </c>
      <c r="O2114" s="8">
        <v>71.05</v>
      </c>
      <c r="P2114" s="9">
        <v>0</v>
      </c>
      <c r="Q2114" s="8">
        <v>33.32</v>
      </c>
      <c r="R2114" s="8">
        <v>71.05</v>
      </c>
      <c r="S2114" s="8">
        <v>33.32</v>
      </c>
      <c r="T2114" s="8">
        <v>37.729999999999997</v>
      </c>
      <c r="U2114" s="10">
        <v>0.53103448275862064</v>
      </c>
    </row>
    <row r="2115" spans="2:21" ht="15.75">
      <c r="B2115" s="4">
        <v>1321</v>
      </c>
      <c r="C2115" s="5">
        <v>46310</v>
      </c>
      <c r="D2115" s="6">
        <f>YEAR(SalesDataTable[[#This Row],[Order Date]])</f>
        <v>2026</v>
      </c>
      <c r="E2115" s="6" t="str">
        <f>"Q"&amp;ROUNDUP(MONTH(SalesDataTable[[#This Row],[Order Date]])/3,0)</f>
        <v>Q4</v>
      </c>
      <c r="F2115" s="6">
        <f>MONTH(SalesDataTable[[#This Row],[Order Date]])</f>
        <v>10</v>
      </c>
      <c r="G2115" s="6" t="str">
        <f>TEXT(SalesDataTable[[#This Row],[Order Date]],"MMM")</f>
        <v>Oct</v>
      </c>
      <c r="H2115" s="6" t="s">
        <v>38</v>
      </c>
      <c r="I2115" s="6" t="s">
        <v>65</v>
      </c>
      <c r="J2115" s="6" t="s">
        <v>37</v>
      </c>
      <c r="K2115" s="6" t="s">
        <v>21</v>
      </c>
      <c r="L2115" s="6" t="s">
        <v>22</v>
      </c>
      <c r="M2115" s="6" t="s">
        <v>44</v>
      </c>
      <c r="N2115" s="7">
        <v>3</v>
      </c>
      <c r="O2115" s="8">
        <v>39.83</v>
      </c>
      <c r="P2115" s="9">
        <v>0.1</v>
      </c>
      <c r="Q2115" s="8">
        <v>16.93</v>
      </c>
      <c r="R2115" s="8">
        <v>107.541</v>
      </c>
      <c r="S2115" s="8">
        <v>50.79</v>
      </c>
      <c r="T2115" s="8">
        <v>56.750999999999998</v>
      </c>
      <c r="U2115" s="10">
        <v>0.52771501101905316</v>
      </c>
    </row>
    <row r="2116" spans="2:21" ht="15.75">
      <c r="B2116" s="4">
        <v>2048</v>
      </c>
      <c r="C2116" s="5">
        <v>46310</v>
      </c>
      <c r="D2116" s="6">
        <f>YEAR(SalesDataTable[[#This Row],[Order Date]])</f>
        <v>2026</v>
      </c>
      <c r="E2116" s="6" t="str">
        <f>"Q"&amp;ROUNDUP(MONTH(SalesDataTable[[#This Row],[Order Date]])/3,0)</f>
        <v>Q4</v>
      </c>
      <c r="F2116" s="6">
        <f>MONTH(SalesDataTable[[#This Row],[Order Date]])</f>
        <v>10</v>
      </c>
      <c r="G2116" s="6" t="str">
        <f>TEXT(SalesDataTable[[#This Row],[Order Date]],"MMM")</f>
        <v>Oct</v>
      </c>
      <c r="H2116" s="6" t="s">
        <v>38</v>
      </c>
      <c r="I2116" s="6" t="s">
        <v>49</v>
      </c>
      <c r="J2116" s="6" t="s">
        <v>20</v>
      </c>
      <c r="K2116" s="6" t="s">
        <v>31</v>
      </c>
      <c r="L2116" s="6" t="s">
        <v>52</v>
      </c>
      <c r="M2116" s="6" t="s">
        <v>63</v>
      </c>
      <c r="N2116" s="7">
        <v>3</v>
      </c>
      <c r="O2116" s="8">
        <v>49.5</v>
      </c>
      <c r="P2116" s="9">
        <v>0.05</v>
      </c>
      <c r="Q2116" s="8">
        <v>22</v>
      </c>
      <c r="R2116" s="8">
        <v>141.07499999999999</v>
      </c>
      <c r="S2116" s="8">
        <v>66</v>
      </c>
      <c r="T2116" s="8">
        <v>75.074999999999989</v>
      </c>
      <c r="U2116" s="10">
        <v>0.53216374269005839</v>
      </c>
    </row>
    <row r="2117" spans="2:21" ht="15.75">
      <c r="B2117" s="4">
        <v>2082</v>
      </c>
      <c r="C2117" s="5">
        <v>46310</v>
      </c>
      <c r="D2117" s="6">
        <f>YEAR(SalesDataTable[[#This Row],[Order Date]])</f>
        <v>2026</v>
      </c>
      <c r="E2117" s="6" t="str">
        <f>"Q"&amp;ROUNDUP(MONTH(SalesDataTable[[#This Row],[Order Date]])/3,0)</f>
        <v>Q4</v>
      </c>
      <c r="F2117" s="6">
        <f>MONTH(SalesDataTable[[#This Row],[Order Date]])</f>
        <v>10</v>
      </c>
      <c r="G2117" s="6" t="str">
        <f>TEXT(SalesDataTable[[#This Row],[Order Date]],"MMM")</f>
        <v>Oct</v>
      </c>
      <c r="H2117" s="6" t="s">
        <v>24</v>
      </c>
      <c r="I2117" s="6" t="s">
        <v>45</v>
      </c>
      <c r="J2117" s="6" t="s">
        <v>46</v>
      </c>
      <c r="K2117" s="6" t="s">
        <v>31</v>
      </c>
      <c r="L2117" s="6" t="s">
        <v>27</v>
      </c>
      <c r="M2117" s="6" t="s">
        <v>28</v>
      </c>
      <c r="N2117" s="7">
        <v>1</v>
      </c>
      <c r="O2117" s="8">
        <v>91.99</v>
      </c>
      <c r="P2117" s="9">
        <v>0</v>
      </c>
      <c r="Q2117" s="8">
        <v>44.86</v>
      </c>
      <c r="R2117" s="8">
        <v>91.99</v>
      </c>
      <c r="S2117" s="8">
        <v>44.86</v>
      </c>
      <c r="T2117" s="8">
        <v>47.129999999999995</v>
      </c>
      <c r="U2117" s="10">
        <v>0.51233829764104788</v>
      </c>
    </row>
    <row r="2118" spans="2:21" ht="15.75">
      <c r="B2118" s="4">
        <v>2177</v>
      </c>
      <c r="C2118" s="5">
        <v>46310</v>
      </c>
      <c r="D2118" s="6">
        <f>YEAR(SalesDataTable[[#This Row],[Order Date]])</f>
        <v>2026</v>
      </c>
      <c r="E2118" s="6" t="str">
        <f>"Q"&amp;ROUNDUP(MONTH(SalesDataTable[[#This Row],[Order Date]])/3,0)</f>
        <v>Q4</v>
      </c>
      <c r="F2118" s="6">
        <f>MONTH(SalesDataTable[[#This Row],[Order Date]])</f>
        <v>10</v>
      </c>
      <c r="G2118" s="6" t="str">
        <f>TEXT(SalesDataTable[[#This Row],[Order Date]],"MMM")</f>
        <v>Oct</v>
      </c>
      <c r="H2118" s="6" t="s">
        <v>18</v>
      </c>
      <c r="I2118" s="6" t="s">
        <v>68</v>
      </c>
      <c r="J2118" s="6" t="s">
        <v>46</v>
      </c>
      <c r="K2118" s="6" t="s">
        <v>21</v>
      </c>
      <c r="L2118" s="6" t="s">
        <v>22</v>
      </c>
      <c r="M2118" s="6" t="s">
        <v>23</v>
      </c>
      <c r="N2118" s="7">
        <v>1</v>
      </c>
      <c r="O2118" s="8">
        <v>79.78</v>
      </c>
      <c r="P2118" s="9">
        <v>0.05</v>
      </c>
      <c r="Q2118" s="8">
        <v>41.59</v>
      </c>
      <c r="R2118" s="8">
        <v>75.790999999999997</v>
      </c>
      <c r="S2118" s="8">
        <v>41.59</v>
      </c>
      <c r="T2118" s="8">
        <v>34.200999999999993</v>
      </c>
      <c r="U2118" s="10">
        <v>0.45125410668812915</v>
      </c>
    </row>
    <row r="2119" spans="2:21" ht="15.75">
      <c r="B2119" s="4">
        <v>3776</v>
      </c>
      <c r="C2119" s="5">
        <v>46310</v>
      </c>
      <c r="D2119" s="6">
        <f>YEAR(SalesDataTable[[#This Row],[Order Date]])</f>
        <v>2026</v>
      </c>
      <c r="E2119" s="6" t="str">
        <f>"Q"&amp;ROUNDUP(MONTH(SalesDataTable[[#This Row],[Order Date]])/3,0)</f>
        <v>Q4</v>
      </c>
      <c r="F2119" s="6">
        <f>MONTH(SalesDataTable[[#This Row],[Order Date]])</f>
        <v>10</v>
      </c>
      <c r="G2119" s="6" t="str">
        <f>TEXT(SalesDataTable[[#This Row],[Order Date]],"MMM")</f>
        <v>Oct</v>
      </c>
      <c r="H2119" s="6" t="s">
        <v>38</v>
      </c>
      <c r="I2119" s="6" t="s">
        <v>51</v>
      </c>
      <c r="J2119" s="6" t="s">
        <v>20</v>
      </c>
      <c r="K2119" s="6" t="s">
        <v>21</v>
      </c>
      <c r="L2119" s="6" t="s">
        <v>22</v>
      </c>
      <c r="M2119" s="6" t="s">
        <v>23</v>
      </c>
      <c r="N2119" s="7">
        <v>1</v>
      </c>
      <c r="O2119" s="8">
        <v>82.97</v>
      </c>
      <c r="P2119" s="9">
        <v>0</v>
      </c>
      <c r="Q2119" s="8">
        <v>43.09</v>
      </c>
      <c r="R2119" s="8">
        <v>82.97</v>
      </c>
      <c r="S2119" s="8">
        <v>43.09</v>
      </c>
      <c r="T2119" s="8">
        <v>39.879999999999995</v>
      </c>
      <c r="U2119" s="10">
        <v>0.48065565867180904</v>
      </c>
    </row>
    <row r="2120" spans="2:21" ht="15.75">
      <c r="B2120" s="4">
        <v>4542</v>
      </c>
      <c r="C2120" s="5">
        <v>46310</v>
      </c>
      <c r="D2120" s="6">
        <f>YEAR(SalesDataTable[[#This Row],[Order Date]])</f>
        <v>2026</v>
      </c>
      <c r="E2120" s="6" t="str">
        <f>"Q"&amp;ROUNDUP(MONTH(SalesDataTable[[#This Row],[Order Date]])/3,0)</f>
        <v>Q4</v>
      </c>
      <c r="F2120" s="6">
        <f>MONTH(SalesDataTable[[#This Row],[Order Date]])</f>
        <v>10</v>
      </c>
      <c r="G2120" s="6" t="str">
        <f>TEXT(SalesDataTable[[#This Row],[Order Date]],"MMM")</f>
        <v>Oct</v>
      </c>
      <c r="H2120" s="6" t="s">
        <v>18</v>
      </c>
      <c r="I2120" s="6" t="s">
        <v>54</v>
      </c>
      <c r="J2120" s="6" t="s">
        <v>20</v>
      </c>
      <c r="K2120" s="6" t="s">
        <v>34</v>
      </c>
      <c r="L2120" s="6" t="s">
        <v>22</v>
      </c>
      <c r="M2120" s="6" t="s">
        <v>48</v>
      </c>
      <c r="N2120" s="7">
        <v>1</v>
      </c>
      <c r="O2120" s="8">
        <v>103.33</v>
      </c>
      <c r="P2120" s="9">
        <v>0</v>
      </c>
      <c r="Q2120" s="8">
        <v>50.85</v>
      </c>
      <c r="R2120" s="8">
        <v>103.33</v>
      </c>
      <c r="S2120" s="8">
        <v>50.85</v>
      </c>
      <c r="T2120" s="8">
        <v>52.48</v>
      </c>
      <c r="U2120" s="10">
        <v>0.5078873512048776</v>
      </c>
    </row>
    <row r="2121" spans="2:21" ht="15.75">
      <c r="B2121" s="4">
        <v>36</v>
      </c>
      <c r="C2121" s="5">
        <v>46311</v>
      </c>
      <c r="D2121" s="6">
        <f>YEAR(SalesDataTable[[#This Row],[Order Date]])</f>
        <v>2026</v>
      </c>
      <c r="E2121" s="6" t="str">
        <f>"Q"&amp;ROUNDUP(MONTH(SalesDataTable[[#This Row],[Order Date]])/3,0)</f>
        <v>Q4</v>
      </c>
      <c r="F2121" s="6">
        <f>MONTH(SalesDataTable[[#This Row],[Order Date]])</f>
        <v>10</v>
      </c>
      <c r="G2121" s="6" t="str">
        <f>TEXT(SalesDataTable[[#This Row],[Order Date]],"MMM")</f>
        <v>Oct</v>
      </c>
      <c r="H2121" s="6" t="s">
        <v>18</v>
      </c>
      <c r="I2121" s="6" t="s">
        <v>54</v>
      </c>
      <c r="J2121" s="6" t="s">
        <v>20</v>
      </c>
      <c r="K2121" s="6" t="s">
        <v>31</v>
      </c>
      <c r="L2121" s="6" t="s">
        <v>27</v>
      </c>
      <c r="M2121" s="6" t="s">
        <v>35</v>
      </c>
      <c r="N2121" s="7">
        <v>3</v>
      </c>
      <c r="O2121" s="8">
        <v>142.54</v>
      </c>
      <c r="P2121" s="9">
        <v>0.05</v>
      </c>
      <c r="Q2121" s="8">
        <v>81.599999999999994</v>
      </c>
      <c r="R2121" s="8">
        <v>406.23899999999998</v>
      </c>
      <c r="S2121" s="8">
        <v>244.79999999999998</v>
      </c>
      <c r="T2121" s="8">
        <v>161.43899999999999</v>
      </c>
      <c r="U2121" s="10">
        <v>0.39739906803630376</v>
      </c>
    </row>
    <row r="2122" spans="2:21" ht="15.75">
      <c r="B2122" s="4">
        <v>64</v>
      </c>
      <c r="C2122" s="5">
        <v>46311</v>
      </c>
      <c r="D2122" s="6">
        <f>YEAR(SalesDataTable[[#This Row],[Order Date]])</f>
        <v>2026</v>
      </c>
      <c r="E2122" s="6" t="str">
        <f>"Q"&amp;ROUNDUP(MONTH(SalesDataTable[[#This Row],[Order Date]])/3,0)</f>
        <v>Q4</v>
      </c>
      <c r="F2122" s="6">
        <f>MONTH(SalesDataTable[[#This Row],[Order Date]])</f>
        <v>10</v>
      </c>
      <c r="G2122" s="6" t="str">
        <f>TEXT(SalesDataTable[[#This Row],[Order Date]],"MMM")</f>
        <v>Oct</v>
      </c>
      <c r="H2122" s="6" t="s">
        <v>29</v>
      </c>
      <c r="I2122" s="6" t="s">
        <v>70</v>
      </c>
      <c r="J2122" s="6" t="s">
        <v>20</v>
      </c>
      <c r="K2122" s="6" t="s">
        <v>31</v>
      </c>
      <c r="L2122" s="6" t="s">
        <v>27</v>
      </c>
      <c r="M2122" s="6" t="s">
        <v>28</v>
      </c>
      <c r="N2122" s="7">
        <v>3</v>
      </c>
      <c r="O2122" s="8">
        <v>92.14</v>
      </c>
      <c r="P2122" s="9">
        <v>0.1</v>
      </c>
      <c r="Q2122" s="8">
        <v>46.43</v>
      </c>
      <c r="R2122" s="8">
        <v>248.77800000000002</v>
      </c>
      <c r="S2122" s="8">
        <v>139.29</v>
      </c>
      <c r="T2122" s="8">
        <v>109.48800000000003</v>
      </c>
      <c r="U2122" s="10">
        <v>0.44010322456165746</v>
      </c>
    </row>
    <row r="2123" spans="2:21" ht="15.75">
      <c r="B2123" s="4">
        <v>529</v>
      </c>
      <c r="C2123" s="5">
        <v>46311</v>
      </c>
      <c r="D2123" s="6">
        <f>YEAR(SalesDataTable[[#This Row],[Order Date]])</f>
        <v>2026</v>
      </c>
      <c r="E2123" s="6" t="str">
        <f>"Q"&amp;ROUNDUP(MONTH(SalesDataTable[[#This Row],[Order Date]])/3,0)</f>
        <v>Q4</v>
      </c>
      <c r="F2123" s="6">
        <f>MONTH(SalesDataTable[[#This Row],[Order Date]])</f>
        <v>10</v>
      </c>
      <c r="G2123" s="6" t="str">
        <f>TEXT(SalesDataTable[[#This Row],[Order Date]],"MMM")</f>
        <v>Oct</v>
      </c>
      <c r="H2123" s="6" t="s">
        <v>38</v>
      </c>
      <c r="I2123" s="6" t="s">
        <v>49</v>
      </c>
      <c r="J2123" s="6" t="s">
        <v>37</v>
      </c>
      <c r="K2123" s="6" t="s">
        <v>34</v>
      </c>
      <c r="L2123" s="6" t="s">
        <v>32</v>
      </c>
      <c r="M2123" s="6" t="s">
        <v>66</v>
      </c>
      <c r="N2123" s="7">
        <v>2</v>
      </c>
      <c r="O2123" s="8">
        <v>165.23</v>
      </c>
      <c r="P2123" s="9">
        <v>0</v>
      </c>
      <c r="Q2123" s="8">
        <v>88.87</v>
      </c>
      <c r="R2123" s="8">
        <v>330.46</v>
      </c>
      <c r="S2123" s="8">
        <v>177.74</v>
      </c>
      <c r="T2123" s="8">
        <v>152.71999999999997</v>
      </c>
      <c r="U2123" s="10">
        <v>0.46214367850874533</v>
      </c>
    </row>
    <row r="2124" spans="2:21" ht="15.75">
      <c r="B2124" s="4">
        <v>1815</v>
      </c>
      <c r="C2124" s="5">
        <v>46311</v>
      </c>
      <c r="D2124" s="6">
        <f>YEAR(SalesDataTable[[#This Row],[Order Date]])</f>
        <v>2026</v>
      </c>
      <c r="E2124" s="6" t="str">
        <f>"Q"&amp;ROUNDUP(MONTH(SalesDataTable[[#This Row],[Order Date]])/3,0)</f>
        <v>Q4</v>
      </c>
      <c r="F2124" s="6">
        <f>MONTH(SalesDataTable[[#This Row],[Order Date]])</f>
        <v>10</v>
      </c>
      <c r="G2124" s="6" t="str">
        <f>TEXT(SalesDataTable[[#This Row],[Order Date]],"MMM")</f>
        <v>Oct</v>
      </c>
      <c r="H2124" s="6" t="s">
        <v>38</v>
      </c>
      <c r="I2124" s="6" t="s">
        <v>39</v>
      </c>
      <c r="J2124" s="6" t="s">
        <v>20</v>
      </c>
      <c r="K2124" s="6" t="s">
        <v>34</v>
      </c>
      <c r="L2124" s="6" t="s">
        <v>52</v>
      </c>
      <c r="M2124" s="6" t="s">
        <v>56</v>
      </c>
      <c r="N2124" s="7">
        <v>1</v>
      </c>
      <c r="O2124" s="8">
        <v>121.92</v>
      </c>
      <c r="P2124" s="9">
        <v>0</v>
      </c>
      <c r="Q2124" s="8">
        <v>71.02</v>
      </c>
      <c r="R2124" s="8">
        <v>121.92</v>
      </c>
      <c r="S2124" s="8">
        <v>71.02</v>
      </c>
      <c r="T2124" s="8">
        <v>50.900000000000006</v>
      </c>
      <c r="U2124" s="10">
        <v>0.41748687664042</v>
      </c>
    </row>
    <row r="2125" spans="2:21" ht="15.75">
      <c r="B2125" s="4">
        <v>1820</v>
      </c>
      <c r="C2125" s="5">
        <v>46311</v>
      </c>
      <c r="D2125" s="6">
        <f>YEAR(SalesDataTable[[#This Row],[Order Date]])</f>
        <v>2026</v>
      </c>
      <c r="E2125" s="6" t="str">
        <f>"Q"&amp;ROUNDUP(MONTH(SalesDataTable[[#This Row],[Order Date]])/3,0)</f>
        <v>Q4</v>
      </c>
      <c r="F2125" s="6">
        <f>MONTH(SalesDataTable[[#This Row],[Order Date]])</f>
        <v>10</v>
      </c>
      <c r="G2125" s="6" t="str">
        <f>TEXT(SalesDataTable[[#This Row],[Order Date]],"MMM")</f>
        <v>Oct</v>
      </c>
      <c r="H2125" s="6" t="s">
        <v>24</v>
      </c>
      <c r="I2125" s="6" t="s">
        <v>25</v>
      </c>
      <c r="J2125" s="6" t="s">
        <v>20</v>
      </c>
      <c r="K2125" s="6" t="s">
        <v>21</v>
      </c>
      <c r="L2125" s="6" t="s">
        <v>32</v>
      </c>
      <c r="M2125" s="6" t="s">
        <v>33</v>
      </c>
      <c r="N2125" s="7">
        <v>3</v>
      </c>
      <c r="O2125" s="8">
        <v>36.46</v>
      </c>
      <c r="P2125" s="9">
        <v>0.05</v>
      </c>
      <c r="Q2125" s="8">
        <v>13.9</v>
      </c>
      <c r="R2125" s="8">
        <v>103.91099999999999</v>
      </c>
      <c r="S2125" s="8">
        <v>41.7</v>
      </c>
      <c r="T2125" s="8">
        <v>62.210999999999984</v>
      </c>
      <c r="U2125" s="10">
        <v>0.5986950370990558</v>
      </c>
    </row>
    <row r="2126" spans="2:21" ht="15.75">
      <c r="B2126" s="4">
        <v>2028</v>
      </c>
      <c r="C2126" s="5">
        <v>46311</v>
      </c>
      <c r="D2126" s="6">
        <f>YEAR(SalesDataTable[[#This Row],[Order Date]])</f>
        <v>2026</v>
      </c>
      <c r="E2126" s="6" t="str">
        <f>"Q"&amp;ROUNDUP(MONTH(SalesDataTable[[#This Row],[Order Date]])/3,0)</f>
        <v>Q4</v>
      </c>
      <c r="F2126" s="6">
        <f>MONTH(SalesDataTable[[#This Row],[Order Date]])</f>
        <v>10</v>
      </c>
      <c r="G2126" s="6" t="str">
        <f>TEXT(SalesDataTable[[#This Row],[Order Date]],"MMM")</f>
        <v>Oct</v>
      </c>
      <c r="H2126" s="6" t="s">
        <v>38</v>
      </c>
      <c r="I2126" s="6" t="s">
        <v>39</v>
      </c>
      <c r="J2126" s="6" t="s">
        <v>37</v>
      </c>
      <c r="K2126" s="6" t="s">
        <v>34</v>
      </c>
      <c r="L2126" s="6" t="s">
        <v>52</v>
      </c>
      <c r="M2126" s="6" t="s">
        <v>63</v>
      </c>
      <c r="N2126" s="7">
        <v>3</v>
      </c>
      <c r="O2126" s="8">
        <v>51.89</v>
      </c>
      <c r="P2126" s="9">
        <v>0.1</v>
      </c>
      <c r="Q2126" s="8">
        <v>21.56</v>
      </c>
      <c r="R2126" s="8">
        <v>140.10300000000001</v>
      </c>
      <c r="S2126" s="8">
        <v>64.679999999999993</v>
      </c>
      <c r="T2126" s="8">
        <v>75.423000000000016</v>
      </c>
      <c r="U2126" s="10">
        <v>0.53833965011455864</v>
      </c>
    </row>
    <row r="2127" spans="2:21" ht="15.75">
      <c r="B2127" s="4">
        <v>2741</v>
      </c>
      <c r="C2127" s="5">
        <v>46311</v>
      </c>
      <c r="D2127" s="6">
        <f>YEAR(SalesDataTable[[#This Row],[Order Date]])</f>
        <v>2026</v>
      </c>
      <c r="E2127" s="6" t="str">
        <f>"Q"&amp;ROUNDUP(MONTH(SalesDataTable[[#This Row],[Order Date]])/3,0)</f>
        <v>Q4</v>
      </c>
      <c r="F2127" s="6">
        <f>MONTH(SalesDataTable[[#This Row],[Order Date]])</f>
        <v>10</v>
      </c>
      <c r="G2127" s="6" t="str">
        <f>TEXT(SalesDataTable[[#This Row],[Order Date]],"MMM")</f>
        <v>Oct</v>
      </c>
      <c r="H2127" s="6" t="s">
        <v>38</v>
      </c>
      <c r="I2127" s="6" t="s">
        <v>39</v>
      </c>
      <c r="J2127" s="6" t="s">
        <v>20</v>
      </c>
      <c r="K2127" s="6" t="s">
        <v>21</v>
      </c>
      <c r="L2127" s="6" t="s">
        <v>52</v>
      </c>
      <c r="M2127" s="6" t="s">
        <v>53</v>
      </c>
      <c r="N2127" s="7">
        <v>1</v>
      </c>
      <c r="O2127" s="8">
        <v>40.75</v>
      </c>
      <c r="P2127" s="9">
        <v>0</v>
      </c>
      <c r="Q2127" s="8">
        <v>14.7</v>
      </c>
      <c r="R2127" s="8">
        <v>40.75</v>
      </c>
      <c r="S2127" s="8">
        <v>14.7</v>
      </c>
      <c r="T2127" s="8">
        <v>26.05</v>
      </c>
      <c r="U2127" s="10">
        <v>0.63926380368098157</v>
      </c>
    </row>
    <row r="2128" spans="2:21" ht="15.75">
      <c r="B2128" s="4">
        <v>3602</v>
      </c>
      <c r="C2128" s="5">
        <v>46311</v>
      </c>
      <c r="D2128" s="6">
        <f>YEAR(SalesDataTable[[#This Row],[Order Date]])</f>
        <v>2026</v>
      </c>
      <c r="E2128" s="6" t="str">
        <f>"Q"&amp;ROUNDUP(MONTH(SalesDataTable[[#This Row],[Order Date]])/3,0)</f>
        <v>Q4</v>
      </c>
      <c r="F2128" s="6">
        <f>MONTH(SalesDataTable[[#This Row],[Order Date]])</f>
        <v>10</v>
      </c>
      <c r="G2128" s="6" t="str">
        <f>TEXT(SalesDataTable[[#This Row],[Order Date]],"MMM")</f>
        <v>Oct</v>
      </c>
      <c r="H2128" s="6" t="s">
        <v>29</v>
      </c>
      <c r="I2128" s="6" t="s">
        <v>43</v>
      </c>
      <c r="J2128" s="6" t="s">
        <v>26</v>
      </c>
      <c r="K2128" s="6" t="s">
        <v>34</v>
      </c>
      <c r="L2128" s="6" t="s">
        <v>41</v>
      </c>
      <c r="M2128" s="6" t="s">
        <v>42</v>
      </c>
      <c r="N2128" s="7">
        <v>4</v>
      </c>
      <c r="O2128" s="8">
        <v>345.13</v>
      </c>
      <c r="P2128" s="9">
        <v>0.05</v>
      </c>
      <c r="Q2128" s="8">
        <v>200.02</v>
      </c>
      <c r="R2128" s="8">
        <v>1311.4939999999999</v>
      </c>
      <c r="S2128" s="8">
        <v>800.08</v>
      </c>
      <c r="T2128" s="8">
        <v>511.41399999999987</v>
      </c>
      <c r="U2128" s="10">
        <v>0.38994764749209671</v>
      </c>
    </row>
    <row r="2129" spans="2:21" ht="15.75">
      <c r="B2129" s="4">
        <v>4116</v>
      </c>
      <c r="C2129" s="5">
        <v>46311</v>
      </c>
      <c r="D2129" s="6">
        <f>YEAR(SalesDataTable[[#This Row],[Order Date]])</f>
        <v>2026</v>
      </c>
      <c r="E2129" s="6" t="str">
        <f>"Q"&amp;ROUNDUP(MONTH(SalesDataTable[[#This Row],[Order Date]])/3,0)</f>
        <v>Q4</v>
      </c>
      <c r="F2129" s="6">
        <f>MONTH(SalesDataTable[[#This Row],[Order Date]])</f>
        <v>10</v>
      </c>
      <c r="G2129" s="6" t="str">
        <f>TEXT(SalesDataTable[[#This Row],[Order Date]],"MMM")</f>
        <v>Oct</v>
      </c>
      <c r="H2129" s="6" t="s">
        <v>24</v>
      </c>
      <c r="I2129" s="6" t="s">
        <v>45</v>
      </c>
      <c r="J2129" s="6" t="s">
        <v>37</v>
      </c>
      <c r="K2129" s="6" t="s">
        <v>31</v>
      </c>
      <c r="L2129" s="6" t="s">
        <v>32</v>
      </c>
      <c r="M2129" s="6" t="s">
        <v>33</v>
      </c>
      <c r="N2129" s="7">
        <v>2</v>
      </c>
      <c r="O2129" s="8">
        <v>37.1</v>
      </c>
      <c r="P2129" s="9">
        <v>0</v>
      </c>
      <c r="Q2129" s="8">
        <v>13.31</v>
      </c>
      <c r="R2129" s="8">
        <v>74.2</v>
      </c>
      <c r="S2129" s="8">
        <v>26.62</v>
      </c>
      <c r="T2129" s="8">
        <v>47.58</v>
      </c>
      <c r="U2129" s="10">
        <v>0.64123989218328836</v>
      </c>
    </row>
    <row r="2130" spans="2:21" ht="15.75">
      <c r="B2130" s="4">
        <v>4197</v>
      </c>
      <c r="C2130" s="5">
        <v>46311</v>
      </c>
      <c r="D2130" s="6">
        <f>YEAR(SalesDataTable[[#This Row],[Order Date]])</f>
        <v>2026</v>
      </c>
      <c r="E2130" s="6" t="str">
        <f>"Q"&amp;ROUNDUP(MONTH(SalesDataTable[[#This Row],[Order Date]])/3,0)</f>
        <v>Q4</v>
      </c>
      <c r="F2130" s="6">
        <f>MONTH(SalesDataTable[[#This Row],[Order Date]])</f>
        <v>10</v>
      </c>
      <c r="G2130" s="6" t="str">
        <f>TEXT(SalesDataTable[[#This Row],[Order Date]],"MMM")</f>
        <v>Oct</v>
      </c>
      <c r="H2130" s="6" t="s">
        <v>38</v>
      </c>
      <c r="I2130" s="6" t="s">
        <v>49</v>
      </c>
      <c r="J2130" s="6" t="s">
        <v>46</v>
      </c>
      <c r="K2130" s="6" t="s">
        <v>31</v>
      </c>
      <c r="L2130" s="6" t="s">
        <v>27</v>
      </c>
      <c r="M2130" s="6" t="s">
        <v>28</v>
      </c>
      <c r="N2130" s="7">
        <v>3</v>
      </c>
      <c r="O2130" s="8">
        <v>94.19</v>
      </c>
      <c r="P2130" s="9">
        <v>0</v>
      </c>
      <c r="Q2130" s="8">
        <v>44.89</v>
      </c>
      <c r="R2130" s="8">
        <v>282.57</v>
      </c>
      <c r="S2130" s="8">
        <v>134.67000000000002</v>
      </c>
      <c r="T2130" s="8">
        <v>147.89999999999998</v>
      </c>
      <c r="U2130" s="10">
        <v>0.52341012846374346</v>
      </c>
    </row>
    <row r="2131" spans="2:21" ht="15.75">
      <c r="B2131" s="4">
        <v>360</v>
      </c>
      <c r="C2131" s="5">
        <v>46312</v>
      </c>
      <c r="D2131" s="6">
        <f>YEAR(SalesDataTable[[#This Row],[Order Date]])</f>
        <v>2026</v>
      </c>
      <c r="E2131" s="6" t="str">
        <f>"Q"&amp;ROUNDUP(MONTH(SalesDataTable[[#This Row],[Order Date]])/3,0)</f>
        <v>Q4</v>
      </c>
      <c r="F2131" s="6">
        <f>MONTH(SalesDataTable[[#This Row],[Order Date]])</f>
        <v>10</v>
      </c>
      <c r="G2131" s="6" t="str">
        <f>TEXT(SalesDataTable[[#This Row],[Order Date]],"MMM")</f>
        <v>Oct</v>
      </c>
      <c r="H2131" s="6" t="s">
        <v>38</v>
      </c>
      <c r="I2131" s="6" t="s">
        <v>51</v>
      </c>
      <c r="J2131" s="6" t="s">
        <v>20</v>
      </c>
      <c r="K2131" s="6" t="s">
        <v>21</v>
      </c>
      <c r="L2131" s="6" t="s">
        <v>41</v>
      </c>
      <c r="M2131" s="6" t="s">
        <v>58</v>
      </c>
      <c r="N2131" s="7">
        <v>2</v>
      </c>
      <c r="O2131" s="8">
        <v>82.52</v>
      </c>
      <c r="P2131" s="9">
        <v>0.05</v>
      </c>
      <c r="Q2131" s="8">
        <v>38.61</v>
      </c>
      <c r="R2131" s="8">
        <v>156.78799999999998</v>
      </c>
      <c r="S2131" s="8">
        <v>77.22</v>
      </c>
      <c r="T2131" s="8">
        <v>79.567999999999984</v>
      </c>
      <c r="U2131" s="10">
        <v>0.50748781794525089</v>
      </c>
    </row>
    <row r="2132" spans="2:21" ht="15.75">
      <c r="B2132" s="4">
        <v>427</v>
      </c>
      <c r="C2132" s="5">
        <v>46312</v>
      </c>
      <c r="D2132" s="6">
        <f>YEAR(SalesDataTable[[#This Row],[Order Date]])</f>
        <v>2026</v>
      </c>
      <c r="E2132" s="6" t="str">
        <f>"Q"&amp;ROUNDUP(MONTH(SalesDataTable[[#This Row],[Order Date]])/3,0)</f>
        <v>Q4</v>
      </c>
      <c r="F2132" s="6">
        <f>MONTH(SalesDataTable[[#This Row],[Order Date]])</f>
        <v>10</v>
      </c>
      <c r="G2132" s="6" t="str">
        <f>TEXT(SalesDataTable[[#This Row],[Order Date]],"MMM")</f>
        <v>Oct</v>
      </c>
      <c r="H2132" s="6" t="s">
        <v>38</v>
      </c>
      <c r="I2132" s="6" t="s">
        <v>65</v>
      </c>
      <c r="J2132" s="6" t="s">
        <v>20</v>
      </c>
      <c r="K2132" s="6" t="s">
        <v>34</v>
      </c>
      <c r="L2132" s="6" t="s">
        <v>27</v>
      </c>
      <c r="M2132" s="6" t="s">
        <v>55</v>
      </c>
      <c r="N2132" s="7">
        <v>1</v>
      </c>
      <c r="O2132" s="8">
        <v>155.16</v>
      </c>
      <c r="P2132" s="9">
        <v>0</v>
      </c>
      <c r="Q2132" s="8">
        <v>78.84</v>
      </c>
      <c r="R2132" s="8">
        <v>155.16</v>
      </c>
      <c r="S2132" s="8">
        <v>78.84</v>
      </c>
      <c r="T2132" s="8">
        <v>76.319999999999993</v>
      </c>
      <c r="U2132" s="10">
        <v>0.49187935034802782</v>
      </c>
    </row>
    <row r="2133" spans="2:21" ht="15.75">
      <c r="B2133" s="4">
        <v>1018</v>
      </c>
      <c r="C2133" s="5">
        <v>46312</v>
      </c>
      <c r="D2133" s="6">
        <f>YEAR(SalesDataTable[[#This Row],[Order Date]])</f>
        <v>2026</v>
      </c>
      <c r="E2133" s="6" t="str">
        <f>"Q"&amp;ROUNDUP(MONTH(SalesDataTable[[#This Row],[Order Date]])/3,0)</f>
        <v>Q4</v>
      </c>
      <c r="F2133" s="6">
        <f>MONTH(SalesDataTable[[#This Row],[Order Date]])</f>
        <v>10</v>
      </c>
      <c r="G2133" s="6" t="str">
        <f>TEXT(SalesDataTable[[#This Row],[Order Date]],"MMM")</f>
        <v>Oct</v>
      </c>
      <c r="H2133" s="6" t="s">
        <v>38</v>
      </c>
      <c r="I2133" s="6" t="s">
        <v>65</v>
      </c>
      <c r="J2133" s="6" t="s">
        <v>46</v>
      </c>
      <c r="K2133" s="6" t="s">
        <v>21</v>
      </c>
      <c r="L2133" s="6" t="s">
        <v>32</v>
      </c>
      <c r="M2133" s="6" t="s">
        <v>50</v>
      </c>
      <c r="N2133" s="7">
        <v>1</v>
      </c>
      <c r="O2133" s="8">
        <v>46.36</v>
      </c>
      <c r="P2133" s="9">
        <v>0.05</v>
      </c>
      <c r="Q2133" s="8">
        <v>18.399999999999999</v>
      </c>
      <c r="R2133" s="8">
        <v>44.041999999999994</v>
      </c>
      <c r="S2133" s="8">
        <v>18.399999999999999</v>
      </c>
      <c r="T2133" s="8">
        <v>25.641999999999996</v>
      </c>
      <c r="U2133" s="10">
        <v>0.58221697470596245</v>
      </c>
    </row>
    <row r="2134" spans="2:21" ht="15.75">
      <c r="B2134" s="4">
        <v>1179</v>
      </c>
      <c r="C2134" s="5">
        <v>46312</v>
      </c>
      <c r="D2134" s="6">
        <f>YEAR(SalesDataTable[[#This Row],[Order Date]])</f>
        <v>2026</v>
      </c>
      <c r="E2134" s="6" t="str">
        <f>"Q"&amp;ROUNDUP(MONTH(SalesDataTable[[#This Row],[Order Date]])/3,0)</f>
        <v>Q4</v>
      </c>
      <c r="F2134" s="6">
        <f>MONTH(SalesDataTable[[#This Row],[Order Date]])</f>
        <v>10</v>
      </c>
      <c r="G2134" s="6" t="str">
        <f>TEXT(SalesDataTable[[#This Row],[Order Date]],"MMM")</f>
        <v>Oct</v>
      </c>
      <c r="H2134" s="6" t="s">
        <v>29</v>
      </c>
      <c r="I2134" s="6" t="s">
        <v>70</v>
      </c>
      <c r="J2134" s="6" t="s">
        <v>20</v>
      </c>
      <c r="K2134" s="6" t="s">
        <v>34</v>
      </c>
      <c r="L2134" s="6" t="s">
        <v>22</v>
      </c>
      <c r="M2134" s="6" t="s">
        <v>23</v>
      </c>
      <c r="N2134" s="7">
        <v>1</v>
      </c>
      <c r="O2134" s="8">
        <v>81.47</v>
      </c>
      <c r="P2134" s="9">
        <v>0</v>
      </c>
      <c r="Q2134" s="8">
        <v>43.67</v>
      </c>
      <c r="R2134" s="8">
        <v>81.47</v>
      </c>
      <c r="S2134" s="8">
        <v>43.67</v>
      </c>
      <c r="T2134" s="8">
        <v>37.799999999999997</v>
      </c>
      <c r="U2134" s="10">
        <v>0.463974469129741</v>
      </c>
    </row>
    <row r="2135" spans="2:21" ht="15.75">
      <c r="B2135" s="4">
        <v>2267</v>
      </c>
      <c r="C2135" s="5">
        <v>46312</v>
      </c>
      <c r="D2135" s="6">
        <f>YEAR(SalesDataTable[[#This Row],[Order Date]])</f>
        <v>2026</v>
      </c>
      <c r="E2135" s="6" t="str">
        <f>"Q"&amp;ROUNDUP(MONTH(SalesDataTable[[#This Row],[Order Date]])/3,0)</f>
        <v>Q4</v>
      </c>
      <c r="F2135" s="6">
        <f>MONTH(SalesDataTable[[#This Row],[Order Date]])</f>
        <v>10</v>
      </c>
      <c r="G2135" s="6" t="str">
        <f>TEXT(SalesDataTable[[#This Row],[Order Date]],"MMM")</f>
        <v>Oct</v>
      </c>
      <c r="H2135" s="6" t="s">
        <v>18</v>
      </c>
      <c r="I2135" s="6" t="s">
        <v>68</v>
      </c>
      <c r="J2135" s="6" t="s">
        <v>20</v>
      </c>
      <c r="K2135" s="6" t="s">
        <v>21</v>
      </c>
      <c r="L2135" s="6" t="s">
        <v>32</v>
      </c>
      <c r="M2135" s="6" t="s">
        <v>62</v>
      </c>
      <c r="N2135" s="7">
        <v>1</v>
      </c>
      <c r="O2135" s="8">
        <v>134.31</v>
      </c>
      <c r="P2135" s="9">
        <v>0.05</v>
      </c>
      <c r="Q2135" s="8">
        <v>67.239999999999995</v>
      </c>
      <c r="R2135" s="8">
        <v>127.5945</v>
      </c>
      <c r="S2135" s="8">
        <v>67.239999999999995</v>
      </c>
      <c r="T2135" s="8">
        <v>60.354500000000002</v>
      </c>
      <c r="U2135" s="10">
        <v>0.47301803761133909</v>
      </c>
    </row>
    <row r="2136" spans="2:21" ht="15.75">
      <c r="B2136" s="4">
        <v>2656</v>
      </c>
      <c r="C2136" s="5">
        <v>46312</v>
      </c>
      <c r="D2136" s="6">
        <f>YEAR(SalesDataTable[[#This Row],[Order Date]])</f>
        <v>2026</v>
      </c>
      <c r="E2136" s="6" t="str">
        <f>"Q"&amp;ROUNDUP(MONTH(SalesDataTable[[#This Row],[Order Date]])/3,0)</f>
        <v>Q4</v>
      </c>
      <c r="F2136" s="6">
        <f>MONTH(SalesDataTable[[#This Row],[Order Date]])</f>
        <v>10</v>
      </c>
      <c r="G2136" s="6" t="str">
        <f>TEXT(SalesDataTable[[#This Row],[Order Date]],"MMM")</f>
        <v>Oct</v>
      </c>
      <c r="H2136" s="6" t="s">
        <v>29</v>
      </c>
      <c r="I2136" s="6" t="s">
        <v>70</v>
      </c>
      <c r="J2136" s="6" t="s">
        <v>20</v>
      </c>
      <c r="K2136" s="6" t="s">
        <v>31</v>
      </c>
      <c r="L2136" s="6" t="s">
        <v>41</v>
      </c>
      <c r="M2136" s="6" t="s">
        <v>69</v>
      </c>
      <c r="N2136" s="7">
        <v>1</v>
      </c>
      <c r="O2136" s="8">
        <v>123.11</v>
      </c>
      <c r="P2136" s="9">
        <v>0</v>
      </c>
      <c r="Q2136" s="8">
        <v>58.99</v>
      </c>
      <c r="R2136" s="8">
        <v>123.11</v>
      </c>
      <c r="S2136" s="8">
        <v>58.99</v>
      </c>
      <c r="T2136" s="8">
        <v>64.12</v>
      </c>
      <c r="U2136" s="10">
        <v>0.52083502558687356</v>
      </c>
    </row>
    <row r="2137" spans="2:21" ht="15.75">
      <c r="B2137" s="4">
        <v>2867</v>
      </c>
      <c r="C2137" s="5">
        <v>46312</v>
      </c>
      <c r="D2137" s="6">
        <f>YEAR(SalesDataTable[[#This Row],[Order Date]])</f>
        <v>2026</v>
      </c>
      <c r="E2137" s="6" t="str">
        <f>"Q"&amp;ROUNDUP(MONTH(SalesDataTable[[#This Row],[Order Date]])/3,0)</f>
        <v>Q4</v>
      </c>
      <c r="F2137" s="6">
        <f>MONTH(SalesDataTable[[#This Row],[Order Date]])</f>
        <v>10</v>
      </c>
      <c r="G2137" s="6" t="str">
        <f>TEXT(SalesDataTable[[#This Row],[Order Date]],"MMM")</f>
        <v>Oct</v>
      </c>
      <c r="H2137" s="6" t="s">
        <v>24</v>
      </c>
      <c r="I2137" s="6" t="s">
        <v>45</v>
      </c>
      <c r="J2137" s="6" t="s">
        <v>20</v>
      </c>
      <c r="K2137" s="6" t="s">
        <v>31</v>
      </c>
      <c r="L2137" s="6" t="s">
        <v>41</v>
      </c>
      <c r="M2137" s="6" t="s">
        <v>58</v>
      </c>
      <c r="N2137" s="7">
        <v>1</v>
      </c>
      <c r="O2137" s="8">
        <v>81.239999999999995</v>
      </c>
      <c r="P2137" s="9">
        <v>0</v>
      </c>
      <c r="Q2137" s="8">
        <v>38.65</v>
      </c>
      <c r="R2137" s="8">
        <v>81.239999999999995</v>
      </c>
      <c r="S2137" s="8">
        <v>38.65</v>
      </c>
      <c r="T2137" s="8">
        <v>42.589999999999996</v>
      </c>
      <c r="U2137" s="10">
        <v>0.52424913835548992</v>
      </c>
    </row>
    <row r="2138" spans="2:21" ht="15.75">
      <c r="B2138" s="4">
        <v>3335</v>
      </c>
      <c r="C2138" s="5">
        <v>46312</v>
      </c>
      <c r="D2138" s="6">
        <f>YEAR(SalesDataTable[[#This Row],[Order Date]])</f>
        <v>2026</v>
      </c>
      <c r="E2138" s="6" t="str">
        <f>"Q"&amp;ROUNDUP(MONTH(SalesDataTable[[#This Row],[Order Date]])/3,0)</f>
        <v>Q4</v>
      </c>
      <c r="F2138" s="6">
        <f>MONTH(SalesDataTable[[#This Row],[Order Date]])</f>
        <v>10</v>
      </c>
      <c r="G2138" s="6" t="str">
        <f>TEXT(SalesDataTable[[#This Row],[Order Date]],"MMM")</f>
        <v>Oct</v>
      </c>
      <c r="H2138" s="6" t="s">
        <v>18</v>
      </c>
      <c r="I2138" s="6" t="s">
        <v>54</v>
      </c>
      <c r="J2138" s="6" t="s">
        <v>46</v>
      </c>
      <c r="K2138" s="6" t="s">
        <v>21</v>
      </c>
      <c r="L2138" s="6" t="s">
        <v>27</v>
      </c>
      <c r="M2138" s="6" t="s">
        <v>64</v>
      </c>
      <c r="N2138" s="7">
        <v>1</v>
      </c>
      <c r="O2138" s="8">
        <v>70.81</v>
      </c>
      <c r="P2138" s="9">
        <v>0.15</v>
      </c>
      <c r="Q2138" s="8">
        <v>32.93</v>
      </c>
      <c r="R2138" s="8">
        <v>60.188499999999998</v>
      </c>
      <c r="S2138" s="8">
        <v>32.93</v>
      </c>
      <c r="T2138" s="8">
        <v>27.258499999999998</v>
      </c>
      <c r="U2138" s="10">
        <v>0.45288551799762411</v>
      </c>
    </row>
    <row r="2139" spans="2:21" ht="15.75">
      <c r="B2139" s="4">
        <v>3770</v>
      </c>
      <c r="C2139" s="5">
        <v>46312</v>
      </c>
      <c r="D2139" s="6">
        <f>YEAR(SalesDataTable[[#This Row],[Order Date]])</f>
        <v>2026</v>
      </c>
      <c r="E2139" s="6" t="str">
        <f>"Q"&amp;ROUNDUP(MONTH(SalesDataTable[[#This Row],[Order Date]])/3,0)</f>
        <v>Q4</v>
      </c>
      <c r="F2139" s="6">
        <f>MONTH(SalesDataTable[[#This Row],[Order Date]])</f>
        <v>10</v>
      </c>
      <c r="G2139" s="6" t="str">
        <f>TEXT(SalesDataTable[[#This Row],[Order Date]],"MMM")</f>
        <v>Oct</v>
      </c>
      <c r="H2139" s="6" t="s">
        <v>38</v>
      </c>
      <c r="I2139" s="6" t="s">
        <v>65</v>
      </c>
      <c r="J2139" s="6" t="s">
        <v>20</v>
      </c>
      <c r="K2139" s="6" t="s">
        <v>34</v>
      </c>
      <c r="L2139" s="6" t="s">
        <v>41</v>
      </c>
      <c r="M2139" s="6" t="s">
        <v>47</v>
      </c>
      <c r="N2139" s="7">
        <v>6</v>
      </c>
      <c r="O2139" s="8">
        <v>200.26</v>
      </c>
      <c r="P2139" s="9">
        <v>0</v>
      </c>
      <c r="Q2139" s="8">
        <v>106.71</v>
      </c>
      <c r="R2139" s="8">
        <v>1201.56</v>
      </c>
      <c r="S2139" s="8">
        <v>640.26</v>
      </c>
      <c r="T2139" s="8">
        <v>561.29999999999995</v>
      </c>
      <c r="U2139" s="10">
        <v>0.46714271447118744</v>
      </c>
    </row>
    <row r="2140" spans="2:21" ht="15.75">
      <c r="B2140" s="4">
        <v>4065</v>
      </c>
      <c r="C2140" s="5">
        <v>46312</v>
      </c>
      <c r="D2140" s="6">
        <f>YEAR(SalesDataTable[[#This Row],[Order Date]])</f>
        <v>2026</v>
      </c>
      <c r="E2140" s="6" t="str">
        <f>"Q"&amp;ROUNDUP(MONTH(SalesDataTable[[#This Row],[Order Date]])/3,0)</f>
        <v>Q4</v>
      </c>
      <c r="F2140" s="6">
        <f>MONTH(SalesDataTable[[#This Row],[Order Date]])</f>
        <v>10</v>
      </c>
      <c r="G2140" s="6" t="str">
        <f>TEXT(SalesDataTable[[#This Row],[Order Date]],"MMM")</f>
        <v>Oct</v>
      </c>
      <c r="H2140" s="6" t="s">
        <v>38</v>
      </c>
      <c r="I2140" s="6" t="s">
        <v>39</v>
      </c>
      <c r="J2140" s="6" t="s">
        <v>20</v>
      </c>
      <c r="K2140" s="6" t="s">
        <v>31</v>
      </c>
      <c r="L2140" s="6" t="s">
        <v>52</v>
      </c>
      <c r="M2140" s="6" t="s">
        <v>60</v>
      </c>
      <c r="N2140" s="7">
        <v>3</v>
      </c>
      <c r="O2140" s="8">
        <v>36.75</v>
      </c>
      <c r="P2140" s="9">
        <v>0.05</v>
      </c>
      <c r="Q2140" s="8">
        <v>13.71</v>
      </c>
      <c r="R2140" s="8">
        <v>104.7375</v>
      </c>
      <c r="S2140" s="8">
        <v>41.13</v>
      </c>
      <c r="T2140" s="8">
        <v>63.607499999999995</v>
      </c>
      <c r="U2140" s="10">
        <v>0.60730397422126747</v>
      </c>
    </row>
    <row r="2141" spans="2:21" ht="15.75">
      <c r="B2141" s="4">
        <v>4222</v>
      </c>
      <c r="C2141" s="5">
        <v>46312</v>
      </c>
      <c r="D2141" s="6">
        <f>YEAR(SalesDataTable[[#This Row],[Order Date]])</f>
        <v>2026</v>
      </c>
      <c r="E2141" s="6" t="str">
        <f>"Q"&amp;ROUNDUP(MONTH(SalesDataTable[[#This Row],[Order Date]])/3,0)</f>
        <v>Q4</v>
      </c>
      <c r="F2141" s="6">
        <f>MONTH(SalesDataTable[[#This Row],[Order Date]])</f>
        <v>10</v>
      </c>
      <c r="G2141" s="6" t="str">
        <f>TEXT(SalesDataTable[[#This Row],[Order Date]],"MMM")</f>
        <v>Oct</v>
      </c>
      <c r="H2141" s="6" t="s">
        <v>29</v>
      </c>
      <c r="I2141" s="6" t="s">
        <v>70</v>
      </c>
      <c r="J2141" s="6" t="s">
        <v>20</v>
      </c>
      <c r="K2141" s="6" t="s">
        <v>21</v>
      </c>
      <c r="L2141" s="6" t="s">
        <v>27</v>
      </c>
      <c r="M2141" s="6" t="s">
        <v>28</v>
      </c>
      <c r="N2141" s="7">
        <v>2</v>
      </c>
      <c r="O2141" s="8">
        <v>92.41</v>
      </c>
      <c r="P2141" s="9">
        <v>0.1</v>
      </c>
      <c r="Q2141" s="8">
        <v>45.42</v>
      </c>
      <c r="R2141" s="8">
        <v>166.33799999999999</v>
      </c>
      <c r="S2141" s="8">
        <v>90.84</v>
      </c>
      <c r="T2141" s="8">
        <v>75.49799999999999</v>
      </c>
      <c r="U2141" s="10">
        <v>0.4538830573891714</v>
      </c>
    </row>
    <row r="2142" spans="2:21" ht="15.75">
      <c r="B2142" s="4">
        <v>4304</v>
      </c>
      <c r="C2142" s="5">
        <v>46312</v>
      </c>
      <c r="D2142" s="6">
        <f>YEAR(SalesDataTable[[#This Row],[Order Date]])</f>
        <v>2026</v>
      </c>
      <c r="E2142" s="6" t="str">
        <f>"Q"&amp;ROUNDUP(MONTH(SalesDataTable[[#This Row],[Order Date]])/3,0)</f>
        <v>Q4</v>
      </c>
      <c r="F2142" s="6">
        <f>MONTH(SalesDataTable[[#This Row],[Order Date]])</f>
        <v>10</v>
      </c>
      <c r="G2142" s="6" t="str">
        <f>TEXT(SalesDataTable[[#This Row],[Order Date]],"MMM")</f>
        <v>Oct</v>
      </c>
      <c r="H2142" s="6" t="s">
        <v>24</v>
      </c>
      <c r="I2142" s="6" t="s">
        <v>67</v>
      </c>
      <c r="J2142" s="6" t="s">
        <v>37</v>
      </c>
      <c r="K2142" s="6" t="s">
        <v>31</v>
      </c>
      <c r="L2142" s="6" t="s">
        <v>52</v>
      </c>
      <c r="M2142" s="6" t="s">
        <v>53</v>
      </c>
      <c r="N2142" s="7">
        <v>1</v>
      </c>
      <c r="O2142" s="8">
        <v>40.67</v>
      </c>
      <c r="P2142" s="9">
        <v>0</v>
      </c>
      <c r="Q2142" s="8">
        <v>15.09</v>
      </c>
      <c r="R2142" s="8">
        <v>40.67</v>
      </c>
      <c r="S2142" s="8">
        <v>15.09</v>
      </c>
      <c r="T2142" s="8">
        <v>25.580000000000002</v>
      </c>
      <c r="U2142" s="10">
        <v>0.62896483894762722</v>
      </c>
    </row>
    <row r="2143" spans="2:21" ht="15.75">
      <c r="B2143" s="4">
        <v>109</v>
      </c>
      <c r="C2143" s="5">
        <v>46313</v>
      </c>
      <c r="D2143" s="6">
        <f>YEAR(SalesDataTable[[#This Row],[Order Date]])</f>
        <v>2026</v>
      </c>
      <c r="E2143" s="6" t="str">
        <f>"Q"&amp;ROUNDUP(MONTH(SalesDataTable[[#This Row],[Order Date]])/3,0)</f>
        <v>Q4</v>
      </c>
      <c r="F2143" s="6">
        <f>MONTH(SalesDataTable[[#This Row],[Order Date]])</f>
        <v>10</v>
      </c>
      <c r="G2143" s="6" t="str">
        <f>TEXT(SalesDataTable[[#This Row],[Order Date]],"MMM")</f>
        <v>Oct</v>
      </c>
      <c r="H2143" s="6" t="s">
        <v>24</v>
      </c>
      <c r="I2143" s="6" t="s">
        <v>25</v>
      </c>
      <c r="J2143" s="6" t="s">
        <v>20</v>
      </c>
      <c r="K2143" s="6" t="s">
        <v>21</v>
      </c>
      <c r="L2143" s="6" t="s">
        <v>27</v>
      </c>
      <c r="M2143" s="6" t="s">
        <v>28</v>
      </c>
      <c r="N2143" s="7">
        <v>1</v>
      </c>
      <c r="O2143" s="8">
        <v>90.09</v>
      </c>
      <c r="P2143" s="9">
        <v>0</v>
      </c>
      <c r="Q2143" s="8">
        <v>45.17</v>
      </c>
      <c r="R2143" s="8">
        <v>90.09</v>
      </c>
      <c r="S2143" s="8">
        <v>45.17</v>
      </c>
      <c r="T2143" s="8">
        <v>44.92</v>
      </c>
      <c r="U2143" s="10">
        <v>0.49861249861249862</v>
      </c>
    </row>
    <row r="2144" spans="2:21" ht="15.75">
      <c r="B2144" s="4">
        <v>744</v>
      </c>
      <c r="C2144" s="5">
        <v>46313</v>
      </c>
      <c r="D2144" s="6">
        <f>YEAR(SalesDataTable[[#This Row],[Order Date]])</f>
        <v>2026</v>
      </c>
      <c r="E2144" s="6" t="str">
        <f>"Q"&amp;ROUNDUP(MONTH(SalesDataTable[[#This Row],[Order Date]])/3,0)</f>
        <v>Q4</v>
      </c>
      <c r="F2144" s="6">
        <f>MONTH(SalesDataTable[[#This Row],[Order Date]])</f>
        <v>10</v>
      </c>
      <c r="G2144" s="6" t="str">
        <f>TEXT(SalesDataTable[[#This Row],[Order Date]],"MMM")</f>
        <v>Oct</v>
      </c>
      <c r="H2144" s="6" t="s">
        <v>29</v>
      </c>
      <c r="I2144" s="6" t="s">
        <v>57</v>
      </c>
      <c r="J2144" s="6" t="s">
        <v>20</v>
      </c>
      <c r="K2144" s="6" t="s">
        <v>21</v>
      </c>
      <c r="L2144" s="6" t="s">
        <v>32</v>
      </c>
      <c r="M2144" s="6" t="s">
        <v>33</v>
      </c>
      <c r="N2144" s="7">
        <v>1</v>
      </c>
      <c r="O2144" s="8">
        <v>36.83</v>
      </c>
      <c r="P2144" s="9">
        <v>0</v>
      </c>
      <c r="Q2144" s="8">
        <v>13.64</v>
      </c>
      <c r="R2144" s="8">
        <v>36.83</v>
      </c>
      <c r="S2144" s="8">
        <v>13.64</v>
      </c>
      <c r="T2144" s="8">
        <v>23.189999999999998</v>
      </c>
      <c r="U2144" s="10">
        <v>0.62964974205810476</v>
      </c>
    </row>
    <row r="2145" spans="2:21" ht="15.75">
      <c r="B2145" s="4">
        <v>960</v>
      </c>
      <c r="C2145" s="5">
        <v>46313</v>
      </c>
      <c r="D2145" s="6">
        <f>YEAR(SalesDataTable[[#This Row],[Order Date]])</f>
        <v>2026</v>
      </c>
      <c r="E2145" s="6" t="str">
        <f>"Q"&amp;ROUNDUP(MONTH(SalesDataTable[[#This Row],[Order Date]])/3,0)</f>
        <v>Q4</v>
      </c>
      <c r="F2145" s="6">
        <f>MONTH(SalesDataTable[[#This Row],[Order Date]])</f>
        <v>10</v>
      </c>
      <c r="G2145" s="6" t="str">
        <f>TEXT(SalesDataTable[[#This Row],[Order Date]],"MMM")</f>
        <v>Oct</v>
      </c>
      <c r="H2145" s="6" t="s">
        <v>24</v>
      </c>
      <c r="I2145" s="6" t="s">
        <v>61</v>
      </c>
      <c r="J2145" s="6" t="s">
        <v>46</v>
      </c>
      <c r="K2145" s="6" t="s">
        <v>21</v>
      </c>
      <c r="L2145" s="6" t="s">
        <v>41</v>
      </c>
      <c r="M2145" s="6" t="s">
        <v>47</v>
      </c>
      <c r="N2145" s="7">
        <v>5</v>
      </c>
      <c r="O2145" s="8">
        <v>196.37</v>
      </c>
      <c r="P2145" s="9">
        <v>0.05</v>
      </c>
      <c r="Q2145" s="8">
        <v>103.51</v>
      </c>
      <c r="R2145" s="8">
        <v>932.75749999999994</v>
      </c>
      <c r="S2145" s="8">
        <v>517.55000000000007</v>
      </c>
      <c r="T2145" s="8">
        <v>415.20749999999987</v>
      </c>
      <c r="U2145" s="10">
        <v>0.44513981393877816</v>
      </c>
    </row>
    <row r="2146" spans="2:21" ht="15.75">
      <c r="B2146" s="4">
        <v>1389</v>
      </c>
      <c r="C2146" s="5">
        <v>46313</v>
      </c>
      <c r="D2146" s="6">
        <f>YEAR(SalesDataTable[[#This Row],[Order Date]])</f>
        <v>2026</v>
      </c>
      <c r="E2146" s="6" t="str">
        <f>"Q"&amp;ROUNDUP(MONTH(SalesDataTable[[#This Row],[Order Date]])/3,0)</f>
        <v>Q4</v>
      </c>
      <c r="F2146" s="6">
        <f>MONTH(SalesDataTable[[#This Row],[Order Date]])</f>
        <v>10</v>
      </c>
      <c r="G2146" s="6" t="str">
        <f>TEXT(SalesDataTable[[#This Row],[Order Date]],"MMM")</f>
        <v>Oct</v>
      </c>
      <c r="H2146" s="6" t="s">
        <v>18</v>
      </c>
      <c r="I2146" s="6" t="s">
        <v>68</v>
      </c>
      <c r="J2146" s="6" t="s">
        <v>20</v>
      </c>
      <c r="K2146" s="6" t="s">
        <v>31</v>
      </c>
      <c r="L2146" s="6" t="s">
        <v>27</v>
      </c>
      <c r="M2146" s="6" t="s">
        <v>28</v>
      </c>
      <c r="N2146" s="7">
        <v>2</v>
      </c>
      <c r="O2146" s="8">
        <v>93.73</v>
      </c>
      <c r="P2146" s="9">
        <v>0</v>
      </c>
      <c r="Q2146" s="8">
        <v>44.79</v>
      </c>
      <c r="R2146" s="8">
        <v>187.46</v>
      </c>
      <c r="S2146" s="8">
        <v>89.58</v>
      </c>
      <c r="T2146" s="8">
        <v>97.88000000000001</v>
      </c>
      <c r="U2146" s="10">
        <v>0.52213805611863873</v>
      </c>
    </row>
    <row r="2147" spans="2:21" ht="15.75">
      <c r="B2147" s="4">
        <v>1493</v>
      </c>
      <c r="C2147" s="5">
        <v>46313</v>
      </c>
      <c r="D2147" s="6">
        <f>YEAR(SalesDataTable[[#This Row],[Order Date]])</f>
        <v>2026</v>
      </c>
      <c r="E2147" s="6" t="str">
        <f>"Q"&amp;ROUNDUP(MONTH(SalesDataTable[[#This Row],[Order Date]])/3,0)</f>
        <v>Q4</v>
      </c>
      <c r="F2147" s="6">
        <f>MONTH(SalesDataTable[[#This Row],[Order Date]])</f>
        <v>10</v>
      </c>
      <c r="G2147" s="6" t="str">
        <f>TEXT(SalesDataTable[[#This Row],[Order Date]],"MMM")</f>
        <v>Oct</v>
      </c>
      <c r="H2147" s="6" t="s">
        <v>29</v>
      </c>
      <c r="I2147" s="6" t="s">
        <v>57</v>
      </c>
      <c r="J2147" s="6" t="s">
        <v>20</v>
      </c>
      <c r="K2147" s="6" t="s">
        <v>34</v>
      </c>
      <c r="L2147" s="6" t="s">
        <v>32</v>
      </c>
      <c r="M2147" s="6" t="s">
        <v>33</v>
      </c>
      <c r="N2147" s="7">
        <v>1</v>
      </c>
      <c r="O2147" s="8">
        <v>36.46</v>
      </c>
      <c r="P2147" s="9">
        <v>0.05</v>
      </c>
      <c r="Q2147" s="8">
        <v>13.35</v>
      </c>
      <c r="R2147" s="8">
        <v>34.637</v>
      </c>
      <c r="S2147" s="8">
        <v>13.35</v>
      </c>
      <c r="T2147" s="8">
        <v>21.286999999999999</v>
      </c>
      <c r="U2147" s="10">
        <v>0.61457401045125148</v>
      </c>
    </row>
    <row r="2148" spans="2:21" ht="15.75">
      <c r="B2148" s="4">
        <v>1967</v>
      </c>
      <c r="C2148" s="5">
        <v>46313</v>
      </c>
      <c r="D2148" s="6">
        <f>YEAR(SalesDataTable[[#This Row],[Order Date]])</f>
        <v>2026</v>
      </c>
      <c r="E2148" s="6" t="str">
        <f>"Q"&amp;ROUNDUP(MONTH(SalesDataTable[[#This Row],[Order Date]])/3,0)</f>
        <v>Q4</v>
      </c>
      <c r="F2148" s="6">
        <f>MONTH(SalesDataTable[[#This Row],[Order Date]])</f>
        <v>10</v>
      </c>
      <c r="G2148" s="6" t="str">
        <f>TEXT(SalesDataTable[[#This Row],[Order Date]],"MMM")</f>
        <v>Oct</v>
      </c>
      <c r="H2148" s="6" t="s">
        <v>24</v>
      </c>
      <c r="I2148" s="6" t="s">
        <v>67</v>
      </c>
      <c r="J2148" s="6" t="s">
        <v>20</v>
      </c>
      <c r="K2148" s="6" t="s">
        <v>21</v>
      </c>
      <c r="L2148" s="6" t="s">
        <v>41</v>
      </c>
      <c r="M2148" s="6" t="s">
        <v>69</v>
      </c>
      <c r="N2148" s="7">
        <v>2</v>
      </c>
      <c r="O2148" s="8">
        <v>125.91</v>
      </c>
      <c r="P2148" s="9">
        <v>0</v>
      </c>
      <c r="Q2148" s="8">
        <v>61.95</v>
      </c>
      <c r="R2148" s="8">
        <v>251.82</v>
      </c>
      <c r="S2148" s="8">
        <v>123.9</v>
      </c>
      <c r="T2148" s="8">
        <v>127.91999999999999</v>
      </c>
      <c r="U2148" s="10">
        <v>0.50798189182749576</v>
      </c>
    </row>
    <row r="2149" spans="2:21" ht="15.75">
      <c r="B2149" s="4">
        <v>2132</v>
      </c>
      <c r="C2149" s="5">
        <v>46313</v>
      </c>
      <c r="D2149" s="6">
        <f>YEAR(SalesDataTable[[#This Row],[Order Date]])</f>
        <v>2026</v>
      </c>
      <c r="E2149" s="6" t="str">
        <f>"Q"&amp;ROUNDUP(MONTH(SalesDataTable[[#This Row],[Order Date]])/3,0)</f>
        <v>Q4</v>
      </c>
      <c r="F2149" s="6">
        <f>MONTH(SalesDataTable[[#This Row],[Order Date]])</f>
        <v>10</v>
      </c>
      <c r="G2149" s="6" t="str">
        <f>TEXT(SalesDataTable[[#This Row],[Order Date]],"MMM")</f>
        <v>Oct</v>
      </c>
      <c r="H2149" s="6" t="s">
        <v>38</v>
      </c>
      <c r="I2149" s="6" t="s">
        <v>51</v>
      </c>
      <c r="J2149" s="6" t="s">
        <v>37</v>
      </c>
      <c r="K2149" s="6" t="s">
        <v>31</v>
      </c>
      <c r="L2149" s="6" t="s">
        <v>27</v>
      </c>
      <c r="M2149" s="6" t="s">
        <v>28</v>
      </c>
      <c r="N2149" s="7">
        <v>1</v>
      </c>
      <c r="O2149" s="8">
        <v>92.56</v>
      </c>
      <c r="P2149" s="9">
        <v>0.1</v>
      </c>
      <c r="Q2149" s="8">
        <v>44.23</v>
      </c>
      <c r="R2149" s="8">
        <v>83.304000000000002</v>
      </c>
      <c r="S2149" s="8">
        <v>44.23</v>
      </c>
      <c r="T2149" s="8">
        <v>39.074000000000005</v>
      </c>
      <c r="U2149" s="10">
        <v>0.46905310669355621</v>
      </c>
    </row>
    <row r="2150" spans="2:21" ht="15.75">
      <c r="B2150" s="4">
        <v>2882</v>
      </c>
      <c r="C2150" s="5">
        <v>46313</v>
      </c>
      <c r="D2150" s="6">
        <f>YEAR(SalesDataTable[[#This Row],[Order Date]])</f>
        <v>2026</v>
      </c>
      <c r="E2150" s="6" t="str">
        <f>"Q"&amp;ROUNDUP(MONTH(SalesDataTable[[#This Row],[Order Date]])/3,0)</f>
        <v>Q4</v>
      </c>
      <c r="F2150" s="6">
        <f>MONTH(SalesDataTable[[#This Row],[Order Date]])</f>
        <v>10</v>
      </c>
      <c r="G2150" s="6" t="str">
        <f>TEXT(SalesDataTable[[#This Row],[Order Date]],"MMM")</f>
        <v>Oct</v>
      </c>
      <c r="H2150" s="6" t="s">
        <v>38</v>
      </c>
      <c r="I2150" s="6" t="s">
        <v>51</v>
      </c>
      <c r="J2150" s="6" t="s">
        <v>46</v>
      </c>
      <c r="K2150" s="6" t="s">
        <v>31</v>
      </c>
      <c r="L2150" s="6" t="s">
        <v>27</v>
      </c>
      <c r="M2150" s="6" t="s">
        <v>64</v>
      </c>
      <c r="N2150" s="7">
        <v>4</v>
      </c>
      <c r="O2150" s="8">
        <v>70.02</v>
      </c>
      <c r="P2150" s="9">
        <v>0</v>
      </c>
      <c r="Q2150" s="8">
        <v>32.86</v>
      </c>
      <c r="R2150" s="8">
        <v>280.08</v>
      </c>
      <c r="S2150" s="8">
        <v>131.44</v>
      </c>
      <c r="T2150" s="8">
        <v>148.63999999999999</v>
      </c>
      <c r="U2150" s="10">
        <v>0.53070551271065403</v>
      </c>
    </row>
    <row r="2151" spans="2:21" ht="15.75">
      <c r="B2151" s="4">
        <v>3345</v>
      </c>
      <c r="C2151" s="5">
        <v>46313</v>
      </c>
      <c r="D2151" s="6">
        <f>YEAR(SalesDataTable[[#This Row],[Order Date]])</f>
        <v>2026</v>
      </c>
      <c r="E2151" s="6" t="str">
        <f>"Q"&amp;ROUNDUP(MONTH(SalesDataTable[[#This Row],[Order Date]])/3,0)</f>
        <v>Q4</v>
      </c>
      <c r="F2151" s="6">
        <f>MONTH(SalesDataTable[[#This Row],[Order Date]])</f>
        <v>10</v>
      </c>
      <c r="G2151" s="6" t="str">
        <f>TEXT(SalesDataTable[[#This Row],[Order Date]],"MMM")</f>
        <v>Oct</v>
      </c>
      <c r="H2151" s="6" t="s">
        <v>18</v>
      </c>
      <c r="I2151" s="6" t="s">
        <v>68</v>
      </c>
      <c r="J2151" s="6" t="s">
        <v>20</v>
      </c>
      <c r="K2151" s="6" t="s">
        <v>21</v>
      </c>
      <c r="L2151" s="6" t="s">
        <v>22</v>
      </c>
      <c r="M2151" s="6" t="s">
        <v>40</v>
      </c>
      <c r="N2151" s="7">
        <v>3</v>
      </c>
      <c r="O2151" s="8">
        <v>51.62</v>
      </c>
      <c r="P2151" s="9">
        <v>0.1</v>
      </c>
      <c r="Q2151" s="8">
        <v>22.94</v>
      </c>
      <c r="R2151" s="8">
        <v>139.374</v>
      </c>
      <c r="S2151" s="8">
        <v>68.820000000000007</v>
      </c>
      <c r="T2151" s="8">
        <v>70.553999999999988</v>
      </c>
      <c r="U2151" s="10">
        <v>0.50622067243531788</v>
      </c>
    </row>
    <row r="2152" spans="2:21" ht="15.75">
      <c r="B2152" s="4">
        <v>4089</v>
      </c>
      <c r="C2152" s="5">
        <v>46313</v>
      </c>
      <c r="D2152" s="6">
        <f>YEAR(SalesDataTable[[#This Row],[Order Date]])</f>
        <v>2026</v>
      </c>
      <c r="E2152" s="6" t="str">
        <f>"Q"&amp;ROUNDUP(MONTH(SalesDataTable[[#This Row],[Order Date]])/3,0)</f>
        <v>Q4</v>
      </c>
      <c r="F2152" s="6">
        <f>MONTH(SalesDataTable[[#This Row],[Order Date]])</f>
        <v>10</v>
      </c>
      <c r="G2152" s="6" t="str">
        <f>TEXT(SalesDataTable[[#This Row],[Order Date]],"MMM")</f>
        <v>Oct</v>
      </c>
      <c r="H2152" s="6" t="s">
        <v>29</v>
      </c>
      <c r="I2152" s="6" t="s">
        <v>30</v>
      </c>
      <c r="J2152" s="6" t="s">
        <v>20</v>
      </c>
      <c r="K2152" s="6" t="s">
        <v>31</v>
      </c>
      <c r="L2152" s="6" t="s">
        <v>41</v>
      </c>
      <c r="M2152" s="6" t="s">
        <v>47</v>
      </c>
      <c r="N2152" s="7">
        <v>1</v>
      </c>
      <c r="O2152" s="8">
        <v>196.39</v>
      </c>
      <c r="P2152" s="9">
        <v>0</v>
      </c>
      <c r="Q2152" s="8">
        <v>104.66</v>
      </c>
      <c r="R2152" s="8">
        <v>196.39</v>
      </c>
      <c r="S2152" s="8">
        <v>104.66</v>
      </c>
      <c r="T2152" s="8">
        <v>91.72999999999999</v>
      </c>
      <c r="U2152" s="10">
        <v>0.46708080859514228</v>
      </c>
    </row>
    <row r="2153" spans="2:21" ht="15.75">
      <c r="B2153" s="4">
        <v>4119</v>
      </c>
      <c r="C2153" s="5">
        <v>46313</v>
      </c>
      <c r="D2153" s="6">
        <f>YEAR(SalesDataTable[[#This Row],[Order Date]])</f>
        <v>2026</v>
      </c>
      <c r="E2153" s="6" t="str">
        <f>"Q"&amp;ROUNDUP(MONTH(SalesDataTable[[#This Row],[Order Date]])/3,0)</f>
        <v>Q4</v>
      </c>
      <c r="F2153" s="6">
        <f>MONTH(SalesDataTable[[#This Row],[Order Date]])</f>
        <v>10</v>
      </c>
      <c r="G2153" s="6" t="str">
        <f>TEXT(SalesDataTable[[#This Row],[Order Date]],"MMM")</f>
        <v>Oct</v>
      </c>
      <c r="H2153" s="6" t="s">
        <v>38</v>
      </c>
      <c r="I2153" s="6" t="s">
        <v>51</v>
      </c>
      <c r="J2153" s="6" t="s">
        <v>26</v>
      </c>
      <c r="K2153" s="6" t="s">
        <v>34</v>
      </c>
      <c r="L2153" s="6" t="s">
        <v>52</v>
      </c>
      <c r="M2153" s="6" t="s">
        <v>53</v>
      </c>
      <c r="N2153" s="7">
        <v>10</v>
      </c>
      <c r="O2153" s="8">
        <v>41.26</v>
      </c>
      <c r="P2153" s="9">
        <v>0.1</v>
      </c>
      <c r="Q2153" s="8">
        <v>15.06</v>
      </c>
      <c r="R2153" s="8">
        <v>371.34</v>
      </c>
      <c r="S2153" s="8">
        <v>150.6</v>
      </c>
      <c r="T2153" s="8">
        <v>220.73999999999998</v>
      </c>
      <c r="U2153" s="10">
        <v>0.59444175149458711</v>
      </c>
    </row>
    <row r="2154" spans="2:21" ht="15.75">
      <c r="B2154" s="4">
        <v>4968</v>
      </c>
      <c r="C2154" s="5">
        <v>46313</v>
      </c>
      <c r="D2154" s="6">
        <f>YEAR(SalesDataTable[[#This Row],[Order Date]])</f>
        <v>2026</v>
      </c>
      <c r="E2154" s="6" t="str">
        <f>"Q"&amp;ROUNDUP(MONTH(SalesDataTable[[#This Row],[Order Date]])/3,0)</f>
        <v>Q4</v>
      </c>
      <c r="F2154" s="6">
        <f>MONTH(SalesDataTable[[#This Row],[Order Date]])</f>
        <v>10</v>
      </c>
      <c r="G2154" s="6" t="str">
        <f>TEXT(SalesDataTable[[#This Row],[Order Date]],"MMM")</f>
        <v>Oct</v>
      </c>
      <c r="H2154" s="6" t="s">
        <v>29</v>
      </c>
      <c r="I2154" s="6" t="s">
        <v>36</v>
      </c>
      <c r="J2154" s="6" t="s">
        <v>46</v>
      </c>
      <c r="K2154" s="6" t="s">
        <v>31</v>
      </c>
      <c r="L2154" s="6" t="s">
        <v>32</v>
      </c>
      <c r="M2154" s="6" t="s">
        <v>33</v>
      </c>
      <c r="N2154" s="7">
        <v>1</v>
      </c>
      <c r="O2154" s="8">
        <v>35.549999999999997</v>
      </c>
      <c r="P2154" s="9">
        <v>0.05</v>
      </c>
      <c r="Q2154" s="8">
        <v>13.44</v>
      </c>
      <c r="R2154" s="8">
        <v>33.772499999999994</v>
      </c>
      <c r="S2154" s="8">
        <v>13.44</v>
      </c>
      <c r="T2154" s="8">
        <v>20.332499999999996</v>
      </c>
      <c r="U2154" s="10">
        <v>0.60204308238951809</v>
      </c>
    </row>
    <row r="2155" spans="2:21" ht="15.75">
      <c r="B2155" s="4">
        <v>5197</v>
      </c>
      <c r="C2155" s="5">
        <v>46313</v>
      </c>
      <c r="D2155" s="6">
        <f>YEAR(SalesDataTable[[#This Row],[Order Date]])</f>
        <v>2026</v>
      </c>
      <c r="E2155" s="6" t="str">
        <f>"Q"&amp;ROUNDUP(MONTH(SalesDataTable[[#This Row],[Order Date]])/3,0)</f>
        <v>Q4</v>
      </c>
      <c r="F2155" s="6">
        <f>MONTH(SalesDataTable[[#This Row],[Order Date]])</f>
        <v>10</v>
      </c>
      <c r="G2155" s="6" t="str">
        <f>TEXT(SalesDataTable[[#This Row],[Order Date]],"MMM")</f>
        <v>Oct</v>
      </c>
      <c r="H2155" s="6" t="s">
        <v>38</v>
      </c>
      <c r="I2155" s="6" t="s">
        <v>51</v>
      </c>
      <c r="J2155" s="6" t="s">
        <v>20</v>
      </c>
      <c r="K2155" s="6" t="s">
        <v>31</v>
      </c>
      <c r="L2155" s="6" t="s">
        <v>22</v>
      </c>
      <c r="M2155" s="6" t="s">
        <v>40</v>
      </c>
      <c r="N2155" s="7">
        <v>1</v>
      </c>
      <c r="O2155" s="8">
        <v>49.5</v>
      </c>
      <c r="P2155" s="9">
        <v>0</v>
      </c>
      <c r="Q2155" s="8">
        <v>22.36</v>
      </c>
      <c r="R2155" s="8">
        <v>49.5</v>
      </c>
      <c r="S2155" s="8">
        <v>22.36</v>
      </c>
      <c r="T2155" s="8">
        <v>27.14</v>
      </c>
      <c r="U2155" s="10">
        <v>0.54828282828282826</v>
      </c>
    </row>
    <row r="2156" spans="2:21" ht="15.75">
      <c r="B2156" s="4">
        <v>66</v>
      </c>
      <c r="C2156" s="5">
        <v>46314</v>
      </c>
      <c r="D2156" s="6">
        <f>YEAR(SalesDataTable[[#This Row],[Order Date]])</f>
        <v>2026</v>
      </c>
      <c r="E2156" s="6" t="str">
        <f>"Q"&amp;ROUNDUP(MONTH(SalesDataTable[[#This Row],[Order Date]])/3,0)</f>
        <v>Q4</v>
      </c>
      <c r="F2156" s="6">
        <f>MONTH(SalesDataTable[[#This Row],[Order Date]])</f>
        <v>10</v>
      </c>
      <c r="G2156" s="6" t="str">
        <f>TEXT(SalesDataTable[[#This Row],[Order Date]],"MMM")</f>
        <v>Oct</v>
      </c>
      <c r="H2156" s="6" t="s">
        <v>18</v>
      </c>
      <c r="I2156" s="6" t="s">
        <v>68</v>
      </c>
      <c r="J2156" s="6" t="s">
        <v>20</v>
      </c>
      <c r="K2156" s="6" t="s">
        <v>34</v>
      </c>
      <c r="L2156" s="6" t="s">
        <v>41</v>
      </c>
      <c r="M2156" s="6" t="s">
        <v>58</v>
      </c>
      <c r="N2156" s="7">
        <v>1</v>
      </c>
      <c r="O2156" s="8">
        <v>80.58</v>
      </c>
      <c r="P2156" s="9">
        <v>0</v>
      </c>
      <c r="Q2156" s="8">
        <v>40.43</v>
      </c>
      <c r="R2156" s="8">
        <v>80.58</v>
      </c>
      <c r="S2156" s="8">
        <v>40.43</v>
      </c>
      <c r="T2156" s="8">
        <v>40.15</v>
      </c>
      <c r="U2156" s="10">
        <v>0.49826259617771157</v>
      </c>
    </row>
    <row r="2157" spans="2:21" ht="15.75">
      <c r="B2157" s="4">
        <v>585</v>
      </c>
      <c r="C2157" s="5">
        <v>46314</v>
      </c>
      <c r="D2157" s="6">
        <f>YEAR(SalesDataTable[[#This Row],[Order Date]])</f>
        <v>2026</v>
      </c>
      <c r="E2157" s="6" t="str">
        <f>"Q"&amp;ROUNDUP(MONTH(SalesDataTable[[#This Row],[Order Date]])/3,0)</f>
        <v>Q4</v>
      </c>
      <c r="F2157" s="6">
        <f>MONTH(SalesDataTable[[#This Row],[Order Date]])</f>
        <v>10</v>
      </c>
      <c r="G2157" s="6" t="str">
        <f>TEXT(SalesDataTable[[#This Row],[Order Date]],"MMM")</f>
        <v>Oct</v>
      </c>
      <c r="H2157" s="6" t="s">
        <v>29</v>
      </c>
      <c r="I2157" s="6" t="s">
        <v>43</v>
      </c>
      <c r="J2157" s="6" t="s">
        <v>37</v>
      </c>
      <c r="K2157" s="6" t="s">
        <v>34</v>
      </c>
      <c r="L2157" s="6" t="s">
        <v>32</v>
      </c>
      <c r="M2157" s="6" t="s">
        <v>66</v>
      </c>
      <c r="N2157" s="7">
        <v>2</v>
      </c>
      <c r="O2157" s="8">
        <v>161.59</v>
      </c>
      <c r="P2157" s="9">
        <v>0.05</v>
      </c>
      <c r="Q2157" s="8">
        <v>89.57</v>
      </c>
      <c r="R2157" s="8">
        <v>307.02100000000002</v>
      </c>
      <c r="S2157" s="8">
        <v>179.14</v>
      </c>
      <c r="T2157" s="8">
        <v>127.88100000000003</v>
      </c>
      <c r="U2157" s="10">
        <v>0.41652199686666391</v>
      </c>
    </row>
    <row r="2158" spans="2:21" ht="15.75">
      <c r="B2158" s="4">
        <v>856</v>
      </c>
      <c r="C2158" s="5">
        <v>46314</v>
      </c>
      <c r="D2158" s="6">
        <f>YEAR(SalesDataTable[[#This Row],[Order Date]])</f>
        <v>2026</v>
      </c>
      <c r="E2158" s="6" t="str">
        <f>"Q"&amp;ROUNDUP(MONTH(SalesDataTable[[#This Row],[Order Date]])/3,0)</f>
        <v>Q4</v>
      </c>
      <c r="F2158" s="6">
        <f>MONTH(SalesDataTable[[#This Row],[Order Date]])</f>
        <v>10</v>
      </c>
      <c r="G2158" s="6" t="str">
        <f>TEXT(SalesDataTable[[#This Row],[Order Date]],"MMM")</f>
        <v>Oct</v>
      </c>
      <c r="H2158" s="6" t="s">
        <v>38</v>
      </c>
      <c r="I2158" s="6" t="s">
        <v>51</v>
      </c>
      <c r="J2158" s="6" t="s">
        <v>20</v>
      </c>
      <c r="K2158" s="6" t="s">
        <v>34</v>
      </c>
      <c r="L2158" s="6" t="s">
        <v>41</v>
      </c>
      <c r="M2158" s="6" t="s">
        <v>58</v>
      </c>
      <c r="N2158" s="7">
        <v>1</v>
      </c>
      <c r="O2158" s="8">
        <v>80.319999999999993</v>
      </c>
      <c r="P2158" s="9">
        <v>0</v>
      </c>
      <c r="Q2158" s="8">
        <v>39.729999999999997</v>
      </c>
      <c r="R2158" s="8">
        <v>80.319999999999993</v>
      </c>
      <c r="S2158" s="8">
        <v>39.729999999999997</v>
      </c>
      <c r="T2158" s="8">
        <v>40.589999999999996</v>
      </c>
      <c r="U2158" s="10">
        <v>0.50535358565737054</v>
      </c>
    </row>
    <row r="2159" spans="2:21" ht="15.75">
      <c r="B2159" s="4">
        <v>1793</v>
      </c>
      <c r="C2159" s="5">
        <v>46314</v>
      </c>
      <c r="D2159" s="6">
        <f>YEAR(SalesDataTable[[#This Row],[Order Date]])</f>
        <v>2026</v>
      </c>
      <c r="E2159" s="6" t="str">
        <f>"Q"&amp;ROUNDUP(MONTH(SalesDataTable[[#This Row],[Order Date]])/3,0)</f>
        <v>Q4</v>
      </c>
      <c r="F2159" s="6">
        <f>MONTH(SalesDataTable[[#This Row],[Order Date]])</f>
        <v>10</v>
      </c>
      <c r="G2159" s="6" t="str">
        <f>TEXT(SalesDataTable[[#This Row],[Order Date]],"MMM")</f>
        <v>Oct</v>
      </c>
      <c r="H2159" s="6" t="s">
        <v>18</v>
      </c>
      <c r="I2159" s="6" t="s">
        <v>54</v>
      </c>
      <c r="J2159" s="6" t="s">
        <v>46</v>
      </c>
      <c r="K2159" s="6" t="s">
        <v>31</v>
      </c>
      <c r="L2159" s="6" t="s">
        <v>32</v>
      </c>
      <c r="M2159" s="6" t="s">
        <v>66</v>
      </c>
      <c r="N2159" s="7">
        <v>1</v>
      </c>
      <c r="O2159" s="8">
        <v>164.25</v>
      </c>
      <c r="P2159" s="9">
        <v>0</v>
      </c>
      <c r="Q2159" s="8">
        <v>86.6</v>
      </c>
      <c r="R2159" s="8">
        <v>164.25</v>
      </c>
      <c r="S2159" s="8">
        <v>86.6</v>
      </c>
      <c r="T2159" s="8">
        <v>77.650000000000006</v>
      </c>
      <c r="U2159" s="10">
        <v>0.47275494672754947</v>
      </c>
    </row>
    <row r="2160" spans="2:21" ht="15.75">
      <c r="B2160" s="4">
        <v>4763</v>
      </c>
      <c r="C2160" s="5">
        <v>46314</v>
      </c>
      <c r="D2160" s="6">
        <f>YEAR(SalesDataTable[[#This Row],[Order Date]])</f>
        <v>2026</v>
      </c>
      <c r="E2160" s="6" t="str">
        <f>"Q"&amp;ROUNDUP(MONTH(SalesDataTable[[#This Row],[Order Date]])/3,0)</f>
        <v>Q4</v>
      </c>
      <c r="F2160" s="6">
        <f>MONTH(SalesDataTable[[#This Row],[Order Date]])</f>
        <v>10</v>
      </c>
      <c r="G2160" s="6" t="str">
        <f>TEXT(SalesDataTable[[#This Row],[Order Date]],"MMM")</f>
        <v>Oct</v>
      </c>
      <c r="H2160" s="6" t="s">
        <v>38</v>
      </c>
      <c r="I2160" s="6" t="s">
        <v>51</v>
      </c>
      <c r="J2160" s="6" t="s">
        <v>46</v>
      </c>
      <c r="K2160" s="6" t="s">
        <v>31</v>
      </c>
      <c r="L2160" s="6" t="s">
        <v>22</v>
      </c>
      <c r="M2160" s="6" t="s">
        <v>48</v>
      </c>
      <c r="N2160" s="7">
        <v>6</v>
      </c>
      <c r="O2160" s="8">
        <v>101.6</v>
      </c>
      <c r="P2160" s="9">
        <v>0</v>
      </c>
      <c r="Q2160" s="8">
        <v>50.17</v>
      </c>
      <c r="R2160" s="8">
        <v>609.59999999999991</v>
      </c>
      <c r="S2160" s="8">
        <v>301.02</v>
      </c>
      <c r="T2160" s="8">
        <v>308.57999999999993</v>
      </c>
      <c r="U2160" s="10">
        <v>0.50620078740157481</v>
      </c>
    </row>
    <row r="2161" spans="2:21" ht="15.75">
      <c r="B2161" s="4">
        <v>1716</v>
      </c>
      <c r="C2161" s="5">
        <v>46315</v>
      </c>
      <c r="D2161" s="6">
        <f>YEAR(SalesDataTable[[#This Row],[Order Date]])</f>
        <v>2026</v>
      </c>
      <c r="E2161" s="6" t="str">
        <f>"Q"&amp;ROUNDUP(MONTH(SalesDataTable[[#This Row],[Order Date]])/3,0)</f>
        <v>Q4</v>
      </c>
      <c r="F2161" s="6">
        <f>MONTH(SalesDataTable[[#This Row],[Order Date]])</f>
        <v>10</v>
      </c>
      <c r="G2161" s="6" t="str">
        <f>TEXT(SalesDataTable[[#This Row],[Order Date]],"MMM")</f>
        <v>Oct</v>
      </c>
      <c r="H2161" s="6" t="s">
        <v>18</v>
      </c>
      <c r="I2161" s="6" t="s">
        <v>19</v>
      </c>
      <c r="J2161" s="6" t="s">
        <v>37</v>
      </c>
      <c r="K2161" s="6" t="s">
        <v>21</v>
      </c>
      <c r="L2161" s="6" t="s">
        <v>52</v>
      </c>
      <c r="M2161" s="6" t="s">
        <v>60</v>
      </c>
      <c r="N2161" s="7">
        <v>5</v>
      </c>
      <c r="O2161" s="8">
        <v>35.99</v>
      </c>
      <c r="P2161" s="9">
        <v>0</v>
      </c>
      <c r="Q2161" s="8">
        <v>14.19</v>
      </c>
      <c r="R2161" s="8">
        <v>179.95000000000002</v>
      </c>
      <c r="S2161" s="8">
        <v>70.95</v>
      </c>
      <c r="T2161" s="8">
        <v>109.00000000000001</v>
      </c>
      <c r="U2161" s="10">
        <v>0.60572381217004723</v>
      </c>
    </row>
    <row r="2162" spans="2:21" ht="15.75">
      <c r="B2162" s="4">
        <v>1759</v>
      </c>
      <c r="C2162" s="5">
        <v>46315</v>
      </c>
      <c r="D2162" s="6">
        <f>YEAR(SalesDataTable[[#This Row],[Order Date]])</f>
        <v>2026</v>
      </c>
      <c r="E2162" s="6" t="str">
        <f>"Q"&amp;ROUNDUP(MONTH(SalesDataTable[[#This Row],[Order Date]])/3,0)</f>
        <v>Q4</v>
      </c>
      <c r="F2162" s="6">
        <f>MONTH(SalesDataTable[[#This Row],[Order Date]])</f>
        <v>10</v>
      </c>
      <c r="G2162" s="6" t="str">
        <f>TEXT(SalesDataTable[[#This Row],[Order Date]],"MMM")</f>
        <v>Oct</v>
      </c>
      <c r="H2162" s="6" t="s">
        <v>38</v>
      </c>
      <c r="I2162" s="6" t="s">
        <v>51</v>
      </c>
      <c r="J2162" s="6" t="s">
        <v>20</v>
      </c>
      <c r="K2162" s="6" t="s">
        <v>21</v>
      </c>
      <c r="L2162" s="6" t="s">
        <v>52</v>
      </c>
      <c r="M2162" s="6" t="s">
        <v>60</v>
      </c>
      <c r="N2162" s="7">
        <v>2</v>
      </c>
      <c r="O2162" s="8">
        <v>36.57</v>
      </c>
      <c r="P2162" s="9">
        <v>0.1</v>
      </c>
      <c r="Q2162" s="8">
        <v>13.79</v>
      </c>
      <c r="R2162" s="8">
        <v>65.826000000000008</v>
      </c>
      <c r="S2162" s="8">
        <v>27.58</v>
      </c>
      <c r="T2162" s="8">
        <v>38.246000000000009</v>
      </c>
      <c r="U2162" s="10">
        <v>0.58101661957281325</v>
      </c>
    </row>
    <row r="2163" spans="2:21" ht="15.75">
      <c r="B2163" s="4">
        <v>1811</v>
      </c>
      <c r="C2163" s="5">
        <v>46315</v>
      </c>
      <c r="D2163" s="6">
        <f>YEAR(SalesDataTable[[#This Row],[Order Date]])</f>
        <v>2026</v>
      </c>
      <c r="E2163" s="6" t="str">
        <f>"Q"&amp;ROUNDUP(MONTH(SalesDataTable[[#This Row],[Order Date]])/3,0)</f>
        <v>Q4</v>
      </c>
      <c r="F2163" s="6">
        <f>MONTH(SalesDataTable[[#This Row],[Order Date]])</f>
        <v>10</v>
      </c>
      <c r="G2163" s="6" t="str">
        <f>TEXT(SalesDataTable[[#This Row],[Order Date]],"MMM")</f>
        <v>Oct</v>
      </c>
      <c r="H2163" s="6" t="s">
        <v>24</v>
      </c>
      <c r="I2163" s="6" t="s">
        <v>45</v>
      </c>
      <c r="J2163" s="6" t="s">
        <v>20</v>
      </c>
      <c r="K2163" s="6" t="s">
        <v>31</v>
      </c>
      <c r="L2163" s="6" t="s">
        <v>22</v>
      </c>
      <c r="M2163" s="6" t="s">
        <v>44</v>
      </c>
      <c r="N2163" s="7">
        <v>1</v>
      </c>
      <c r="O2163" s="8">
        <v>40.99</v>
      </c>
      <c r="P2163" s="9">
        <v>0.1</v>
      </c>
      <c r="Q2163" s="8">
        <v>17.16</v>
      </c>
      <c r="R2163" s="8">
        <v>36.891000000000005</v>
      </c>
      <c r="S2163" s="8">
        <v>17.16</v>
      </c>
      <c r="T2163" s="8">
        <v>19.731000000000005</v>
      </c>
      <c r="U2163" s="10">
        <v>0.5348458973733432</v>
      </c>
    </row>
    <row r="2164" spans="2:21" ht="15.75">
      <c r="B2164" s="4">
        <v>2918</v>
      </c>
      <c r="C2164" s="5">
        <v>46315</v>
      </c>
      <c r="D2164" s="6">
        <f>YEAR(SalesDataTable[[#This Row],[Order Date]])</f>
        <v>2026</v>
      </c>
      <c r="E2164" s="6" t="str">
        <f>"Q"&amp;ROUNDUP(MONTH(SalesDataTable[[#This Row],[Order Date]])/3,0)</f>
        <v>Q4</v>
      </c>
      <c r="F2164" s="6">
        <f>MONTH(SalesDataTable[[#This Row],[Order Date]])</f>
        <v>10</v>
      </c>
      <c r="G2164" s="6" t="str">
        <f>TEXT(SalesDataTable[[#This Row],[Order Date]],"MMM")</f>
        <v>Oct</v>
      </c>
      <c r="H2164" s="6" t="s">
        <v>38</v>
      </c>
      <c r="I2164" s="6" t="s">
        <v>51</v>
      </c>
      <c r="J2164" s="6" t="s">
        <v>37</v>
      </c>
      <c r="K2164" s="6" t="s">
        <v>21</v>
      </c>
      <c r="L2164" s="6" t="s">
        <v>41</v>
      </c>
      <c r="M2164" s="6" t="s">
        <v>58</v>
      </c>
      <c r="N2164" s="7">
        <v>3</v>
      </c>
      <c r="O2164" s="8">
        <v>80.47</v>
      </c>
      <c r="P2164" s="9">
        <v>0</v>
      </c>
      <c r="Q2164" s="8">
        <v>40.090000000000003</v>
      </c>
      <c r="R2164" s="8">
        <v>241.41</v>
      </c>
      <c r="S2164" s="8">
        <v>120.27000000000001</v>
      </c>
      <c r="T2164" s="8">
        <v>121.13999999999999</v>
      </c>
      <c r="U2164" s="10">
        <v>0.50180191375667949</v>
      </c>
    </row>
    <row r="2165" spans="2:21" ht="15.75">
      <c r="B2165" s="4">
        <v>4150</v>
      </c>
      <c r="C2165" s="5">
        <v>46315</v>
      </c>
      <c r="D2165" s="6">
        <f>YEAR(SalesDataTable[[#This Row],[Order Date]])</f>
        <v>2026</v>
      </c>
      <c r="E2165" s="6" t="str">
        <f>"Q"&amp;ROUNDUP(MONTH(SalesDataTable[[#This Row],[Order Date]])/3,0)</f>
        <v>Q4</v>
      </c>
      <c r="F2165" s="6">
        <f>MONTH(SalesDataTable[[#This Row],[Order Date]])</f>
        <v>10</v>
      </c>
      <c r="G2165" s="6" t="str">
        <f>TEXT(SalesDataTable[[#This Row],[Order Date]],"MMM")</f>
        <v>Oct</v>
      </c>
      <c r="H2165" s="6" t="s">
        <v>38</v>
      </c>
      <c r="I2165" s="6" t="s">
        <v>65</v>
      </c>
      <c r="J2165" s="6" t="s">
        <v>37</v>
      </c>
      <c r="K2165" s="6" t="s">
        <v>34</v>
      </c>
      <c r="L2165" s="6" t="s">
        <v>27</v>
      </c>
      <c r="M2165" s="6" t="s">
        <v>35</v>
      </c>
      <c r="N2165" s="7">
        <v>5</v>
      </c>
      <c r="O2165" s="8">
        <v>140.32</v>
      </c>
      <c r="P2165" s="9">
        <v>0</v>
      </c>
      <c r="Q2165" s="8">
        <v>80.08</v>
      </c>
      <c r="R2165" s="8">
        <v>701.59999999999991</v>
      </c>
      <c r="S2165" s="8">
        <v>400.4</v>
      </c>
      <c r="T2165" s="8">
        <v>301.19999999999993</v>
      </c>
      <c r="U2165" s="10">
        <v>0.4293044469783352</v>
      </c>
    </row>
    <row r="2166" spans="2:21" ht="15.75">
      <c r="B2166" s="4">
        <v>4830</v>
      </c>
      <c r="C2166" s="5">
        <v>46315</v>
      </c>
      <c r="D2166" s="6">
        <f>YEAR(SalesDataTable[[#This Row],[Order Date]])</f>
        <v>2026</v>
      </c>
      <c r="E2166" s="6" t="str">
        <f>"Q"&amp;ROUNDUP(MONTH(SalesDataTable[[#This Row],[Order Date]])/3,0)</f>
        <v>Q4</v>
      </c>
      <c r="F2166" s="6">
        <f>MONTH(SalesDataTable[[#This Row],[Order Date]])</f>
        <v>10</v>
      </c>
      <c r="G2166" s="6" t="str">
        <f>TEXT(SalesDataTable[[#This Row],[Order Date]],"MMM")</f>
        <v>Oct</v>
      </c>
      <c r="H2166" s="6" t="s">
        <v>24</v>
      </c>
      <c r="I2166" s="6" t="s">
        <v>59</v>
      </c>
      <c r="J2166" s="6" t="s">
        <v>20</v>
      </c>
      <c r="K2166" s="6" t="s">
        <v>31</v>
      </c>
      <c r="L2166" s="6" t="s">
        <v>52</v>
      </c>
      <c r="M2166" s="6" t="s">
        <v>56</v>
      </c>
      <c r="N2166" s="7">
        <v>3</v>
      </c>
      <c r="O2166" s="8">
        <v>125.93</v>
      </c>
      <c r="P2166" s="9">
        <v>0.1</v>
      </c>
      <c r="Q2166" s="8">
        <v>68.45</v>
      </c>
      <c r="R2166" s="8">
        <v>340.01100000000002</v>
      </c>
      <c r="S2166" s="8">
        <v>205.35000000000002</v>
      </c>
      <c r="T2166" s="8">
        <v>134.661</v>
      </c>
      <c r="U2166" s="10">
        <v>0.39604895135745605</v>
      </c>
    </row>
    <row r="2167" spans="2:21" ht="15.75">
      <c r="B2167" s="4">
        <v>4698</v>
      </c>
      <c r="C2167" s="5">
        <v>46316</v>
      </c>
      <c r="D2167" s="6">
        <f>YEAR(SalesDataTable[[#This Row],[Order Date]])</f>
        <v>2026</v>
      </c>
      <c r="E2167" s="6" t="str">
        <f>"Q"&amp;ROUNDUP(MONTH(SalesDataTable[[#This Row],[Order Date]])/3,0)</f>
        <v>Q4</v>
      </c>
      <c r="F2167" s="6">
        <f>MONTH(SalesDataTable[[#This Row],[Order Date]])</f>
        <v>10</v>
      </c>
      <c r="G2167" s="6" t="str">
        <f>TEXT(SalesDataTable[[#This Row],[Order Date]],"MMM")</f>
        <v>Oct</v>
      </c>
      <c r="H2167" s="6" t="s">
        <v>38</v>
      </c>
      <c r="I2167" s="6" t="s">
        <v>51</v>
      </c>
      <c r="J2167" s="6" t="s">
        <v>20</v>
      </c>
      <c r="K2167" s="6" t="s">
        <v>21</v>
      </c>
      <c r="L2167" s="6" t="s">
        <v>27</v>
      </c>
      <c r="M2167" s="6" t="s">
        <v>35</v>
      </c>
      <c r="N2167" s="7">
        <v>2</v>
      </c>
      <c r="O2167" s="8">
        <v>141.4</v>
      </c>
      <c r="P2167" s="9">
        <v>0.05</v>
      </c>
      <c r="Q2167" s="8">
        <v>77.48</v>
      </c>
      <c r="R2167" s="8">
        <v>268.66000000000003</v>
      </c>
      <c r="S2167" s="8">
        <v>154.96</v>
      </c>
      <c r="T2167" s="8">
        <v>113.70000000000002</v>
      </c>
      <c r="U2167" s="10">
        <v>0.42321149408173903</v>
      </c>
    </row>
    <row r="2168" spans="2:21" ht="15.75">
      <c r="B2168" s="4">
        <v>4846</v>
      </c>
      <c r="C2168" s="5">
        <v>46316</v>
      </c>
      <c r="D2168" s="6">
        <f>YEAR(SalesDataTable[[#This Row],[Order Date]])</f>
        <v>2026</v>
      </c>
      <c r="E2168" s="6" t="str">
        <f>"Q"&amp;ROUNDUP(MONTH(SalesDataTable[[#This Row],[Order Date]])/3,0)</f>
        <v>Q4</v>
      </c>
      <c r="F2168" s="6">
        <f>MONTH(SalesDataTable[[#This Row],[Order Date]])</f>
        <v>10</v>
      </c>
      <c r="G2168" s="6" t="str">
        <f>TEXT(SalesDataTable[[#This Row],[Order Date]],"MMM")</f>
        <v>Oct</v>
      </c>
      <c r="H2168" s="6" t="s">
        <v>18</v>
      </c>
      <c r="I2168" s="6" t="s">
        <v>19</v>
      </c>
      <c r="J2168" s="6" t="s">
        <v>26</v>
      </c>
      <c r="K2168" s="6" t="s">
        <v>34</v>
      </c>
      <c r="L2168" s="6" t="s">
        <v>22</v>
      </c>
      <c r="M2168" s="6" t="s">
        <v>40</v>
      </c>
      <c r="N2168" s="7">
        <v>8</v>
      </c>
      <c r="O2168" s="8">
        <v>51.91</v>
      </c>
      <c r="P2168" s="9">
        <v>0.05</v>
      </c>
      <c r="Q2168" s="8">
        <v>22.99</v>
      </c>
      <c r="R2168" s="8">
        <v>394.51599999999996</v>
      </c>
      <c r="S2168" s="8">
        <v>183.92</v>
      </c>
      <c r="T2168" s="8">
        <v>210.59599999999998</v>
      </c>
      <c r="U2168" s="10">
        <v>0.53380851473704483</v>
      </c>
    </row>
    <row r="2169" spans="2:21" ht="15.75">
      <c r="B2169" s="4">
        <v>5024</v>
      </c>
      <c r="C2169" s="5">
        <v>46316</v>
      </c>
      <c r="D2169" s="6">
        <f>YEAR(SalesDataTable[[#This Row],[Order Date]])</f>
        <v>2026</v>
      </c>
      <c r="E2169" s="6" t="str">
        <f>"Q"&amp;ROUNDUP(MONTH(SalesDataTable[[#This Row],[Order Date]])/3,0)</f>
        <v>Q4</v>
      </c>
      <c r="F2169" s="6">
        <f>MONTH(SalesDataTable[[#This Row],[Order Date]])</f>
        <v>10</v>
      </c>
      <c r="G2169" s="6" t="str">
        <f>TEXT(SalesDataTable[[#This Row],[Order Date]],"MMM")</f>
        <v>Oct</v>
      </c>
      <c r="H2169" s="6" t="s">
        <v>38</v>
      </c>
      <c r="I2169" s="6" t="s">
        <v>49</v>
      </c>
      <c r="J2169" s="6" t="s">
        <v>46</v>
      </c>
      <c r="K2169" s="6" t="s">
        <v>21</v>
      </c>
      <c r="L2169" s="6" t="s">
        <v>41</v>
      </c>
      <c r="M2169" s="6" t="s">
        <v>47</v>
      </c>
      <c r="N2169" s="7">
        <v>1</v>
      </c>
      <c r="O2169" s="8">
        <v>192.62</v>
      </c>
      <c r="P2169" s="9">
        <v>0</v>
      </c>
      <c r="Q2169" s="8">
        <v>102.51</v>
      </c>
      <c r="R2169" s="8">
        <v>192.62</v>
      </c>
      <c r="S2169" s="8">
        <v>102.51</v>
      </c>
      <c r="T2169" s="8">
        <v>90.11</v>
      </c>
      <c r="U2169" s="10">
        <v>0.46781227286886096</v>
      </c>
    </row>
    <row r="2170" spans="2:21" ht="15.75">
      <c r="B2170" s="4">
        <v>1157</v>
      </c>
      <c r="C2170" s="5">
        <v>46317</v>
      </c>
      <c r="D2170" s="6">
        <f>YEAR(SalesDataTable[[#This Row],[Order Date]])</f>
        <v>2026</v>
      </c>
      <c r="E2170" s="6" t="str">
        <f>"Q"&amp;ROUNDUP(MONTH(SalesDataTable[[#This Row],[Order Date]])/3,0)</f>
        <v>Q4</v>
      </c>
      <c r="F2170" s="6">
        <f>MONTH(SalesDataTable[[#This Row],[Order Date]])</f>
        <v>10</v>
      </c>
      <c r="G2170" s="6" t="str">
        <f>TEXT(SalesDataTable[[#This Row],[Order Date]],"MMM")</f>
        <v>Oct</v>
      </c>
      <c r="H2170" s="6" t="s">
        <v>38</v>
      </c>
      <c r="I2170" s="6" t="s">
        <v>39</v>
      </c>
      <c r="J2170" s="6" t="s">
        <v>20</v>
      </c>
      <c r="K2170" s="6" t="s">
        <v>31</v>
      </c>
      <c r="L2170" s="6" t="s">
        <v>22</v>
      </c>
      <c r="M2170" s="6" t="s">
        <v>40</v>
      </c>
      <c r="N2170" s="7">
        <v>1</v>
      </c>
      <c r="O2170" s="8">
        <v>51.25</v>
      </c>
      <c r="P2170" s="9">
        <v>0</v>
      </c>
      <c r="Q2170" s="8">
        <v>22.58</v>
      </c>
      <c r="R2170" s="8">
        <v>51.25</v>
      </c>
      <c r="S2170" s="8">
        <v>22.58</v>
      </c>
      <c r="T2170" s="8">
        <v>28.67</v>
      </c>
      <c r="U2170" s="10">
        <v>0.55941463414634152</v>
      </c>
    </row>
    <row r="2171" spans="2:21" ht="15.75">
      <c r="B2171" s="4">
        <v>1427</v>
      </c>
      <c r="C2171" s="5">
        <v>46317</v>
      </c>
      <c r="D2171" s="6">
        <f>YEAR(SalesDataTable[[#This Row],[Order Date]])</f>
        <v>2026</v>
      </c>
      <c r="E2171" s="6" t="str">
        <f>"Q"&amp;ROUNDUP(MONTH(SalesDataTable[[#This Row],[Order Date]])/3,0)</f>
        <v>Q4</v>
      </c>
      <c r="F2171" s="6">
        <f>MONTH(SalesDataTable[[#This Row],[Order Date]])</f>
        <v>10</v>
      </c>
      <c r="G2171" s="6" t="str">
        <f>TEXT(SalesDataTable[[#This Row],[Order Date]],"MMM")</f>
        <v>Oct</v>
      </c>
      <c r="H2171" s="6" t="s">
        <v>38</v>
      </c>
      <c r="I2171" s="6" t="s">
        <v>39</v>
      </c>
      <c r="J2171" s="6" t="s">
        <v>37</v>
      </c>
      <c r="K2171" s="6" t="s">
        <v>31</v>
      </c>
      <c r="L2171" s="6" t="s">
        <v>32</v>
      </c>
      <c r="M2171" s="6" t="s">
        <v>50</v>
      </c>
      <c r="N2171" s="7">
        <v>1</v>
      </c>
      <c r="O2171" s="8">
        <v>45.97</v>
      </c>
      <c r="P2171" s="9">
        <v>0.05</v>
      </c>
      <c r="Q2171" s="8">
        <v>18.760000000000002</v>
      </c>
      <c r="R2171" s="8">
        <v>43.671499999999995</v>
      </c>
      <c r="S2171" s="8">
        <v>18.760000000000002</v>
      </c>
      <c r="T2171" s="8">
        <v>24.911499999999993</v>
      </c>
      <c r="U2171" s="10">
        <v>0.57042922729926826</v>
      </c>
    </row>
    <row r="2172" spans="2:21" ht="15.75">
      <c r="B2172" s="4">
        <v>1622</v>
      </c>
      <c r="C2172" s="5">
        <v>46317</v>
      </c>
      <c r="D2172" s="6">
        <f>YEAR(SalesDataTable[[#This Row],[Order Date]])</f>
        <v>2026</v>
      </c>
      <c r="E2172" s="6" t="str">
        <f>"Q"&amp;ROUNDUP(MONTH(SalesDataTable[[#This Row],[Order Date]])/3,0)</f>
        <v>Q4</v>
      </c>
      <c r="F2172" s="6">
        <f>MONTH(SalesDataTable[[#This Row],[Order Date]])</f>
        <v>10</v>
      </c>
      <c r="G2172" s="6" t="str">
        <f>TEXT(SalesDataTable[[#This Row],[Order Date]],"MMM")</f>
        <v>Oct</v>
      </c>
      <c r="H2172" s="6" t="s">
        <v>29</v>
      </c>
      <c r="I2172" s="6" t="s">
        <v>30</v>
      </c>
      <c r="J2172" s="6" t="s">
        <v>46</v>
      </c>
      <c r="K2172" s="6" t="s">
        <v>21</v>
      </c>
      <c r="L2172" s="6" t="s">
        <v>41</v>
      </c>
      <c r="M2172" s="6" t="s">
        <v>69</v>
      </c>
      <c r="N2172" s="7">
        <v>1</v>
      </c>
      <c r="O2172" s="8">
        <v>123.29</v>
      </c>
      <c r="P2172" s="9">
        <v>0</v>
      </c>
      <c r="Q2172" s="8">
        <v>59.48</v>
      </c>
      <c r="R2172" s="8">
        <v>123.29</v>
      </c>
      <c r="S2172" s="8">
        <v>59.48</v>
      </c>
      <c r="T2172" s="8">
        <v>63.810000000000009</v>
      </c>
      <c r="U2172" s="10">
        <v>0.51756022386243816</v>
      </c>
    </row>
    <row r="2173" spans="2:21" ht="15.75">
      <c r="B2173" s="4">
        <v>1879</v>
      </c>
      <c r="C2173" s="5">
        <v>46317</v>
      </c>
      <c r="D2173" s="6">
        <f>YEAR(SalesDataTable[[#This Row],[Order Date]])</f>
        <v>2026</v>
      </c>
      <c r="E2173" s="6" t="str">
        <f>"Q"&amp;ROUNDUP(MONTH(SalesDataTable[[#This Row],[Order Date]])/3,0)</f>
        <v>Q4</v>
      </c>
      <c r="F2173" s="6">
        <f>MONTH(SalesDataTable[[#This Row],[Order Date]])</f>
        <v>10</v>
      </c>
      <c r="G2173" s="6" t="str">
        <f>TEXT(SalesDataTable[[#This Row],[Order Date]],"MMM")</f>
        <v>Oct</v>
      </c>
      <c r="H2173" s="6" t="s">
        <v>38</v>
      </c>
      <c r="I2173" s="6" t="s">
        <v>51</v>
      </c>
      <c r="J2173" s="6" t="s">
        <v>26</v>
      </c>
      <c r="K2173" s="6" t="s">
        <v>34</v>
      </c>
      <c r="L2173" s="6" t="s">
        <v>32</v>
      </c>
      <c r="M2173" s="6" t="s">
        <v>33</v>
      </c>
      <c r="N2173" s="7">
        <v>8</v>
      </c>
      <c r="O2173" s="8">
        <v>35.83</v>
      </c>
      <c r="P2173" s="9">
        <v>0.05</v>
      </c>
      <c r="Q2173" s="8">
        <v>13.89</v>
      </c>
      <c r="R2173" s="8">
        <v>272.30799999999999</v>
      </c>
      <c r="S2173" s="8">
        <v>111.12</v>
      </c>
      <c r="T2173" s="8">
        <v>161.18799999999999</v>
      </c>
      <c r="U2173" s="10">
        <v>0.59193266448286497</v>
      </c>
    </row>
    <row r="2174" spans="2:21" ht="15.75">
      <c r="B2174" s="4">
        <v>2483</v>
      </c>
      <c r="C2174" s="5">
        <v>46317</v>
      </c>
      <c r="D2174" s="6">
        <f>YEAR(SalesDataTable[[#This Row],[Order Date]])</f>
        <v>2026</v>
      </c>
      <c r="E2174" s="6" t="str">
        <f>"Q"&amp;ROUNDUP(MONTH(SalesDataTable[[#This Row],[Order Date]])/3,0)</f>
        <v>Q4</v>
      </c>
      <c r="F2174" s="6">
        <f>MONTH(SalesDataTable[[#This Row],[Order Date]])</f>
        <v>10</v>
      </c>
      <c r="G2174" s="6" t="str">
        <f>TEXT(SalesDataTable[[#This Row],[Order Date]],"MMM")</f>
        <v>Oct</v>
      </c>
      <c r="H2174" s="6" t="s">
        <v>18</v>
      </c>
      <c r="I2174" s="6" t="s">
        <v>19</v>
      </c>
      <c r="J2174" s="6" t="s">
        <v>20</v>
      </c>
      <c r="K2174" s="6" t="s">
        <v>31</v>
      </c>
      <c r="L2174" s="6" t="s">
        <v>41</v>
      </c>
      <c r="M2174" s="6" t="s">
        <v>58</v>
      </c>
      <c r="N2174" s="7">
        <v>1</v>
      </c>
      <c r="O2174" s="8">
        <v>80.56</v>
      </c>
      <c r="P2174" s="9">
        <v>0</v>
      </c>
      <c r="Q2174" s="8">
        <v>39.53</v>
      </c>
      <c r="R2174" s="8">
        <v>80.56</v>
      </c>
      <c r="S2174" s="8">
        <v>39.53</v>
      </c>
      <c r="T2174" s="8">
        <v>41.03</v>
      </c>
      <c r="U2174" s="10">
        <v>0.5093098311817279</v>
      </c>
    </row>
    <row r="2175" spans="2:21" ht="15.75">
      <c r="B2175" s="4">
        <v>4451</v>
      </c>
      <c r="C2175" s="5">
        <v>46317</v>
      </c>
      <c r="D2175" s="6">
        <f>YEAR(SalesDataTable[[#This Row],[Order Date]])</f>
        <v>2026</v>
      </c>
      <c r="E2175" s="6" t="str">
        <f>"Q"&amp;ROUNDUP(MONTH(SalesDataTable[[#This Row],[Order Date]])/3,0)</f>
        <v>Q4</v>
      </c>
      <c r="F2175" s="6">
        <f>MONTH(SalesDataTable[[#This Row],[Order Date]])</f>
        <v>10</v>
      </c>
      <c r="G2175" s="6" t="str">
        <f>TEXT(SalesDataTable[[#This Row],[Order Date]],"MMM")</f>
        <v>Oct</v>
      </c>
      <c r="H2175" s="6" t="s">
        <v>38</v>
      </c>
      <c r="I2175" s="6" t="s">
        <v>49</v>
      </c>
      <c r="J2175" s="6" t="s">
        <v>20</v>
      </c>
      <c r="K2175" s="6" t="s">
        <v>31</v>
      </c>
      <c r="L2175" s="6" t="s">
        <v>22</v>
      </c>
      <c r="M2175" s="6" t="s">
        <v>44</v>
      </c>
      <c r="N2175" s="7">
        <v>1</v>
      </c>
      <c r="O2175" s="8">
        <v>40.47</v>
      </c>
      <c r="P2175" s="9">
        <v>0.05</v>
      </c>
      <c r="Q2175" s="8">
        <v>16.73</v>
      </c>
      <c r="R2175" s="8">
        <v>38.4465</v>
      </c>
      <c r="S2175" s="8">
        <v>16.73</v>
      </c>
      <c r="T2175" s="8">
        <v>21.7165</v>
      </c>
      <c r="U2175" s="10">
        <v>0.5648498562938109</v>
      </c>
    </row>
    <row r="2176" spans="2:21" ht="15.75">
      <c r="B2176" s="4">
        <v>93</v>
      </c>
      <c r="C2176" s="5">
        <v>46318</v>
      </c>
      <c r="D2176" s="6">
        <f>YEAR(SalesDataTable[[#This Row],[Order Date]])</f>
        <v>2026</v>
      </c>
      <c r="E2176" s="6" t="str">
        <f>"Q"&amp;ROUNDUP(MONTH(SalesDataTable[[#This Row],[Order Date]])/3,0)</f>
        <v>Q4</v>
      </c>
      <c r="F2176" s="6">
        <f>MONTH(SalesDataTable[[#This Row],[Order Date]])</f>
        <v>10</v>
      </c>
      <c r="G2176" s="6" t="str">
        <f>TEXT(SalesDataTable[[#This Row],[Order Date]],"MMM")</f>
        <v>Oct</v>
      </c>
      <c r="H2176" s="6" t="s">
        <v>24</v>
      </c>
      <c r="I2176" s="6" t="s">
        <v>61</v>
      </c>
      <c r="J2176" s="6" t="s">
        <v>26</v>
      </c>
      <c r="K2176" s="6" t="s">
        <v>34</v>
      </c>
      <c r="L2176" s="6" t="s">
        <v>32</v>
      </c>
      <c r="M2176" s="6" t="s">
        <v>62</v>
      </c>
      <c r="N2176" s="7">
        <v>15</v>
      </c>
      <c r="O2176" s="8">
        <v>133.52000000000001</v>
      </c>
      <c r="P2176" s="9">
        <v>0.2</v>
      </c>
      <c r="Q2176" s="8">
        <v>66</v>
      </c>
      <c r="R2176" s="8">
        <v>1602.2400000000002</v>
      </c>
      <c r="S2176" s="8">
        <v>990</v>
      </c>
      <c r="T2176" s="8">
        <v>612.24000000000024</v>
      </c>
      <c r="U2176" s="10">
        <v>0.38211503894547644</v>
      </c>
    </row>
    <row r="2177" spans="2:21" ht="15.75">
      <c r="B2177" s="4">
        <v>265</v>
      </c>
      <c r="C2177" s="5">
        <v>46318</v>
      </c>
      <c r="D2177" s="6">
        <f>YEAR(SalesDataTable[[#This Row],[Order Date]])</f>
        <v>2026</v>
      </c>
      <c r="E2177" s="6" t="str">
        <f>"Q"&amp;ROUNDUP(MONTH(SalesDataTable[[#This Row],[Order Date]])/3,0)</f>
        <v>Q4</v>
      </c>
      <c r="F2177" s="6">
        <f>MONTH(SalesDataTable[[#This Row],[Order Date]])</f>
        <v>10</v>
      </c>
      <c r="G2177" s="6" t="str">
        <f>TEXT(SalesDataTable[[#This Row],[Order Date]],"MMM")</f>
        <v>Oct</v>
      </c>
      <c r="H2177" s="6" t="s">
        <v>24</v>
      </c>
      <c r="I2177" s="6" t="s">
        <v>45</v>
      </c>
      <c r="J2177" s="6" t="s">
        <v>20</v>
      </c>
      <c r="K2177" s="6" t="s">
        <v>21</v>
      </c>
      <c r="L2177" s="6" t="s">
        <v>22</v>
      </c>
      <c r="M2177" s="6" t="s">
        <v>23</v>
      </c>
      <c r="N2177" s="7">
        <v>1</v>
      </c>
      <c r="O2177" s="8">
        <v>82.28</v>
      </c>
      <c r="P2177" s="9">
        <v>0</v>
      </c>
      <c r="Q2177" s="8">
        <v>42.08</v>
      </c>
      <c r="R2177" s="8">
        <v>82.28</v>
      </c>
      <c r="S2177" s="8">
        <v>42.08</v>
      </c>
      <c r="T2177" s="8">
        <v>40.200000000000003</v>
      </c>
      <c r="U2177" s="10">
        <v>0.48857559552746721</v>
      </c>
    </row>
    <row r="2178" spans="2:21" ht="15.75">
      <c r="B2178" s="4">
        <v>555</v>
      </c>
      <c r="C2178" s="5">
        <v>46318</v>
      </c>
      <c r="D2178" s="6">
        <f>YEAR(SalesDataTable[[#This Row],[Order Date]])</f>
        <v>2026</v>
      </c>
      <c r="E2178" s="6" t="str">
        <f>"Q"&amp;ROUNDUP(MONTH(SalesDataTable[[#This Row],[Order Date]])/3,0)</f>
        <v>Q4</v>
      </c>
      <c r="F2178" s="6">
        <f>MONTH(SalesDataTable[[#This Row],[Order Date]])</f>
        <v>10</v>
      </c>
      <c r="G2178" s="6" t="str">
        <f>TEXT(SalesDataTable[[#This Row],[Order Date]],"MMM")</f>
        <v>Oct</v>
      </c>
      <c r="H2178" s="6" t="s">
        <v>24</v>
      </c>
      <c r="I2178" s="6" t="s">
        <v>59</v>
      </c>
      <c r="J2178" s="6" t="s">
        <v>20</v>
      </c>
      <c r="K2178" s="6" t="s">
        <v>31</v>
      </c>
      <c r="L2178" s="6" t="s">
        <v>32</v>
      </c>
      <c r="M2178" s="6" t="s">
        <v>33</v>
      </c>
      <c r="N2178" s="7">
        <v>6</v>
      </c>
      <c r="O2178" s="8">
        <v>35.479999999999997</v>
      </c>
      <c r="P2178" s="9">
        <v>0</v>
      </c>
      <c r="Q2178" s="8">
        <v>13.37</v>
      </c>
      <c r="R2178" s="8">
        <v>212.88</v>
      </c>
      <c r="S2178" s="8">
        <v>80.22</v>
      </c>
      <c r="T2178" s="8">
        <v>132.66</v>
      </c>
      <c r="U2178" s="10">
        <v>0.62316798196166856</v>
      </c>
    </row>
    <row r="2179" spans="2:21" ht="15.75">
      <c r="B2179" s="4">
        <v>1993</v>
      </c>
      <c r="C2179" s="5">
        <v>46318</v>
      </c>
      <c r="D2179" s="6">
        <f>YEAR(SalesDataTable[[#This Row],[Order Date]])</f>
        <v>2026</v>
      </c>
      <c r="E2179" s="6" t="str">
        <f>"Q"&amp;ROUNDUP(MONTH(SalesDataTable[[#This Row],[Order Date]])/3,0)</f>
        <v>Q4</v>
      </c>
      <c r="F2179" s="6">
        <f>MONTH(SalesDataTable[[#This Row],[Order Date]])</f>
        <v>10</v>
      </c>
      <c r="G2179" s="6" t="str">
        <f>TEXT(SalesDataTable[[#This Row],[Order Date]],"MMM")</f>
        <v>Oct</v>
      </c>
      <c r="H2179" s="6" t="s">
        <v>29</v>
      </c>
      <c r="I2179" s="6" t="s">
        <v>36</v>
      </c>
      <c r="J2179" s="6" t="s">
        <v>37</v>
      </c>
      <c r="K2179" s="6" t="s">
        <v>31</v>
      </c>
      <c r="L2179" s="6" t="s">
        <v>27</v>
      </c>
      <c r="M2179" s="6" t="s">
        <v>55</v>
      </c>
      <c r="N2179" s="7">
        <v>1</v>
      </c>
      <c r="O2179" s="8">
        <v>152.38</v>
      </c>
      <c r="P2179" s="9">
        <v>0.15</v>
      </c>
      <c r="Q2179" s="8">
        <v>78.92</v>
      </c>
      <c r="R2179" s="8">
        <v>129.523</v>
      </c>
      <c r="S2179" s="8">
        <v>78.92</v>
      </c>
      <c r="T2179" s="8">
        <v>50.602999999999994</v>
      </c>
      <c r="U2179" s="10">
        <v>0.39068736826663986</v>
      </c>
    </row>
    <row r="2180" spans="2:21" ht="15.75">
      <c r="B2180" s="4">
        <v>3116</v>
      </c>
      <c r="C2180" s="5">
        <v>46318</v>
      </c>
      <c r="D2180" s="6">
        <f>YEAR(SalesDataTable[[#This Row],[Order Date]])</f>
        <v>2026</v>
      </c>
      <c r="E2180" s="6" t="str">
        <f>"Q"&amp;ROUNDUP(MONTH(SalesDataTable[[#This Row],[Order Date]])/3,0)</f>
        <v>Q4</v>
      </c>
      <c r="F2180" s="6">
        <f>MONTH(SalesDataTable[[#This Row],[Order Date]])</f>
        <v>10</v>
      </c>
      <c r="G2180" s="6" t="str">
        <f>TEXT(SalesDataTable[[#This Row],[Order Date]],"MMM")</f>
        <v>Oct</v>
      </c>
      <c r="H2180" s="6" t="s">
        <v>24</v>
      </c>
      <c r="I2180" s="6" t="s">
        <v>25</v>
      </c>
      <c r="J2180" s="6" t="s">
        <v>46</v>
      </c>
      <c r="K2180" s="6" t="s">
        <v>31</v>
      </c>
      <c r="L2180" s="6" t="s">
        <v>27</v>
      </c>
      <c r="M2180" s="6" t="s">
        <v>28</v>
      </c>
      <c r="N2180" s="7">
        <v>1</v>
      </c>
      <c r="O2180" s="8">
        <v>93.64</v>
      </c>
      <c r="P2180" s="9">
        <v>0</v>
      </c>
      <c r="Q2180" s="8">
        <v>44.34</v>
      </c>
      <c r="R2180" s="8">
        <v>93.64</v>
      </c>
      <c r="S2180" s="8">
        <v>44.34</v>
      </c>
      <c r="T2180" s="8">
        <v>49.3</v>
      </c>
      <c r="U2180" s="10">
        <v>0.52648440837249033</v>
      </c>
    </row>
    <row r="2181" spans="2:21" ht="15.75">
      <c r="B2181" s="4">
        <v>3631</v>
      </c>
      <c r="C2181" s="5">
        <v>46318</v>
      </c>
      <c r="D2181" s="6">
        <f>YEAR(SalesDataTable[[#This Row],[Order Date]])</f>
        <v>2026</v>
      </c>
      <c r="E2181" s="6" t="str">
        <f>"Q"&amp;ROUNDUP(MONTH(SalesDataTable[[#This Row],[Order Date]])/3,0)</f>
        <v>Q4</v>
      </c>
      <c r="F2181" s="6">
        <f>MONTH(SalesDataTable[[#This Row],[Order Date]])</f>
        <v>10</v>
      </c>
      <c r="G2181" s="6" t="str">
        <f>TEXT(SalesDataTable[[#This Row],[Order Date]],"MMM")</f>
        <v>Oct</v>
      </c>
      <c r="H2181" s="6" t="s">
        <v>38</v>
      </c>
      <c r="I2181" s="6" t="s">
        <v>49</v>
      </c>
      <c r="J2181" s="6" t="s">
        <v>37</v>
      </c>
      <c r="K2181" s="6" t="s">
        <v>21</v>
      </c>
      <c r="L2181" s="6" t="s">
        <v>52</v>
      </c>
      <c r="M2181" s="6" t="s">
        <v>56</v>
      </c>
      <c r="N2181" s="7">
        <v>1</v>
      </c>
      <c r="O2181" s="8">
        <v>123.6</v>
      </c>
      <c r="P2181" s="9">
        <v>0</v>
      </c>
      <c r="Q2181" s="8">
        <v>67.3</v>
      </c>
      <c r="R2181" s="8">
        <v>123.6</v>
      </c>
      <c r="S2181" s="8">
        <v>67.3</v>
      </c>
      <c r="T2181" s="8">
        <v>56.3</v>
      </c>
      <c r="U2181" s="10">
        <v>0.45550161812297735</v>
      </c>
    </row>
    <row r="2182" spans="2:21" ht="15.75">
      <c r="B2182" s="4">
        <v>4216</v>
      </c>
      <c r="C2182" s="5">
        <v>46318</v>
      </c>
      <c r="D2182" s="6">
        <f>YEAR(SalesDataTable[[#This Row],[Order Date]])</f>
        <v>2026</v>
      </c>
      <c r="E2182" s="6" t="str">
        <f>"Q"&amp;ROUNDUP(MONTH(SalesDataTable[[#This Row],[Order Date]])/3,0)</f>
        <v>Q4</v>
      </c>
      <c r="F2182" s="6">
        <f>MONTH(SalesDataTable[[#This Row],[Order Date]])</f>
        <v>10</v>
      </c>
      <c r="G2182" s="6" t="str">
        <f>TEXT(SalesDataTable[[#This Row],[Order Date]],"MMM")</f>
        <v>Oct</v>
      </c>
      <c r="H2182" s="6" t="s">
        <v>24</v>
      </c>
      <c r="I2182" s="6" t="s">
        <v>25</v>
      </c>
      <c r="J2182" s="6" t="s">
        <v>20</v>
      </c>
      <c r="K2182" s="6" t="s">
        <v>31</v>
      </c>
      <c r="L2182" s="6" t="s">
        <v>52</v>
      </c>
      <c r="M2182" s="6" t="s">
        <v>56</v>
      </c>
      <c r="N2182" s="7">
        <v>3</v>
      </c>
      <c r="O2182" s="8">
        <v>124.6</v>
      </c>
      <c r="P2182" s="9">
        <v>0.05</v>
      </c>
      <c r="Q2182" s="8">
        <v>69.12</v>
      </c>
      <c r="R2182" s="8">
        <v>355.10999999999996</v>
      </c>
      <c r="S2182" s="8">
        <v>207.36</v>
      </c>
      <c r="T2182" s="8">
        <v>147.74999999999994</v>
      </c>
      <c r="U2182" s="10">
        <v>0.41606826053898782</v>
      </c>
    </row>
    <row r="2183" spans="2:21" ht="15.75">
      <c r="B2183" s="4">
        <v>4956</v>
      </c>
      <c r="C2183" s="5">
        <v>46318</v>
      </c>
      <c r="D2183" s="6">
        <f>YEAR(SalesDataTable[[#This Row],[Order Date]])</f>
        <v>2026</v>
      </c>
      <c r="E2183" s="6" t="str">
        <f>"Q"&amp;ROUNDUP(MONTH(SalesDataTable[[#This Row],[Order Date]])/3,0)</f>
        <v>Q4</v>
      </c>
      <c r="F2183" s="6">
        <f>MONTH(SalesDataTable[[#This Row],[Order Date]])</f>
        <v>10</v>
      </c>
      <c r="G2183" s="6" t="str">
        <f>TEXT(SalesDataTable[[#This Row],[Order Date]],"MMM")</f>
        <v>Oct</v>
      </c>
      <c r="H2183" s="6" t="s">
        <v>38</v>
      </c>
      <c r="I2183" s="6" t="s">
        <v>65</v>
      </c>
      <c r="J2183" s="6" t="s">
        <v>37</v>
      </c>
      <c r="K2183" s="6" t="s">
        <v>34</v>
      </c>
      <c r="L2183" s="6" t="s">
        <v>27</v>
      </c>
      <c r="M2183" s="6" t="s">
        <v>55</v>
      </c>
      <c r="N2183" s="7">
        <v>2</v>
      </c>
      <c r="O2183" s="8">
        <v>151.66</v>
      </c>
      <c r="P2183" s="9">
        <v>0</v>
      </c>
      <c r="Q2183" s="8">
        <v>77.17</v>
      </c>
      <c r="R2183" s="8">
        <v>303.32</v>
      </c>
      <c r="S2183" s="8">
        <v>154.34</v>
      </c>
      <c r="T2183" s="8">
        <v>148.97999999999999</v>
      </c>
      <c r="U2183" s="10">
        <v>0.49116444678886984</v>
      </c>
    </row>
    <row r="2184" spans="2:21" ht="15.75">
      <c r="B2184" s="4">
        <v>439</v>
      </c>
      <c r="C2184" s="5">
        <v>46319</v>
      </c>
      <c r="D2184" s="6">
        <f>YEAR(SalesDataTable[[#This Row],[Order Date]])</f>
        <v>2026</v>
      </c>
      <c r="E2184" s="6" t="str">
        <f>"Q"&amp;ROUNDUP(MONTH(SalesDataTable[[#This Row],[Order Date]])/3,0)</f>
        <v>Q4</v>
      </c>
      <c r="F2184" s="6">
        <f>MONTH(SalesDataTable[[#This Row],[Order Date]])</f>
        <v>10</v>
      </c>
      <c r="G2184" s="6" t="str">
        <f>TEXT(SalesDataTable[[#This Row],[Order Date]],"MMM")</f>
        <v>Oct</v>
      </c>
      <c r="H2184" s="6" t="s">
        <v>29</v>
      </c>
      <c r="I2184" s="6" t="s">
        <v>43</v>
      </c>
      <c r="J2184" s="6" t="s">
        <v>37</v>
      </c>
      <c r="K2184" s="6" t="s">
        <v>31</v>
      </c>
      <c r="L2184" s="6" t="s">
        <v>32</v>
      </c>
      <c r="M2184" s="6" t="s">
        <v>33</v>
      </c>
      <c r="N2184" s="7">
        <v>1</v>
      </c>
      <c r="O2184" s="8">
        <v>36.76</v>
      </c>
      <c r="P2184" s="9">
        <v>0</v>
      </c>
      <c r="Q2184" s="8">
        <v>13.18</v>
      </c>
      <c r="R2184" s="8">
        <v>36.76</v>
      </c>
      <c r="S2184" s="8">
        <v>13.18</v>
      </c>
      <c r="T2184" s="8">
        <v>23.58</v>
      </c>
      <c r="U2184" s="10">
        <v>0.64145810663764957</v>
      </c>
    </row>
    <row r="2185" spans="2:21" ht="15.75">
      <c r="B2185" s="4">
        <v>1076</v>
      </c>
      <c r="C2185" s="5">
        <v>46319</v>
      </c>
      <c r="D2185" s="6">
        <f>YEAR(SalesDataTable[[#This Row],[Order Date]])</f>
        <v>2026</v>
      </c>
      <c r="E2185" s="6" t="str">
        <f>"Q"&amp;ROUNDUP(MONTH(SalesDataTable[[#This Row],[Order Date]])/3,0)</f>
        <v>Q4</v>
      </c>
      <c r="F2185" s="6">
        <f>MONTH(SalesDataTable[[#This Row],[Order Date]])</f>
        <v>10</v>
      </c>
      <c r="G2185" s="6" t="str">
        <f>TEXT(SalesDataTable[[#This Row],[Order Date]],"MMM")</f>
        <v>Oct</v>
      </c>
      <c r="H2185" s="6" t="s">
        <v>18</v>
      </c>
      <c r="I2185" s="6" t="s">
        <v>54</v>
      </c>
      <c r="J2185" s="6" t="s">
        <v>46</v>
      </c>
      <c r="K2185" s="6" t="s">
        <v>21</v>
      </c>
      <c r="L2185" s="6" t="s">
        <v>41</v>
      </c>
      <c r="M2185" s="6" t="s">
        <v>47</v>
      </c>
      <c r="N2185" s="7">
        <v>1</v>
      </c>
      <c r="O2185" s="8">
        <v>195.67</v>
      </c>
      <c r="P2185" s="9">
        <v>0</v>
      </c>
      <c r="Q2185" s="8">
        <v>105.88</v>
      </c>
      <c r="R2185" s="8">
        <v>195.67</v>
      </c>
      <c r="S2185" s="8">
        <v>105.88</v>
      </c>
      <c r="T2185" s="8">
        <v>89.789999999999992</v>
      </c>
      <c r="U2185" s="10">
        <v>0.45888485715745897</v>
      </c>
    </row>
    <row r="2186" spans="2:21" ht="15.75">
      <c r="B2186" s="4">
        <v>1130</v>
      </c>
      <c r="C2186" s="5">
        <v>46319</v>
      </c>
      <c r="D2186" s="6">
        <f>YEAR(SalesDataTable[[#This Row],[Order Date]])</f>
        <v>2026</v>
      </c>
      <c r="E2186" s="6" t="str">
        <f>"Q"&amp;ROUNDUP(MONTH(SalesDataTable[[#This Row],[Order Date]])/3,0)</f>
        <v>Q4</v>
      </c>
      <c r="F2186" s="6">
        <f>MONTH(SalesDataTable[[#This Row],[Order Date]])</f>
        <v>10</v>
      </c>
      <c r="G2186" s="6" t="str">
        <f>TEXT(SalesDataTable[[#This Row],[Order Date]],"MMM")</f>
        <v>Oct</v>
      </c>
      <c r="H2186" s="6" t="s">
        <v>18</v>
      </c>
      <c r="I2186" s="6" t="s">
        <v>68</v>
      </c>
      <c r="J2186" s="6" t="s">
        <v>37</v>
      </c>
      <c r="K2186" s="6" t="s">
        <v>21</v>
      </c>
      <c r="L2186" s="6" t="s">
        <v>22</v>
      </c>
      <c r="M2186" s="6" t="s">
        <v>44</v>
      </c>
      <c r="N2186" s="7">
        <v>1</v>
      </c>
      <c r="O2186" s="8">
        <v>40.83</v>
      </c>
      <c r="P2186" s="9">
        <v>0.1</v>
      </c>
      <c r="Q2186" s="8">
        <v>16.54</v>
      </c>
      <c r="R2186" s="8">
        <v>36.747</v>
      </c>
      <c r="S2186" s="8">
        <v>16.54</v>
      </c>
      <c r="T2186" s="8">
        <v>20.207000000000001</v>
      </c>
      <c r="U2186" s="10">
        <v>0.54989522954254766</v>
      </c>
    </row>
    <row r="2187" spans="2:21" ht="15.75">
      <c r="B2187" s="4">
        <v>2820</v>
      </c>
      <c r="C2187" s="5">
        <v>46319</v>
      </c>
      <c r="D2187" s="6">
        <f>YEAR(SalesDataTable[[#This Row],[Order Date]])</f>
        <v>2026</v>
      </c>
      <c r="E2187" s="6" t="str">
        <f>"Q"&amp;ROUNDUP(MONTH(SalesDataTable[[#This Row],[Order Date]])/3,0)</f>
        <v>Q4</v>
      </c>
      <c r="F2187" s="6">
        <f>MONTH(SalesDataTable[[#This Row],[Order Date]])</f>
        <v>10</v>
      </c>
      <c r="G2187" s="6" t="str">
        <f>TEXT(SalesDataTable[[#This Row],[Order Date]],"MMM")</f>
        <v>Oct</v>
      </c>
      <c r="H2187" s="6" t="s">
        <v>38</v>
      </c>
      <c r="I2187" s="6" t="s">
        <v>49</v>
      </c>
      <c r="J2187" s="6" t="s">
        <v>26</v>
      </c>
      <c r="K2187" s="6" t="s">
        <v>34</v>
      </c>
      <c r="L2187" s="6" t="s">
        <v>27</v>
      </c>
      <c r="M2187" s="6" t="s">
        <v>64</v>
      </c>
      <c r="N2187" s="7">
        <v>6</v>
      </c>
      <c r="O2187" s="8">
        <v>72.73</v>
      </c>
      <c r="P2187" s="9">
        <v>0.05</v>
      </c>
      <c r="Q2187" s="8">
        <v>32.700000000000003</v>
      </c>
      <c r="R2187" s="8">
        <v>414.56099999999998</v>
      </c>
      <c r="S2187" s="8">
        <v>196.20000000000002</v>
      </c>
      <c r="T2187" s="8">
        <v>218.36099999999996</v>
      </c>
      <c r="U2187" s="10">
        <v>0.52672827400551425</v>
      </c>
    </row>
    <row r="2188" spans="2:21" ht="15.75">
      <c r="B2188" s="4">
        <v>4213</v>
      </c>
      <c r="C2188" s="5">
        <v>46319</v>
      </c>
      <c r="D2188" s="6">
        <f>YEAR(SalesDataTable[[#This Row],[Order Date]])</f>
        <v>2026</v>
      </c>
      <c r="E2188" s="6" t="str">
        <f>"Q"&amp;ROUNDUP(MONTH(SalesDataTable[[#This Row],[Order Date]])/3,0)</f>
        <v>Q4</v>
      </c>
      <c r="F2188" s="6">
        <f>MONTH(SalesDataTable[[#This Row],[Order Date]])</f>
        <v>10</v>
      </c>
      <c r="G2188" s="6" t="str">
        <f>TEXT(SalesDataTable[[#This Row],[Order Date]],"MMM")</f>
        <v>Oct</v>
      </c>
      <c r="H2188" s="6" t="s">
        <v>24</v>
      </c>
      <c r="I2188" s="6" t="s">
        <v>67</v>
      </c>
      <c r="J2188" s="6" t="s">
        <v>26</v>
      </c>
      <c r="K2188" s="6" t="s">
        <v>34</v>
      </c>
      <c r="L2188" s="6" t="s">
        <v>41</v>
      </c>
      <c r="M2188" s="6" t="s">
        <v>58</v>
      </c>
      <c r="N2188" s="7">
        <v>4</v>
      </c>
      <c r="O2188" s="8">
        <v>81.23</v>
      </c>
      <c r="P2188" s="9">
        <v>0.1</v>
      </c>
      <c r="Q2188" s="8">
        <v>38.96</v>
      </c>
      <c r="R2188" s="8">
        <v>292.428</v>
      </c>
      <c r="S2188" s="8">
        <v>155.84</v>
      </c>
      <c r="T2188" s="8">
        <v>136.58799999999999</v>
      </c>
      <c r="U2188" s="10">
        <v>0.46708249552026482</v>
      </c>
    </row>
    <row r="2189" spans="2:21" ht="15.75">
      <c r="B2189" s="4">
        <v>4375</v>
      </c>
      <c r="C2189" s="5">
        <v>46319</v>
      </c>
      <c r="D2189" s="6">
        <f>YEAR(SalesDataTable[[#This Row],[Order Date]])</f>
        <v>2026</v>
      </c>
      <c r="E2189" s="6" t="str">
        <f>"Q"&amp;ROUNDUP(MONTH(SalesDataTable[[#This Row],[Order Date]])/3,0)</f>
        <v>Q4</v>
      </c>
      <c r="F2189" s="6">
        <f>MONTH(SalesDataTable[[#This Row],[Order Date]])</f>
        <v>10</v>
      </c>
      <c r="G2189" s="6" t="str">
        <f>TEXT(SalesDataTable[[#This Row],[Order Date]],"MMM")</f>
        <v>Oct</v>
      </c>
      <c r="H2189" s="6" t="s">
        <v>24</v>
      </c>
      <c r="I2189" s="6" t="s">
        <v>25</v>
      </c>
      <c r="J2189" s="6" t="s">
        <v>20</v>
      </c>
      <c r="K2189" s="6" t="s">
        <v>34</v>
      </c>
      <c r="L2189" s="6" t="s">
        <v>32</v>
      </c>
      <c r="M2189" s="6" t="s">
        <v>50</v>
      </c>
      <c r="N2189" s="7">
        <v>1</v>
      </c>
      <c r="O2189" s="8">
        <v>46.38</v>
      </c>
      <c r="P2189" s="9">
        <v>0.15</v>
      </c>
      <c r="Q2189" s="8">
        <v>17.87</v>
      </c>
      <c r="R2189" s="8">
        <v>39.423000000000002</v>
      </c>
      <c r="S2189" s="8">
        <v>17.87</v>
      </c>
      <c r="T2189" s="8">
        <v>21.553000000000001</v>
      </c>
      <c r="U2189" s="10">
        <v>0.54671131065621592</v>
      </c>
    </row>
    <row r="2190" spans="2:21" ht="15.75">
      <c r="B2190" s="4">
        <v>5072</v>
      </c>
      <c r="C2190" s="5">
        <v>46319</v>
      </c>
      <c r="D2190" s="6">
        <f>YEAR(SalesDataTable[[#This Row],[Order Date]])</f>
        <v>2026</v>
      </c>
      <c r="E2190" s="6" t="str">
        <f>"Q"&amp;ROUNDUP(MONTH(SalesDataTable[[#This Row],[Order Date]])/3,0)</f>
        <v>Q4</v>
      </c>
      <c r="F2190" s="6">
        <f>MONTH(SalesDataTable[[#This Row],[Order Date]])</f>
        <v>10</v>
      </c>
      <c r="G2190" s="6" t="str">
        <f>TEXT(SalesDataTable[[#This Row],[Order Date]],"MMM")</f>
        <v>Oct</v>
      </c>
      <c r="H2190" s="6" t="s">
        <v>38</v>
      </c>
      <c r="I2190" s="6" t="s">
        <v>49</v>
      </c>
      <c r="J2190" s="6" t="s">
        <v>26</v>
      </c>
      <c r="K2190" s="6" t="s">
        <v>34</v>
      </c>
      <c r="L2190" s="6" t="s">
        <v>32</v>
      </c>
      <c r="M2190" s="6" t="s">
        <v>50</v>
      </c>
      <c r="N2190" s="7">
        <v>5</v>
      </c>
      <c r="O2190" s="8">
        <v>45.9</v>
      </c>
      <c r="P2190" s="9">
        <v>0.1</v>
      </c>
      <c r="Q2190" s="8">
        <v>17.940000000000001</v>
      </c>
      <c r="R2190" s="8">
        <v>206.55</v>
      </c>
      <c r="S2190" s="8">
        <v>89.7</v>
      </c>
      <c r="T2190" s="8">
        <v>116.85000000000001</v>
      </c>
      <c r="U2190" s="10">
        <v>0.56572258533042852</v>
      </c>
    </row>
    <row r="2191" spans="2:21" ht="15.75">
      <c r="B2191" s="4">
        <v>310</v>
      </c>
      <c r="C2191" s="5">
        <v>46320</v>
      </c>
      <c r="D2191" s="6">
        <f>YEAR(SalesDataTable[[#This Row],[Order Date]])</f>
        <v>2026</v>
      </c>
      <c r="E2191" s="6" t="str">
        <f>"Q"&amp;ROUNDUP(MONTH(SalesDataTable[[#This Row],[Order Date]])/3,0)</f>
        <v>Q4</v>
      </c>
      <c r="F2191" s="6">
        <f>MONTH(SalesDataTable[[#This Row],[Order Date]])</f>
        <v>10</v>
      </c>
      <c r="G2191" s="6" t="str">
        <f>TEXT(SalesDataTable[[#This Row],[Order Date]],"MMM")</f>
        <v>Oct</v>
      </c>
      <c r="H2191" s="6" t="s">
        <v>24</v>
      </c>
      <c r="I2191" s="6" t="s">
        <v>61</v>
      </c>
      <c r="J2191" s="6" t="s">
        <v>20</v>
      </c>
      <c r="K2191" s="6" t="s">
        <v>34</v>
      </c>
      <c r="L2191" s="6" t="s">
        <v>27</v>
      </c>
      <c r="M2191" s="6" t="s">
        <v>35</v>
      </c>
      <c r="N2191" s="7">
        <v>5</v>
      </c>
      <c r="O2191" s="8">
        <v>144.04</v>
      </c>
      <c r="P2191" s="9">
        <v>0.1</v>
      </c>
      <c r="Q2191" s="8">
        <v>78.069999999999993</v>
      </c>
      <c r="R2191" s="8">
        <v>648.17999999999995</v>
      </c>
      <c r="S2191" s="8">
        <v>390.34999999999997</v>
      </c>
      <c r="T2191" s="8">
        <v>257.83</v>
      </c>
      <c r="U2191" s="10">
        <v>0.39777530932765592</v>
      </c>
    </row>
    <row r="2192" spans="2:21" ht="15.75">
      <c r="B2192" s="4">
        <v>317</v>
      </c>
      <c r="C2192" s="5">
        <v>46320</v>
      </c>
      <c r="D2192" s="6">
        <f>YEAR(SalesDataTable[[#This Row],[Order Date]])</f>
        <v>2026</v>
      </c>
      <c r="E2192" s="6" t="str">
        <f>"Q"&amp;ROUNDUP(MONTH(SalesDataTable[[#This Row],[Order Date]])/3,0)</f>
        <v>Q4</v>
      </c>
      <c r="F2192" s="6">
        <f>MONTH(SalesDataTable[[#This Row],[Order Date]])</f>
        <v>10</v>
      </c>
      <c r="G2192" s="6" t="str">
        <f>TEXT(SalesDataTable[[#This Row],[Order Date]],"MMM")</f>
        <v>Oct</v>
      </c>
      <c r="H2192" s="6" t="s">
        <v>29</v>
      </c>
      <c r="I2192" s="6" t="s">
        <v>57</v>
      </c>
      <c r="J2192" s="6" t="s">
        <v>46</v>
      </c>
      <c r="K2192" s="6" t="s">
        <v>31</v>
      </c>
      <c r="L2192" s="6" t="s">
        <v>22</v>
      </c>
      <c r="M2192" s="6" t="s">
        <v>23</v>
      </c>
      <c r="N2192" s="7">
        <v>2</v>
      </c>
      <c r="O2192" s="8">
        <v>80.69</v>
      </c>
      <c r="P2192" s="9">
        <v>0.05</v>
      </c>
      <c r="Q2192" s="8">
        <v>43.81</v>
      </c>
      <c r="R2192" s="8">
        <v>153.31099999999998</v>
      </c>
      <c r="S2192" s="8">
        <v>87.62</v>
      </c>
      <c r="T2192" s="8">
        <v>65.690999999999974</v>
      </c>
      <c r="U2192" s="10">
        <v>0.42848197454846676</v>
      </c>
    </row>
    <row r="2193" spans="2:21" ht="15.75">
      <c r="B2193" s="4">
        <v>684</v>
      </c>
      <c r="C2193" s="5">
        <v>46320</v>
      </c>
      <c r="D2193" s="6">
        <f>YEAR(SalesDataTable[[#This Row],[Order Date]])</f>
        <v>2026</v>
      </c>
      <c r="E2193" s="6" t="str">
        <f>"Q"&amp;ROUNDUP(MONTH(SalesDataTable[[#This Row],[Order Date]])/3,0)</f>
        <v>Q4</v>
      </c>
      <c r="F2193" s="6">
        <f>MONTH(SalesDataTable[[#This Row],[Order Date]])</f>
        <v>10</v>
      </c>
      <c r="G2193" s="6" t="str">
        <f>TEXT(SalesDataTable[[#This Row],[Order Date]],"MMM")</f>
        <v>Oct</v>
      </c>
      <c r="H2193" s="6" t="s">
        <v>38</v>
      </c>
      <c r="I2193" s="6" t="s">
        <v>39</v>
      </c>
      <c r="J2193" s="6" t="s">
        <v>20</v>
      </c>
      <c r="K2193" s="6" t="s">
        <v>34</v>
      </c>
      <c r="L2193" s="6" t="s">
        <v>41</v>
      </c>
      <c r="M2193" s="6" t="s">
        <v>47</v>
      </c>
      <c r="N2193" s="7">
        <v>1</v>
      </c>
      <c r="O2193" s="8">
        <v>191.91</v>
      </c>
      <c r="P2193" s="9">
        <v>0</v>
      </c>
      <c r="Q2193" s="8">
        <v>101.89</v>
      </c>
      <c r="R2193" s="8">
        <v>191.91</v>
      </c>
      <c r="S2193" s="8">
        <v>101.89</v>
      </c>
      <c r="T2193" s="8">
        <v>90.02</v>
      </c>
      <c r="U2193" s="10">
        <v>0.46907404512531914</v>
      </c>
    </row>
    <row r="2194" spans="2:21" ht="15.75">
      <c r="B2194" s="4">
        <v>1430</v>
      </c>
      <c r="C2194" s="5">
        <v>46320</v>
      </c>
      <c r="D2194" s="6">
        <f>YEAR(SalesDataTable[[#This Row],[Order Date]])</f>
        <v>2026</v>
      </c>
      <c r="E2194" s="6" t="str">
        <f>"Q"&amp;ROUNDUP(MONTH(SalesDataTable[[#This Row],[Order Date]])/3,0)</f>
        <v>Q4</v>
      </c>
      <c r="F2194" s="6">
        <f>MONTH(SalesDataTable[[#This Row],[Order Date]])</f>
        <v>10</v>
      </c>
      <c r="G2194" s="6" t="str">
        <f>TEXT(SalesDataTable[[#This Row],[Order Date]],"MMM")</f>
        <v>Oct</v>
      </c>
      <c r="H2194" s="6" t="s">
        <v>38</v>
      </c>
      <c r="I2194" s="6" t="s">
        <v>65</v>
      </c>
      <c r="J2194" s="6" t="s">
        <v>37</v>
      </c>
      <c r="K2194" s="6" t="s">
        <v>31</v>
      </c>
      <c r="L2194" s="6" t="s">
        <v>52</v>
      </c>
      <c r="M2194" s="6" t="s">
        <v>60</v>
      </c>
      <c r="N2194" s="7">
        <v>1</v>
      </c>
      <c r="O2194" s="8">
        <v>36.630000000000003</v>
      </c>
      <c r="P2194" s="9">
        <v>0.05</v>
      </c>
      <c r="Q2194" s="8">
        <v>13.97</v>
      </c>
      <c r="R2194" s="8">
        <v>34.798500000000004</v>
      </c>
      <c r="S2194" s="8">
        <v>13.97</v>
      </c>
      <c r="T2194" s="8">
        <v>20.828500000000005</v>
      </c>
      <c r="U2194" s="10">
        <v>0.59854591433538806</v>
      </c>
    </row>
    <row r="2195" spans="2:21" ht="15.75">
      <c r="B2195" s="4">
        <v>2049</v>
      </c>
      <c r="C2195" s="5">
        <v>46320</v>
      </c>
      <c r="D2195" s="6">
        <f>YEAR(SalesDataTable[[#This Row],[Order Date]])</f>
        <v>2026</v>
      </c>
      <c r="E2195" s="6" t="str">
        <f>"Q"&amp;ROUNDUP(MONTH(SalesDataTable[[#This Row],[Order Date]])/3,0)</f>
        <v>Q4</v>
      </c>
      <c r="F2195" s="6">
        <f>MONTH(SalesDataTable[[#This Row],[Order Date]])</f>
        <v>10</v>
      </c>
      <c r="G2195" s="6" t="str">
        <f>TEXT(SalesDataTable[[#This Row],[Order Date]],"MMM")</f>
        <v>Oct</v>
      </c>
      <c r="H2195" s="6" t="s">
        <v>38</v>
      </c>
      <c r="I2195" s="6" t="s">
        <v>39</v>
      </c>
      <c r="J2195" s="6" t="s">
        <v>26</v>
      </c>
      <c r="K2195" s="6" t="s">
        <v>34</v>
      </c>
      <c r="L2195" s="6" t="s">
        <v>32</v>
      </c>
      <c r="M2195" s="6" t="s">
        <v>33</v>
      </c>
      <c r="N2195" s="7">
        <v>6</v>
      </c>
      <c r="O2195" s="8">
        <v>35.380000000000003</v>
      </c>
      <c r="P2195" s="9">
        <v>0.05</v>
      </c>
      <c r="Q2195" s="8">
        <v>13.9</v>
      </c>
      <c r="R2195" s="8">
        <v>201.66600000000003</v>
      </c>
      <c r="S2195" s="8">
        <v>83.4</v>
      </c>
      <c r="T2195" s="8">
        <v>118.26600000000002</v>
      </c>
      <c r="U2195" s="10">
        <v>0.58644491386748387</v>
      </c>
    </row>
    <row r="2196" spans="2:21" ht="15.75">
      <c r="B2196" s="4">
        <v>2199</v>
      </c>
      <c r="C2196" s="5">
        <v>46320</v>
      </c>
      <c r="D2196" s="6">
        <f>YEAR(SalesDataTable[[#This Row],[Order Date]])</f>
        <v>2026</v>
      </c>
      <c r="E2196" s="6" t="str">
        <f>"Q"&amp;ROUNDUP(MONTH(SalesDataTable[[#This Row],[Order Date]])/3,0)</f>
        <v>Q4</v>
      </c>
      <c r="F2196" s="6">
        <f>MONTH(SalesDataTable[[#This Row],[Order Date]])</f>
        <v>10</v>
      </c>
      <c r="G2196" s="6" t="str">
        <f>TEXT(SalesDataTable[[#This Row],[Order Date]],"MMM")</f>
        <v>Oct</v>
      </c>
      <c r="H2196" s="6" t="s">
        <v>24</v>
      </c>
      <c r="I2196" s="6" t="s">
        <v>61</v>
      </c>
      <c r="J2196" s="6" t="s">
        <v>46</v>
      </c>
      <c r="K2196" s="6" t="s">
        <v>21</v>
      </c>
      <c r="L2196" s="6" t="s">
        <v>32</v>
      </c>
      <c r="M2196" s="6" t="s">
        <v>62</v>
      </c>
      <c r="N2196" s="7">
        <v>1</v>
      </c>
      <c r="O2196" s="8">
        <v>132.63</v>
      </c>
      <c r="P2196" s="9">
        <v>0.05</v>
      </c>
      <c r="Q2196" s="8">
        <v>67.489999999999995</v>
      </c>
      <c r="R2196" s="8">
        <v>125.99849999999999</v>
      </c>
      <c r="S2196" s="8">
        <v>67.489999999999995</v>
      </c>
      <c r="T2196" s="8">
        <v>58.508499999999998</v>
      </c>
      <c r="U2196" s="10">
        <v>0.46435870268296847</v>
      </c>
    </row>
    <row r="2197" spans="2:21" ht="15.75">
      <c r="B2197" s="4">
        <v>2954</v>
      </c>
      <c r="C2197" s="5">
        <v>46320</v>
      </c>
      <c r="D2197" s="6">
        <f>YEAR(SalesDataTable[[#This Row],[Order Date]])</f>
        <v>2026</v>
      </c>
      <c r="E2197" s="6" t="str">
        <f>"Q"&amp;ROUNDUP(MONTH(SalesDataTable[[#This Row],[Order Date]])/3,0)</f>
        <v>Q4</v>
      </c>
      <c r="F2197" s="6">
        <f>MONTH(SalesDataTable[[#This Row],[Order Date]])</f>
        <v>10</v>
      </c>
      <c r="G2197" s="6" t="str">
        <f>TEXT(SalesDataTable[[#This Row],[Order Date]],"MMM")</f>
        <v>Oct</v>
      </c>
      <c r="H2197" s="6" t="s">
        <v>38</v>
      </c>
      <c r="I2197" s="6" t="s">
        <v>39</v>
      </c>
      <c r="J2197" s="6" t="s">
        <v>20</v>
      </c>
      <c r="K2197" s="6" t="s">
        <v>31</v>
      </c>
      <c r="L2197" s="6" t="s">
        <v>27</v>
      </c>
      <c r="M2197" s="6" t="s">
        <v>64</v>
      </c>
      <c r="N2197" s="7">
        <v>1</v>
      </c>
      <c r="O2197" s="8">
        <v>71.17</v>
      </c>
      <c r="P2197" s="9">
        <v>0</v>
      </c>
      <c r="Q2197" s="8">
        <v>32.57</v>
      </c>
      <c r="R2197" s="8">
        <v>71.17</v>
      </c>
      <c r="S2197" s="8">
        <v>32.57</v>
      </c>
      <c r="T2197" s="8">
        <v>38.6</v>
      </c>
      <c r="U2197" s="10">
        <v>0.54236335534635383</v>
      </c>
    </row>
    <row r="2198" spans="2:21" ht="15.75">
      <c r="B2198" s="4">
        <v>3218</v>
      </c>
      <c r="C2198" s="5">
        <v>46320</v>
      </c>
      <c r="D2198" s="6">
        <f>YEAR(SalesDataTable[[#This Row],[Order Date]])</f>
        <v>2026</v>
      </c>
      <c r="E2198" s="6" t="str">
        <f>"Q"&amp;ROUNDUP(MONTH(SalesDataTable[[#This Row],[Order Date]])/3,0)</f>
        <v>Q4</v>
      </c>
      <c r="F2198" s="6">
        <f>MONTH(SalesDataTable[[#This Row],[Order Date]])</f>
        <v>10</v>
      </c>
      <c r="G2198" s="6" t="str">
        <f>TEXT(SalesDataTable[[#This Row],[Order Date]],"MMM")</f>
        <v>Oct</v>
      </c>
      <c r="H2198" s="6" t="s">
        <v>18</v>
      </c>
      <c r="I2198" s="6" t="s">
        <v>68</v>
      </c>
      <c r="J2198" s="6" t="s">
        <v>26</v>
      </c>
      <c r="K2198" s="6" t="s">
        <v>34</v>
      </c>
      <c r="L2198" s="6" t="s">
        <v>32</v>
      </c>
      <c r="M2198" s="6" t="s">
        <v>62</v>
      </c>
      <c r="N2198" s="7">
        <v>6</v>
      </c>
      <c r="O2198" s="8">
        <v>132.08000000000001</v>
      </c>
      <c r="P2198" s="9">
        <v>0.1</v>
      </c>
      <c r="Q2198" s="8">
        <v>67.61</v>
      </c>
      <c r="R2198" s="8">
        <v>713.23200000000008</v>
      </c>
      <c r="S2198" s="8">
        <v>405.65999999999997</v>
      </c>
      <c r="T2198" s="8">
        <v>307.57200000000012</v>
      </c>
      <c r="U2198" s="10">
        <v>0.43123696076451995</v>
      </c>
    </row>
    <row r="2199" spans="2:21" ht="15.75">
      <c r="B2199" s="4">
        <v>3965</v>
      </c>
      <c r="C2199" s="5">
        <v>46320</v>
      </c>
      <c r="D2199" s="6">
        <f>YEAR(SalesDataTable[[#This Row],[Order Date]])</f>
        <v>2026</v>
      </c>
      <c r="E2199" s="6" t="str">
        <f>"Q"&amp;ROUNDUP(MONTH(SalesDataTable[[#This Row],[Order Date]])/3,0)</f>
        <v>Q4</v>
      </c>
      <c r="F2199" s="6">
        <f>MONTH(SalesDataTable[[#This Row],[Order Date]])</f>
        <v>10</v>
      </c>
      <c r="G2199" s="6" t="str">
        <f>TEXT(SalesDataTable[[#This Row],[Order Date]],"MMM")</f>
        <v>Oct</v>
      </c>
      <c r="H2199" s="6" t="s">
        <v>24</v>
      </c>
      <c r="I2199" s="6" t="s">
        <v>59</v>
      </c>
      <c r="J2199" s="6" t="s">
        <v>37</v>
      </c>
      <c r="K2199" s="6" t="s">
        <v>21</v>
      </c>
      <c r="L2199" s="6" t="s">
        <v>41</v>
      </c>
      <c r="M2199" s="6" t="s">
        <v>58</v>
      </c>
      <c r="N2199" s="7">
        <v>3</v>
      </c>
      <c r="O2199" s="8">
        <v>82.75</v>
      </c>
      <c r="P2199" s="9">
        <v>0.05</v>
      </c>
      <c r="Q2199" s="8">
        <v>38.53</v>
      </c>
      <c r="R2199" s="8">
        <v>235.83749999999998</v>
      </c>
      <c r="S2199" s="8">
        <v>115.59</v>
      </c>
      <c r="T2199" s="8">
        <v>120.24749999999997</v>
      </c>
      <c r="U2199" s="10">
        <v>0.50987438384480832</v>
      </c>
    </row>
    <row r="2200" spans="2:21" ht="15.75">
      <c r="B2200" s="4">
        <v>2278</v>
      </c>
      <c r="C2200" s="5">
        <v>46321</v>
      </c>
      <c r="D2200" s="6">
        <f>YEAR(SalesDataTable[[#This Row],[Order Date]])</f>
        <v>2026</v>
      </c>
      <c r="E2200" s="6" t="str">
        <f>"Q"&amp;ROUNDUP(MONTH(SalesDataTable[[#This Row],[Order Date]])/3,0)</f>
        <v>Q4</v>
      </c>
      <c r="F2200" s="6">
        <f>MONTH(SalesDataTable[[#This Row],[Order Date]])</f>
        <v>10</v>
      </c>
      <c r="G2200" s="6" t="str">
        <f>TEXT(SalesDataTable[[#This Row],[Order Date]],"MMM")</f>
        <v>Oct</v>
      </c>
      <c r="H2200" s="6" t="s">
        <v>18</v>
      </c>
      <c r="I2200" s="6" t="s">
        <v>68</v>
      </c>
      <c r="J2200" s="6" t="s">
        <v>20</v>
      </c>
      <c r="K2200" s="6" t="s">
        <v>21</v>
      </c>
      <c r="L2200" s="6" t="s">
        <v>52</v>
      </c>
      <c r="M2200" s="6" t="s">
        <v>63</v>
      </c>
      <c r="N2200" s="7">
        <v>5</v>
      </c>
      <c r="O2200" s="8">
        <v>51.5</v>
      </c>
      <c r="P2200" s="9">
        <v>0.1</v>
      </c>
      <c r="Q2200" s="8">
        <v>21.38</v>
      </c>
      <c r="R2200" s="8">
        <v>231.75</v>
      </c>
      <c r="S2200" s="8">
        <v>106.89999999999999</v>
      </c>
      <c r="T2200" s="8">
        <v>124.85000000000001</v>
      </c>
      <c r="U2200" s="10">
        <v>0.53872707659115426</v>
      </c>
    </row>
    <row r="2201" spans="2:21" ht="15.75">
      <c r="B2201" s="4">
        <v>3132</v>
      </c>
      <c r="C2201" s="5">
        <v>46321</v>
      </c>
      <c r="D2201" s="6">
        <f>YEAR(SalesDataTable[[#This Row],[Order Date]])</f>
        <v>2026</v>
      </c>
      <c r="E2201" s="6" t="str">
        <f>"Q"&amp;ROUNDUP(MONTH(SalesDataTable[[#This Row],[Order Date]])/3,0)</f>
        <v>Q4</v>
      </c>
      <c r="F2201" s="6">
        <f>MONTH(SalesDataTable[[#This Row],[Order Date]])</f>
        <v>10</v>
      </c>
      <c r="G2201" s="6" t="str">
        <f>TEXT(SalesDataTable[[#This Row],[Order Date]],"MMM")</f>
        <v>Oct</v>
      </c>
      <c r="H2201" s="6" t="s">
        <v>29</v>
      </c>
      <c r="I2201" s="6" t="s">
        <v>43</v>
      </c>
      <c r="J2201" s="6" t="s">
        <v>20</v>
      </c>
      <c r="K2201" s="6" t="s">
        <v>31</v>
      </c>
      <c r="L2201" s="6" t="s">
        <v>27</v>
      </c>
      <c r="M2201" s="6" t="s">
        <v>35</v>
      </c>
      <c r="N2201" s="7">
        <v>3</v>
      </c>
      <c r="O2201" s="8">
        <v>140.49</v>
      </c>
      <c r="P2201" s="9">
        <v>0.05</v>
      </c>
      <c r="Q2201" s="8">
        <v>77.45</v>
      </c>
      <c r="R2201" s="8">
        <v>400.3965</v>
      </c>
      <c r="S2201" s="8">
        <v>232.35000000000002</v>
      </c>
      <c r="T2201" s="8">
        <v>168.04649999999998</v>
      </c>
      <c r="U2201" s="10">
        <v>0.41970022215478903</v>
      </c>
    </row>
    <row r="2202" spans="2:21" ht="15.75">
      <c r="B2202" s="4">
        <v>3144</v>
      </c>
      <c r="C2202" s="5">
        <v>46321</v>
      </c>
      <c r="D2202" s="6">
        <f>YEAR(SalesDataTable[[#This Row],[Order Date]])</f>
        <v>2026</v>
      </c>
      <c r="E2202" s="6" t="str">
        <f>"Q"&amp;ROUNDUP(MONTH(SalesDataTable[[#This Row],[Order Date]])/3,0)</f>
        <v>Q4</v>
      </c>
      <c r="F2202" s="6">
        <f>MONTH(SalesDataTable[[#This Row],[Order Date]])</f>
        <v>10</v>
      </c>
      <c r="G2202" s="6" t="str">
        <f>TEXT(SalesDataTable[[#This Row],[Order Date]],"MMM")</f>
        <v>Oct</v>
      </c>
      <c r="H2202" s="6" t="s">
        <v>29</v>
      </c>
      <c r="I2202" s="6" t="s">
        <v>30</v>
      </c>
      <c r="J2202" s="6" t="s">
        <v>46</v>
      </c>
      <c r="K2202" s="6" t="s">
        <v>31</v>
      </c>
      <c r="L2202" s="6" t="s">
        <v>52</v>
      </c>
      <c r="M2202" s="6" t="s">
        <v>60</v>
      </c>
      <c r="N2202" s="7">
        <v>4</v>
      </c>
      <c r="O2202" s="8">
        <v>36.200000000000003</v>
      </c>
      <c r="P2202" s="9">
        <v>0.15</v>
      </c>
      <c r="Q2202" s="8">
        <v>13.53</v>
      </c>
      <c r="R2202" s="8">
        <v>123.08000000000001</v>
      </c>
      <c r="S2202" s="8">
        <v>54.12</v>
      </c>
      <c r="T2202" s="8">
        <v>68.960000000000008</v>
      </c>
      <c r="U2202" s="10">
        <v>0.56028599285017877</v>
      </c>
    </row>
    <row r="2203" spans="2:21" ht="15.75">
      <c r="B2203" s="4">
        <v>3501</v>
      </c>
      <c r="C2203" s="5">
        <v>46321</v>
      </c>
      <c r="D2203" s="6">
        <f>YEAR(SalesDataTable[[#This Row],[Order Date]])</f>
        <v>2026</v>
      </c>
      <c r="E2203" s="6" t="str">
        <f>"Q"&amp;ROUNDUP(MONTH(SalesDataTable[[#This Row],[Order Date]])/3,0)</f>
        <v>Q4</v>
      </c>
      <c r="F2203" s="6">
        <f>MONTH(SalesDataTable[[#This Row],[Order Date]])</f>
        <v>10</v>
      </c>
      <c r="G2203" s="6" t="str">
        <f>TEXT(SalesDataTable[[#This Row],[Order Date]],"MMM")</f>
        <v>Oct</v>
      </c>
      <c r="H2203" s="6" t="s">
        <v>38</v>
      </c>
      <c r="I2203" s="6" t="s">
        <v>49</v>
      </c>
      <c r="J2203" s="6" t="s">
        <v>37</v>
      </c>
      <c r="K2203" s="6" t="s">
        <v>31</v>
      </c>
      <c r="L2203" s="6" t="s">
        <v>41</v>
      </c>
      <c r="M2203" s="6" t="s">
        <v>69</v>
      </c>
      <c r="N2203" s="7">
        <v>1</v>
      </c>
      <c r="O2203" s="8">
        <v>120.5</v>
      </c>
      <c r="P2203" s="9">
        <v>0.05</v>
      </c>
      <c r="Q2203" s="8">
        <v>61.71</v>
      </c>
      <c r="R2203" s="8">
        <v>114.47499999999999</v>
      </c>
      <c r="S2203" s="8">
        <v>61.71</v>
      </c>
      <c r="T2203" s="8">
        <v>52.764999999999993</v>
      </c>
      <c r="U2203" s="10">
        <v>0.4609303341340904</v>
      </c>
    </row>
    <row r="2204" spans="2:21" ht="15.75">
      <c r="B2204" s="4">
        <v>458</v>
      </c>
      <c r="C2204" s="5">
        <v>46322</v>
      </c>
      <c r="D2204" s="6">
        <f>YEAR(SalesDataTable[[#This Row],[Order Date]])</f>
        <v>2026</v>
      </c>
      <c r="E2204" s="6" t="str">
        <f>"Q"&amp;ROUNDUP(MONTH(SalesDataTable[[#This Row],[Order Date]])/3,0)</f>
        <v>Q4</v>
      </c>
      <c r="F2204" s="6">
        <f>MONTH(SalesDataTable[[#This Row],[Order Date]])</f>
        <v>10</v>
      </c>
      <c r="G2204" s="6" t="str">
        <f>TEXT(SalesDataTable[[#This Row],[Order Date]],"MMM")</f>
        <v>Oct</v>
      </c>
      <c r="H2204" s="6" t="s">
        <v>29</v>
      </c>
      <c r="I2204" s="6" t="s">
        <v>30</v>
      </c>
      <c r="J2204" s="6" t="s">
        <v>37</v>
      </c>
      <c r="K2204" s="6" t="s">
        <v>34</v>
      </c>
      <c r="L2204" s="6" t="s">
        <v>22</v>
      </c>
      <c r="M2204" s="6" t="s">
        <v>48</v>
      </c>
      <c r="N2204" s="7">
        <v>1</v>
      </c>
      <c r="O2204" s="8">
        <v>102.44</v>
      </c>
      <c r="P2204" s="9">
        <v>0.05</v>
      </c>
      <c r="Q2204" s="8">
        <v>49.14</v>
      </c>
      <c r="R2204" s="8">
        <v>97.317999999999998</v>
      </c>
      <c r="S2204" s="8">
        <v>49.14</v>
      </c>
      <c r="T2204" s="8">
        <v>48.177999999999997</v>
      </c>
      <c r="U2204" s="10">
        <v>0.49505744055570394</v>
      </c>
    </row>
    <row r="2205" spans="2:21" ht="15.75">
      <c r="B2205" s="4">
        <v>1065</v>
      </c>
      <c r="C2205" s="5">
        <v>46322</v>
      </c>
      <c r="D2205" s="6">
        <f>YEAR(SalesDataTable[[#This Row],[Order Date]])</f>
        <v>2026</v>
      </c>
      <c r="E2205" s="6" t="str">
        <f>"Q"&amp;ROUNDUP(MONTH(SalesDataTable[[#This Row],[Order Date]])/3,0)</f>
        <v>Q4</v>
      </c>
      <c r="F2205" s="6">
        <f>MONTH(SalesDataTable[[#This Row],[Order Date]])</f>
        <v>10</v>
      </c>
      <c r="G2205" s="6" t="str">
        <f>TEXT(SalesDataTable[[#This Row],[Order Date]],"MMM")</f>
        <v>Oct</v>
      </c>
      <c r="H2205" s="6" t="s">
        <v>29</v>
      </c>
      <c r="I2205" s="6" t="s">
        <v>43</v>
      </c>
      <c r="J2205" s="6" t="s">
        <v>20</v>
      </c>
      <c r="K2205" s="6" t="s">
        <v>31</v>
      </c>
      <c r="L2205" s="6" t="s">
        <v>52</v>
      </c>
      <c r="M2205" s="6" t="s">
        <v>56</v>
      </c>
      <c r="N2205" s="7">
        <v>6</v>
      </c>
      <c r="O2205" s="8">
        <v>121.58</v>
      </c>
      <c r="P2205" s="9">
        <v>0.15</v>
      </c>
      <c r="Q2205" s="8">
        <v>68.86</v>
      </c>
      <c r="R2205" s="8">
        <v>620.05799999999999</v>
      </c>
      <c r="S2205" s="8">
        <v>413.15999999999997</v>
      </c>
      <c r="T2205" s="8">
        <v>206.89800000000002</v>
      </c>
      <c r="U2205" s="10">
        <v>0.33367523683268346</v>
      </c>
    </row>
    <row r="2206" spans="2:21" ht="15.75">
      <c r="B2206" s="4">
        <v>1707</v>
      </c>
      <c r="C2206" s="5">
        <v>46322</v>
      </c>
      <c r="D2206" s="6">
        <f>YEAR(SalesDataTable[[#This Row],[Order Date]])</f>
        <v>2026</v>
      </c>
      <c r="E2206" s="6" t="str">
        <f>"Q"&amp;ROUNDUP(MONTH(SalesDataTable[[#This Row],[Order Date]])/3,0)</f>
        <v>Q4</v>
      </c>
      <c r="F2206" s="6">
        <f>MONTH(SalesDataTable[[#This Row],[Order Date]])</f>
        <v>10</v>
      </c>
      <c r="G2206" s="6" t="str">
        <f>TEXT(SalesDataTable[[#This Row],[Order Date]],"MMM")</f>
        <v>Oct</v>
      </c>
      <c r="H2206" s="6" t="s">
        <v>29</v>
      </c>
      <c r="I2206" s="6" t="s">
        <v>70</v>
      </c>
      <c r="J2206" s="6" t="s">
        <v>20</v>
      </c>
      <c r="K2206" s="6" t="s">
        <v>31</v>
      </c>
      <c r="L2206" s="6" t="s">
        <v>32</v>
      </c>
      <c r="M2206" s="6" t="s">
        <v>33</v>
      </c>
      <c r="N2206" s="7">
        <v>2</v>
      </c>
      <c r="O2206" s="8">
        <v>35.36</v>
      </c>
      <c r="P2206" s="9">
        <v>0</v>
      </c>
      <c r="Q2206" s="8">
        <v>13.33</v>
      </c>
      <c r="R2206" s="8">
        <v>70.72</v>
      </c>
      <c r="S2206" s="8">
        <v>26.66</v>
      </c>
      <c r="T2206" s="8">
        <v>44.06</v>
      </c>
      <c r="U2206" s="10">
        <v>0.62302036199095023</v>
      </c>
    </row>
    <row r="2207" spans="2:21" ht="15.75">
      <c r="B2207" s="4">
        <v>1989</v>
      </c>
      <c r="C2207" s="5">
        <v>46322</v>
      </c>
      <c r="D2207" s="6">
        <f>YEAR(SalesDataTable[[#This Row],[Order Date]])</f>
        <v>2026</v>
      </c>
      <c r="E2207" s="6" t="str">
        <f>"Q"&amp;ROUNDUP(MONTH(SalesDataTable[[#This Row],[Order Date]])/3,0)</f>
        <v>Q4</v>
      </c>
      <c r="F2207" s="6">
        <f>MONTH(SalesDataTable[[#This Row],[Order Date]])</f>
        <v>10</v>
      </c>
      <c r="G2207" s="6" t="str">
        <f>TEXT(SalesDataTable[[#This Row],[Order Date]],"MMM")</f>
        <v>Oct</v>
      </c>
      <c r="H2207" s="6" t="s">
        <v>38</v>
      </c>
      <c r="I2207" s="6" t="s">
        <v>39</v>
      </c>
      <c r="J2207" s="6" t="s">
        <v>20</v>
      </c>
      <c r="K2207" s="6" t="s">
        <v>31</v>
      </c>
      <c r="L2207" s="6" t="s">
        <v>41</v>
      </c>
      <c r="M2207" s="6" t="s">
        <v>42</v>
      </c>
      <c r="N2207" s="7">
        <v>2</v>
      </c>
      <c r="O2207" s="8">
        <v>335.73</v>
      </c>
      <c r="P2207" s="9">
        <v>0</v>
      </c>
      <c r="Q2207" s="8">
        <v>199.44</v>
      </c>
      <c r="R2207" s="8">
        <v>671.46</v>
      </c>
      <c r="S2207" s="8">
        <v>398.88</v>
      </c>
      <c r="T2207" s="8">
        <v>272.58000000000004</v>
      </c>
      <c r="U2207" s="10">
        <v>0.4059512107943884</v>
      </c>
    </row>
    <row r="2208" spans="2:21" ht="15.75">
      <c r="B2208" s="4">
        <v>2852</v>
      </c>
      <c r="C2208" s="5">
        <v>46322</v>
      </c>
      <c r="D2208" s="6">
        <f>YEAR(SalesDataTable[[#This Row],[Order Date]])</f>
        <v>2026</v>
      </c>
      <c r="E2208" s="6" t="str">
        <f>"Q"&amp;ROUNDUP(MONTH(SalesDataTable[[#This Row],[Order Date]])/3,0)</f>
        <v>Q4</v>
      </c>
      <c r="F2208" s="6">
        <f>MONTH(SalesDataTable[[#This Row],[Order Date]])</f>
        <v>10</v>
      </c>
      <c r="G2208" s="6" t="str">
        <f>TEXT(SalesDataTable[[#This Row],[Order Date]],"MMM")</f>
        <v>Oct</v>
      </c>
      <c r="H2208" s="6" t="s">
        <v>24</v>
      </c>
      <c r="I2208" s="6" t="s">
        <v>61</v>
      </c>
      <c r="J2208" s="6" t="s">
        <v>26</v>
      </c>
      <c r="K2208" s="6" t="s">
        <v>34</v>
      </c>
      <c r="L2208" s="6" t="s">
        <v>27</v>
      </c>
      <c r="M2208" s="6" t="s">
        <v>35</v>
      </c>
      <c r="N2208" s="7">
        <v>3</v>
      </c>
      <c r="O2208" s="8">
        <v>141.96</v>
      </c>
      <c r="P2208" s="9">
        <v>0.1</v>
      </c>
      <c r="Q2208" s="8">
        <v>77.42</v>
      </c>
      <c r="R2208" s="8">
        <v>383.29200000000003</v>
      </c>
      <c r="S2208" s="8">
        <v>232.26</v>
      </c>
      <c r="T2208" s="8">
        <v>151.03200000000004</v>
      </c>
      <c r="U2208" s="10">
        <v>0.39403900942362485</v>
      </c>
    </row>
    <row r="2209" spans="2:21" ht="15.75">
      <c r="B2209" s="4">
        <v>4762</v>
      </c>
      <c r="C2209" s="5">
        <v>46322</v>
      </c>
      <c r="D2209" s="6">
        <f>YEAR(SalesDataTable[[#This Row],[Order Date]])</f>
        <v>2026</v>
      </c>
      <c r="E2209" s="6" t="str">
        <f>"Q"&amp;ROUNDUP(MONTH(SalesDataTable[[#This Row],[Order Date]])/3,0)</f>
        <v>Q4</v>
      </c>
      <c r="F2209" s="6">
        <f>MONTH(SalesDataTable[[#This Row],[Order Date]])</f>
        <v>10</v>
      </c>
      <c r="G2209" s="6" t="str">
        <f>TEXT(SalesDataTable[[#This Row],[Order Date]],"MMM")</f>
        <v>Oct</v>
      </c>
      <c r="H2209" s="6" t="s">
        <v>24</v>
      </c>
      <c r="I2209" s="6" t="s">
        <v>61</v>
      </c>
      <c r="J2209" s="6" t="s">
        <v>46</v>
      </c>
      <c r="K2209" s="6" t="s">
        <v>31</v>
      </c>
      <c r="L2209" s="6" t="s">
        <v>52</v>
      </c>
      <c r="M2209" s="6" t="s">
        <v>63</v>
      </c>
      <c r="N2209" s="7">
        <v>2</v>
      </c>
      <c r="O2209" s="8">
        <v>51.76</v>
      </c>
      <c r="P2209" s="9">
        <v>0</v>
      </c>
      <c r="Q2209" s="8">
        <v>21.64</v>
      </c>
      <c r="R2209" s="8">
        <v>103.52</v>
      </c>
      <c r="S2209" s="8">
        <v>43.28</v>
      </c>
      <c r="T2209" s="8">
        <v>60.239999999999995</v>
      </c>
      <c r="U2209" s="10">
        <v>0.58191653786707875</v>
      </c>
    </row>
    <row r="2210" spans="2:21" ht="15.75">
      <c r="B2210" s="4">
        <v>4997</v>
      </c>
      <c r="C2210" s="5">
        <v>46322</v>
      </c>
      <c r="D2210" s="6">
        <f>YEAR(SalesDataTable[[#This Row],[Order Date]])</f>
        <v>2026</v>
      </c>
      <c r="E2210" s="6" t="str">
        <f>"Q"&amp;ROUNDUP(MONTH(SalesDataTable[[#This Row],[Order Date]])/3,0)</f>
        <v>Q4</v>
      </c>
      <c r="F2210" s="6">
        <f>MONTH(SalesDataTable[[#This Row],[Order Date]])</f>
        <v>10</v>
      </c>
      <c r="G2210" s="6" t="str">
        <f>TEXT(SalesDataTable[[#This Row],[Order Date]],"MMM")</f>
        <v>Oct</v>
      </c>
      <c r="H2210" s="6" t="s">
        <v>38</v>
      </c>
      <c r="I2210" s="6" t="s">
        <v>49</v>
      </c>
      <c r="J2210" s="6" t="s">
        <v>20</v>
      </c>
      <c r="K2210" s="6" t="s">
        <v>21</v>
      </c>
      <c r="L2210" s="6" t="s">
        <v>41</v>
      </c>
      <c r="M2210" s="6" t="s">
        <v>47</v>
      </c>
      <c r="N2210" s="7">
        <v>3</v>
      </c>
      <c r="O2210" s="8">
        <v>194.09</v>
      </c>
      <c r="P2210" s="9">
        <v>0.1</v>
      </c>
      <c r="Q2210" s="8">
        <v>105.84</v>
      </c>
      <c r="R2210" s="8">
        <v>524.04300000000001</v>
      </c>
      <c r="S2210" s="8">
        <v>317.52</v>
      </c>
      <c r="T2210" s="8">
        <v>206.52300000000002</v>
      </c>
      <c r="U2210" s="10">
        <v>0.39409552269565667</v>
      </c>
    </row>
    <row r="2211" spans="2:21" ht="15.75">
      <c r="B2211" s="4">
        <v>1238</v>
      </c>
      <c r="C2211" s="5">
        <v>46323</v>
      </c>
      <c r="D2211" s="6">
        <f>YEAR(SalesDataTable[[#This Row],[Order Date]])</f>
        <v>2026</v>
      </c>
      <c r="E2211" s="6" t="str">
        <f>"Q"&amp;ROUNDUP(MONTH(SalesDataTable[[#This Row],[Order Date]])/3,0)</f>
        <v>Q4</v>
      </c>
      <c r="F2211" s="6">
        <f>MONTH(SalesDataTable[[#This Row],[Order Date]])</f>
        <v>10</v>
      </c>
      <c r="G2211" s="6" t="str">
        <f>TEXT(SalesDataTable[[#This Row],[Order Date]],"MMM")</f>
        <v>Oct</v>
      </c>
      <c r="H2211" s="6" t="s">
        <v>24</v>
      </c>
      <c r="I2211" s="6" t="s">
        <v>61</v>
      </c>
      <c r="J2211" s="6" t="s">
        <v>20</v>
      </c>
      <c r="K2211" s="6" t="s">
        <v>21</v>
      </c>
      <c r="L2211" s="6" t="s">
        <v>41</v>
      </c>
      <c r="M2211" s="6" t="s">
        <v>69</v>
      </c>
      <c r="N2211" s="7">
        <v>1</v>
      </c>
      <c r="O2211" s="8">
        <v>125.39</v>
      </c>
      <c r="P2211" s="9">
        <v>0.05</v>
      </c>
      <c r="Q2211" s="8">
        <v>61.19</v>
      </c>
      <c r="R2211" s="8">
        <v>119.12049999999999</v>
      </c>
      <c r="S2211" s="8">
        <v>61.19</v>
      </c>
      <c r="T2211" s="8">
        <v>57.930499999999995</v>
      </c>
      <c r="U2211" s="10">
        <v>0.48631847582909743</v>
      </c>
    </row>
    <row r="2212" spans="2:21" ht="15.75">
      <c r="B2212" s="4">
        <v>2622</v>
      </c>
      <c r="C2212" s="5">
        <v>46323</v>
      </c>
      <c r="D2212" s="6">
        <f>YEAR(SalesDataTable[[#This Row],[Order Date]])</f>
        <v>2026</v>
      </c>
      <c r="E2212" s="6" t="str">
        <f>"Q"&amp;ROUNDUP(MONTH(SalesDataTable[[#This Row],[Order Date]])/3,0)</f>
        <v>Q4</v>
      </c>
      <c r="F2212" s="6">
        <f>MONTH(SalesDataTable[[#This Row],[Order Date]])</f>
        <v>10</v>
      </c>
      <c r="G2212" s="6" t="str">
        <f>TEXT(SalesDataTable[[#This Row],[Order Date]],"MMM")</f>
        <v>Oct</v>
      </c>
      <c r="H2212" s="6" t="s">
        <v>18</v>
      </c>
      <c r="I2212" s="6" t="s">
        <v>68</v>
      </c>
      <c r="J2212" s="6" t="s">
        <v>46</v>
      </c>
      <c r="K2212" s="6" t="s">
        <v>31</v>
      </c>
      <c r="L2212" s="6" t="s">
        <v>41</v>
      </c>
      <c r="M2212" s="6" t="s">
        <v>58</v>
      </c>
      <c r="N2212" s="7">
        <v>3</v>
      </c>
      <c r="O2212" s="8">
        <v>83.73</v>
      </c>
      <c r="P2212" s="9">
        <v>0.15</v>
      </c>
      <c r="Q2212" s="8">
        <v>39.43</v>
      </c>
      <c r="R2212" s="8">
        <v>213.51149999999998</v>
      </c>
      <c r="S2212" s="8">
        <v>118.28999999999999</v>
      </c>
      <c r="T2212" s="8">
        <v>95.221499999999992</v>
      </c>
      <c r="U2212" s="10">
        <v>0.44597831966896395</v>
      </c>
    </row>
    <row r="2213" spans="2:21" ht="15.75">
      <c r="B2213" s="4">
        <v>3106</v>
      </c>
      <c r="C2213" s="5">
        <v>46323</v>
      </c>
      <c r="D2213" s="6">
        <f>YEAR(SalesDataTable[[#This Row],[Order Date]])</f>
        <v>2026</v>
      </c>
      <c r="E2213" s="6" t="str">
        <f>"Q"&amp;ROUNDUP(MONTH(SalesDataTable[[#This Row],[Order Date]])/3,0)</f>
        <v>Q4</v>
      </c>
      <c r="F2213" s="6">
        <f>MONTH(SalesDataTable[[#This Row],[Order Date]])</f>
        <v>10</v>
      </c>
      <c r="G2213" s="6" t="str">
        <f>TEXT(SalesDataTable[[#This Row],[Order Date]],"MMM")</f>
        <v>Oct</v>
      </c>
      <c r="H2213" s="6" t="s">
        <v>38</v>
      </c>
      <c r="I2213" s="6" t="s">
        <v>51</v>
      </c>
      <c r="J2213" s="6" t="s">
        <v>46</v>
      </c>
      <c r="K2213" s="6" t="s">
        <v>34</v>
      </c>
      <c r="L2213" s="6" t="s">
        <v>52</v>
      </c>
      <c r="M2213" s="6" t="s">
        <v>60</v>
      </c>
      <c r="N2213" s="7">
        <v>3</v>
      </c>
      <c r="O2213" s="8">
        <v>36.99</v>
      </c>
      <c r="P2213" s="9">
        <v>0.05</v>
      </c>
      <c r="Q2213" s="8">
        <v>14.14</v>
      </c>
      <c r="R2213" s="8">
        <v>105.42149999999999</v>
      </c>
      <c r="S2213" s="8">
        <v>42.42</v>
      </c>
      <c r="T2213" s="8">
        <v>63.001499999999993</v>
      </c>
      <c r="U2213" s="10">
        <v>0.59761528720422297</v>
      </c>
    </row>
    <row r="2214" spans="2:21" ht="15.75">
      <c r="B2214" s="4">
        <v>3274</v>
      </c>
      <c r="C2214" s="5">
        <v>46323</v>
      </c>
      <c r="D2214" s="6">
        <f>YEAR(SalesDataTable[[#This Row],[Order Date]])</f>
        <v>2026</v>
      </c>
      <c r="E2214" s="6" t="str">
        <f>"Q"&amp;ROUNDUP(MONTH(SalesDataTable[[#This Row],[Order Date]])/3,0)</f>
        <v>Q4</v>
      </c>
      <c r="F2214" s="6">
        <f>MONTH(SalesDataTable[[#This Row],[Order Date]])</f>
        <v>10</v>
      </c>
      <c r="G2214" s="6" t="str">
        <f>TEXT(SalesDataTable[[#This Row],[Order Date]],"MMM")</f>
        <v>Oct</v>
      </c>
      <c r="H2214" s="6" t="s">
        <v>38</v>
      </c>
      <c r="I2214" s="6" t="s">
        <v>49</v>
      </c>
      <c r="J2214" s="6" t="s">
        <v>46</v>
      </c>
      <c r="K2214" s="6" t="s">
        <v>31</v>
      </c>
      <c r="L2214" s="6" t="s">
        <v>52</v>
      </c>
      <c r="M2214" s="6" t="s">
        <v>53</v>
      </c>
      <c r="N2214" s="7">
        <v>1</v>
      </c>
      <c r="O2214" s="8">
        <v>39.42</v>
      </c>
      <c r="P2214" s="9">
        <v>0</v>
      </c>
      <c r="Q2214" s="8">
        <v>14.58</v>
      </c>
      <c r="R2214" s="8">
        <v>39.42</v>
      </c>
      <c r="S2214" s="8">
        <v>14.58</v>
      </c>
      <c r="T2214" s="8">
        <v>24.840000000000003</v>
      </c>
      <c r="U2214" s="10">
        <v>0.63013698630136994</v>
      </c>
    </row>
    <row r="2215" spans="2:21" ht="15.75">
      <c r="B2215" s="4">
        <v>3542</v>
      </c>
      <c r="C2215" s="5">
        <v>46323</v>
      </c>
      <c r="D2215" s="6">
        <f>YEAR(SalesDataTable[[#This Row],[Order Date]])</f>
        <v>2026</v>
      </c>
      <c r="E2215" s="6" t="str">
        <f>"Q"&amp;ROUNDUP(MONTH(SalesDataTable[[#This Row],[Order Date]])/3,0)</f>
        <v>Q4</v>
      </c>
      <c r="F2215" s="6">
        <f>MONTH(SalesDataTable[[#This Row],[Order Date]])</f>
        <v>10</v>
      </c>
      <c r="G2215" s="6" t="str">
        <f>TEXT(SalesDataTable[[#This Row],[Order Date]],"MMM")</f>
        <v>Oct</v>
      </c>
      <c r="H2215" s="6" t="s">
        <v>38</v>
      </c>
      <c r="I2215" s="6" t="s">
        <v>39</v>
      </c>
      <c r="J2215" s="6" t="s">
        <v>20</v>
      </c>
      <c r="K2215" s="6" t="s">
        <v>31</v>
      </c>
      <c r="L2215" s="6" t="s">
        <v>22</v>
      </c>
      <c r="M2215" s="6" t="s">
        <v>40</v>
      </c>
      <c r="N2215" s="7">
        <v>2</v>
      </c>
      <c r="O2215" s="8">
        <v>50.66</v>
      </c>
      <c r="P2215" s="9">
        <v>0</v>
      </c>
      <c r="Q2215" s="8">
        <v>22.02</v>
      </c>
      <c r="R2215" s="8">
        <v>101.32</v>
      </c>
      <c r="S2215" s="8">
        <v>44.04</v>
      </c>
      <c r="T2215" s="8">
        <v>57.279999999999994</v>
      </c>
      <c r="U2215" s="10">
        <v>0.56533754441373862</v>
      </c>
    </row>
    <row r="2216" spans="2:21" ht="15.75">
      <c r="B2216" s="4">
        <v>3704</v>
      </c>
      <c r="C2216" s="5">
        <v>46323</v>
      </c>
      <c r="D2216" s="6">
        <f>YEAR(SalesDataTable[[#This Row],[Order Date]])</f>
        <v>2026</v>
      </c>
      <c r="E2216" s="6" t="str">
        <f>"Q"&amp;ROUNDUP(MONTH(SalesDataTable[[#This Row],[Order Date]])/3,0)</f>
        <v>Q4</v>
      </c>
      <c r="F2216" s="6">
        <f>MONTH(SalesDataTable[[#This Row],[Order Date]])</f>
        <v>10</v>
      </c>
      <c r="G2216" s="6" t="str">
        <f>TEXT(SalesDataTable[[#This Row],[Order Date]],"MMM")</f>
        <v>Oct</v>
      </c>
      <c r="H2216" s="6" t="s">
        <v>24</v>
      </c>
      <c r="I2216" s="6" t="s">
        <v>61</v>
      </c>
      <c r="J2216" s="6" t="s">
        <v>20</v>
      </c>
      <c r="K2216" s="6" t="s">
        <v>21</v>
      </c>
      <c r="L2216" s="6" t="s">
        <v>27</v>
      </c>
      <c r="M2216" s="6" t="s">
        <v>64</v>
      </c>
      <c r="N2216" s="7">
        <v>4</v>
      </c>
      <c r="O2216" s="8">
        <v>71.959999999999994</v>
      </c>
      <c r="P2216" s="9">
        <v>0.1</v>
      </c>
      <c r="Q2216" s="8">
        <v>31.51</v>
      </c>
      <c r="R2216" s="8">
        <v>259.05599999999998</v>
      </c>
      <c r="S2216" s="8">
        <v>126.04</v>
      </c>
      <c r="T2216" s="8">
        <v>133.01599999999996</v>
      </c>
      <c r="U2216" s="10">
        <v>0.51346427027360864</v>
      </c>
    </row>
    <row r="2217" spans="2:21" ht="15.75">
      <c r="B2217" s="4">
        <v>4699</v>
      </c>
      <c r="C2217" s="5">
        <v>46323</v>
      </c>
      <c r="D2217" s="6">
        <f>YEAR(SalesDataTable[[#This Row],[Order Date]])</f>
        <v>2026</v>
      </c>
      <c r="E2217" s="6" t="str">
        <f>"Q"&amp;ROUNDUP(MONTH(SalesDataTable[[#This Row],[Order Date]])/3,0)</f>
        <v>Q4</v>
      </c>
      <c r="F2217" s="6">
        <f>MONTH(SalesDataTable[[#This Row],[Order Date]])</f>
        <v>10</v>
      </c>
      <c r="G2217" s="6" t="str">
        <f>TEXT(SalesDataTable[[#This Row],[Order Date]],"MMM")</f>
        <v>Oct</v>
      </c>
      <c r="H2217" s="6" t="s">
        <v>29</v>
      </c>
      <c r="I2217" s="6" t="s">
        <v>43</v>
      </c>
      <c r="J2217" s="6" t="s">
        <v>37</v>
      </c>
      <c r="K2217" s="6" t="s">
        <v>21</v>
      </c>
      <c r="L2217" s="6" t="s">
        <v>22</v>
      </c>
      <c r="M2217" s="6" t="s">
        <v>40</v>
      </c>
      <c r="N2217" s="7">
        <v>1</v>
      </c>
      <c r="O2217" s="8">
        <v>49.72</v>
      </c>
      <c r="P2217" s="9">
        <v>0.05</v>
      </c>
      <c r="Q2217" s="8">
        <v>22.5</v>
      </c>
      <c r="R2217" s="8">
        <v>47.233999999999995</v>
      </c>
      <c r="S2217" s="8">
        <v>22.5</v>
      </c>
      <c r="T2217" s="8">
        <v>24.733999999999995</v>
      </c>
      <c r="U2217" s="10">
        <v>0.52364821950290041</v>
      </c>
    </row>
    <row r="2218" spans="2:21" ht="15.75">
      <c r="B2218" s="4">
        <v>1226</v>
      </c>
      <c r="C2218" s="5">
        <v>46324</v>
      </c>
      <c r="D2218" s="6">
        <f>YEAR(SalesDataTable[[#This Row],[Order Date]])</f>
        <v>2026</v>
      </c>
      <c r="E2218" s="6" t="str">
        <f>"Q"&amp;ROUNDUP(MONTH(SalesDataTable[[#This Row],[Order Date]])/3,0)</f>
        <v>Q4</v>
      </c>
      <c r="F2218" s="6">
        <f>MONTH(SalesDataTable[[#This Row],[Order Date]])</f>
        <v>10</v>
      </c>
      <c r="G2218" s="6" t="str">
        <f>TEXT(SalesDataTable[[#This Row],[Order Date]],"MMM")</f>
        <v>Oct</v>
      </c>
      <c r="H2218" s="6" t="s">
        <v>18</v>
      </c>
      <c r="I2218" s="6" t="s">
        <v>19</v>
      </c>
      <c r="J2218" s="6" t="s">
        <v>46</v>
      </c>
      <c r="K2218" s="6" t="s">
        <v>21</v>
      </c>
      <c r="L2218" s="6" t="s">
        <v>32</v>
      </c>
      <c r="M2218" s="6" t="s">
        <v>33</v>
      </c>
      <c r="N2218" s="7">
        <v>1</v>
      </c>
      <c r="O2218" s="8">
        <v>36.58</v>
      </c>
      <c r="P2218" s="9">
        <v>0</v>
      </c>
      <c r="Q2218" s="8">
        <v>13.5</v>
      </c>
      <c r="R2218" s="8">
        <v>36.58</v>
      </c>
      <c r="S2218" s="8">
        <v>13.5</v>
      </c>
      <c r="T2218" s="8">
        <v>23.08</v>
      </c>
      <c r="U2218" s="10">
        <v>0.63094587206123565</v>
      </c>
    </row>
    <row r="2219" spans="2:21" ht="15.75">
      <c r="B2219" s="4">
        <v>1245</v>
      </c>
      <c r="C2219" s="5">
        <v>46324</v>
      </c>
      <c r="D2219" s="6">
        <f>YEAR(SalesDataTable[[#This Row],[Order Date]])</f>
        <v>2026</v>
      </c>
      <c r="E2219" s="6" t="str">
        <f>"Q"&amp;ROUNDUP(MONTH(SalesDataTable[[#This Row],[Order Date]])/3,0)</f>
        <v>Q4</v>
      </c>
      <c r="F2219" s="6">
        <f>MONTH(SalesDataTable[[#This Row],[Order Date]])</f>
        <v>10</v>
      </c>
      <c r="G2219" s="6" t="str">
        <f>TEXT(SalesDataTable[[#This Row],[Order Date]],"MMM")</f>
        <v>Oct</v>
      </c>
      <c r="H2219" s="6" t="s">
        <v>24</v>
      </c>
      <c r="I2219" s="6" t="s">
        <v>45</v>
      </c>
      <c r="J2219" s="6" t="s">
        <v>46</v>
      </c>
      <c r="K2219" s="6" t="s">
        <v>21</v>
      </c>
      <c r="L2219" s="6" t="s">
        <v>52</v>
      </c>
      <c r="M2219" s="6" t="s">
        <v>53</v>
      </c>
      <c r="N2219" s="7">
        <v>2</v>
      </c>
      <c r="O2219" s="8">
        <v>41.06</v>
      </c>
      <c r="P2219" s="9">
        <v>0.05</v>
      </c>
      <c r="Q2219" s="8">
        <v>15.07</v>
      </c>
      <c r="R2219" s="8">
        <v>78.013999999999996</v>
      </c>
      <c r="S2219" s="8">
        <v>30.14</v>
      </c>
      <c r="T2219" s="8">
        <v>47.873999999999995</v>
      </c>
      <c r="U2219" s="10">
        <v>0.6136590868305688</v>
      </c>
    </row>
    <row r="2220" spans="2:21" ht="15.75">
      <c r="B2220" s="4">
        <v>1477</v>
      </c>
      <c r="C2220" s="5">
        <v>46324</v>
      </c>
      <c r="D2220" s="6">
        <f>YEAR(SalesDataTable[[#This Row],[Order Date]])</f>
        <v>2026</v>
      </c>
      <c r="E2220" s="6" t="str">
        <f>"Q"&amp;ROUNDUP(MONTH(SalesDataTable[[#This Row],[Order Date]])/3,0)</f>
        <v>Q4</v>
      </c>
      <c r="F2220" s="6">
        <f>MONTH(SalesDataTable[[#This Row],[Order Date]])</f>
        <v>10</v>
      </c>
      <c r="G2220" s="6" t="str">
        <f>TEXT(SalesDataTable[[#This Row],[Order Date]],"MMM")</f>
        <v>Oct</v>
      </c>
      <c r="H2220" s="6" t="s">
        <v>24</v>
      </c>
      <c r="I2220" s="6" t="s">
        <v>67</v>
      </c>
      <c r="J2220" s="6" t="s">
        <v>46</v>
      </c>
      <c r="K2220" s="6" t="s">
        <v>21</v>
      </c>
      <c r="L2220" s="6" t="s">
        <v>41</v>
      </c>
      <c r="M2220" s="6" t="s">
        <v>69</v>
      </c>
      <c r="N2220" s="7">
        <v>1</v>
      </c>
      <c r="O2220" s="8">
        <v>121.78</v>
      </c>
      <c r="P2220" s="9">
        <v>0.15</v>
      </c>
      <c r="Q2220" s="8">
        <v>61.55</v>
      </c>
      <c r="R2220" s="8">
        <v>103.51300000000001</v>
      </c>
      <c r="S2220" s="8">
        <v>61.55</v>
      </c>
      <c r="T2220" s="8">
        <v>41.963000000000008</v>
      </c>
      <c r="U2220" s="10">
        <v>0.40538869513974096</v>
      </c>
    </row>
    <row r="2221" spans="2:21" ht="15.75">
      <c r="B2221" s="4">
        <v>1575</v>
      </c>
      <c r="C2221" s="5">
        <v>46324</v>
      </c>
      <c r="D2221" s="6">
        <f>YEAR(SalesDataTable[[#This Row],[Order Date]])</f>
        <v>2026</v>
      </c>
      <c r="E2221" s="6" t="str">
        <f>"Q"&amp;ROUNDUP(MONTH(SalesDataTable[[#This Row],[Order Date]])/3,0)</f>
        <v>Q4</v>
      </c>
      <c r="F2221" s="6">
        <f>MONTH(SalesDataTable[[#This Row],[Order Date]])</f>
        <v>10</v>
      </c>
      <c r="G2221" s="6" t="str">
        <f>TEXT(SalesDataTable[[#This Row],[Order Date]],"MMM")</f>
        <v>Oct</v>
      </c>
      <c r="H2221" s="6" t="s">
        <v>38</v>
      </c>
      <c r="I2221" s="6" t="s">
        <v>49</v>
      </c>
      <c r="J2221" s="6" t="s">
        <v>26</v>
      </c>
      <c r="K2221" s="6" t="s">
        <v>21</v>
      </c>
      <c r="L2221" s="6" t="s">
        <v>32</v>
      </c>
      <c r="M2221" s="6" t="s">
        <v>62</v>
      </c>
      <c r="N2221" s="7">
        <v>5</v>
      </c>
      <c r="O2221" s="8">
        <v>130.68</v>
      </c>
      <c r="P2221" s="9">
        <v>0.2</v>
      </c>
      <c r="Q2221" s="8">
        <v>67.209999999999994</v>
      </c>
      <c r="R2221" s="8">
        <v>522.72000000000014</v>
      </c>
      <c r="S2221" s="8">
        <v>336.04999999999995</v>
      </c>
      <c r="T2221" s="8">
        <v>186.67000000000019</v>
      </c>
      <c r="U2221" s="10">
        <v>0.35711279461279488</v>
      </c>
    </row>
    <row r="2222" spans="2:21" ht="15.75">
      <c r="B2222" s="4">
        <v>2830</v>
      </c>
      <c r="C2222" s="5">
        <v>46324</v>
      </c>
      <c r="D2222" s="6">
        <f>YEAR(SalesDataTable[[#This Row],[Order Date]])</f>
        <v>2026</v>
      </c>
      <c r="E2222" s="6" t="str">
        <f>"Q"&amp;ROUNDUP(MONTH(SalesDataTable[[#This Row],[Order Date]])/3,0)</f>
        <v>Q4</v>
      </c>
      <c r="F2222" s="6">
        <f>MONTH(SalesDataTable[[#This Row],[Order Date]])</f>
        <v>10</v>
      </c>
      <c r="G2222" s="6" t="str">
        <f>TEXT(SalesDataTable[[#This Row],[Order Date]],"MMM")</f>
        <v>Oct</v>
      </c>
      <c r="H2222" s="6" t="s">
        <v>29</v>
      </c>
      <c r="I2222" s="6" t="s">
        <v>30</v>
      </c>
      <c r="J2222" s="6" t="s">
        <v>20</v>
      </c>
      <c r="K2222" s="6" t="s">
        <v>31</v>
      </c>
      <c r="L2222" s="6" t="s">
        <v>32</v>
      </c>
      <c r="M2222" s="6" t="s">
        <v>66</v>
      </c>
      <c r="N2222" s="7">
        <v>1</v>
      </c>
      <c r="O2222" s="8">
        <v>161.94999999999999</v>
      </c>
      <c r="P2222" s="9">
        <v>0</v>
      </c>
      <c r="Q2222" s="8">
        <v>86.61</v>
      </c>
      <c r="R2222" s="8">
        <v>161.94999999999999</v>
      </c>
      <c r="S2222" s="8">
        <v>86.61</v>
      </c>
      <c r="T2222" s="8">
        <v>75.339999999999989</v>
      </c>
      <c r="U2222" s="10">
        <v>0.46520531028095086</v>
      </c>
    </row>
    <row r="2223" spans="2:21" ht="15.75">
      <c r="B2223" s="4">
        <v>2884</v>
      </c>
      <c r="C2223" s="5">
        <v>46324</v>
      </c>
      <c r="D2223" s="6">
        <f>YEAR(SalesDataTable[[#This Row],[Order Date]])</f>
        <v>2026</v>
      </c>
      <c r="E2223" s="6" t="str">
        <f>"Q"&amp;ROUNDUP(MONTH(SalesDataTable[[#This Row],[Order Date]])/3,0)</f>
        <v>Q4</v>
      </c>
      <c r="F2223" s="6">
        <f>MONTH(SalesDataTable[[#This Row],[Order Date]])</f>
        <v>10</v>
      </c>
      <c r="G2223" s="6" t="str">
        <f>TEXT(SalesDataTable[[#This Row],[Order Date]],"MMM")</f>
        <v>Oct</v>
      </c>
      <c r="H2223" s="6" t="s">
        <v>18</v>
      </c>
      <c r="I2223" s="6" t="s">
        <v>68</v>
      </c>
      <c r="J2223" s="6" t="s">
        <v>37</v>
      </c>
      <c r="K2223" s="6" t="s">
        <v>21</v>
      </c>
      <c r="L2223" s="6" t="s">
        <v>22</v>
      </c>
      <c r="M2223" s="6" t="s">
        <v>23</v>
      </c>
      <c r="N2223" s="7">
        <v>2</v>
      </c>
      <c r="O2223" s="8">
        <v>83.6</v>
      </c>
      <c r="P2223" s="9">
        <v>0</v>
      </c>
      <c r="Q2223" s="8">
        <v>43.01</v>
      </c>
      <c r="R2223" s="8">
        <v>167.2</v>
      </c>
      <c r="S2223" s="8">
        <v>86.02</v>
      </c>
      <c r="T2223" s="8">
        <v>81.179999999999993</v>
      </c>
      <c r="U2223" s="10">
        <v>0.48552631578947369</v>
      </c>
    </row>
    <row r="2224" spans="2:21" ht="15.75">
      <c r="B2224" s="4">
        <v>3093</v>
      </c>
      <c r="C2224" s="5">
        <v>46324</v>
      </c>
      <c r="D2224" s="6">
        <f>YEAR(SalesDataTable[[#This Row],[Order Date]])</f>
        <v>2026</v>
      </c>
      <c r="E2224" s="6" t="str">
        <f>"Q"&amp;ROUNDUP(MONTH(SalesDataTable[[#This Row],[Order Date]])/3,0)</f>
        <v>Q4</v>
      </c>
      <c r="F2224" s="6">
        <f>MONTH(SalesDataTable[[#This Row],[Order Date]])</f>
        <v>10</v>
      </c>
      <c r="G2224" s="6" t="str">
        <f>TEXT(SalesDataTable[[#This Row],[Order Date]],"MMM")</f>
        <v>Oct</v>
      </c>
      <c r="H2224" s="6" t="s">
        <v>38</v>
      </c>
      <c r="I2224" s="6" t="s">
        <v>39</v>
      </c>
      <c r="J2224" s="6" t="s">
        <v>26</v>
      </c>
      <c r="K2224" s="6" t="s">
        <v>34</v>
      </c>
      <c r="L2224" s="6" t="s">
        <v>41</v>
      </c>
      <c r="M2224" s="6" t="s">
        <v>47</v>
      </c>
      <c r="N2224" s="7">
        <v>3</v>
      </c>
      <c r="O2224" s="8">
        <v>194.19</v>
      </c>
      <c r="P2224" s="9">
        <v>0.15</v>
      </c>
      <c r="Q2224" s="8">
        <v>104.22</v>
      </c>
      <c r="R2224" s="8">
        <v>495.18449999999996</v>
      </c>
      <c r="S2224" s="8">
        <v>312.65999999999997</v>
      </c>
      <c r="T2224" s="8">
        <v>182.52449999999999</v>
      </c>
      <c r="U2224" s="10">
        <v>0.36859897674503139</v>
      </c>
    </row>
    <row r="2225" spans="2:21" ht="15.75">
      <c r="B2225" s="4">
        <v>3613</v>
      </c>
      <c r="C2225" s="5">
        <v>46324</v>
      </c>
      <c r="D2225" s="6">
        <f>YEAR(SalesDataTable[[#This Row],[Order Date]])</f>
        <v>2026</v>
      </c>
      <c r="E2225" s="6" t="str">
        <f>"Q"&amp;ROUNDUP(MONTH(SalesDataTable[[#This Row],[Order Date]])/3,0)</f>
        <v>Q4</v>
      </c>
      <c r="F2225" s="6">
        <f>MONTH(SalesDataTable[[#This Row],[Order Date]])</f>
        <v>10</v>
      </c>
      <c r="G2225" s="6" t="str">
        <f>TEXT(SalesDataTable[[#This Row],[Order Date]],"MMM")</f>
        <v>Oct</v>
      </c>
      <c r="H2225" s="6" t="s">
        <v>24</v>
      </c>
      <c r="I2225" s="6" t="s">
        <v>61</v>
      </c>
      <c r="J2225" s="6" t="s">
        <v>20</v>
      </c>
      <c r="K2225" s="6" t="s">
        <v>21</v>
      </c>
      <c r="L2225" s="6" t="s">
        <v>32</v>
      </c>
      <c r="M2225" s="6" t="s">
        <v>66</v>
      </c>
      <c r="N2225" s="7">
        <v>3</v>
      </c>
      <c r="O2225" s="8">
        <v>167.41</v>
      </c>
      <c r="P2225" s="9">
        <v>0</v>
      </c>
      <c r="Q2225" s="8">
        <v>85.33</v>
      </c>
      <c r="R2225" s="8">
        <v>502.23</v>
      </c>
      <c r="S2225" s="8">
        <v>255.99</v>
      </c>
      <c r="T2225" s="8">
        <v>246.24</v>
      </c>
      <c r="U2225" s="10">
        <v>0.49029329191804549</v>
      </c>
    </row>
    <row r="2226" spans="2:21" ht="15.75">
      <c r="B2226" s="4">
        <v>4496</v>
      </c>
      <c r="C2226" s="5">
        <v>46324</v>
      </c>
      <c r="D2226" s="6">
        <f>YEAR(SalesDataTable[[#This Row],[Order Date]])</f>
        <v>2026</v>
      </c>
      <c r="E2226" s="6" t="str">
        <f>"Q"&amp;ROUNDUP(MONTH(SalesDataTable[[#This Row],[Order Date]])/3,0)</f>
        <v>Q4</v>
      </c>
      <c r="F2226" s="6">
        <f>MONTH(SalesDataTable[[#This Row],[Order Date]])</f>
        <v>10</v>
      </c>
      <c r="G2226" s="6" t="str">
        <f>TEXT(SalesDataTable[[#This Row],[Order Date]],"MMM")</f>
        <v>Oct</v>
      </c>
      <c r="H2226" s="6" t="s">
        <v>38</v>
      </c>
      <c r="I2226" s="6" t="s">
        <v>51</v>
      </c>
      <c r="J2226" s="6" t="s">
        <v>20</v>
      </c>
      <c r="K2226" s="6" t="s">
        <v>21</v>
      </c>
      <c r="L2226" s="6" t="s">
        <v>52</v>
      </c>
      <c r="M2226" s="6" t="s">
        <v>53</v>
      </c>
      <c r="N2226" s="7">
        <v>2</v>
      </c>
      <c r="O2226" s="8">
        <v>40.83</v>
      </c>
      <c r="P2226" s="9">
        <v>0.1</v>
      </c>
      <c r="Q2226" s="8">
        <v>14.91</v>
      </c>
      <c r="R2226" s="8">
        <v>73.494</v>
      </c>
      <c r="S2226" s="8">
        <v>29.82</v>
      </c>
      <c r="T2226" s="8">
        <v>43.673999999999999</v>
      </c>
      <c r="U2226" s="10">
        <v>0.59425259204833047</v>
      </c>
    </row>
    <row r="2227" spans="2:21" ht="15.75">
      <c r="B2227" s="4">
        <v>5194</v>
      </c>
      <c r="C2227" s="5">
        <v>46324</v>
      </c>
      <c r="D2227" s="6">
        <f>YEAR(SalesDataTable[[#This Row],[Order Date]])</f>
        <v>2026</v>
      </c>
      <c r="E2227" s="6" t="str">
        <f>"Q"&amp;ROUNDUP(MONTH(SalesDataTable[[#This Row],[Order Date]])/3,0)</f>
        <v>Q4</v>
      </c>
      <c r="F2227" s="6">
        <f>MONTH(SalesDataTable[[#This Row],[Order Date]])</f>
        <v>10</v>
      </c>
      <c r="G2227" s="6" t="str">
        <f>TEXT(SalesDataTable[[#This Row],[Order Date]],"MMM")</f>
        <v>Oct</v>
      </c>
      <c r="H2227" s="6" t="s">
        <v>18</v>
      </c>
      <c r="I2227" s="6" t="s">
        <v>54</v>
      </c>
      <c r="J2227" s="6" t="s">
        <v>26</v>
      </c>
      <c r="K2227" s="6" t="s">
        <v>34</v>
      </c>
      <c r="L2227" s="6" t="s">
        <v>41</v>
      </c>
      <c r="M2227" s="6" t="s">
        <v>58</v>
      </c>
      <c r="N2227" s="7">
        <v>12</v>
      </c>
      <c r="O2227" s="8">
        <v>80.84</v>
      </c>
      <c r="P2227" s="9">
        <v>0.1</v>
      </c>
      <c r="Q2227" s="8">
        <v>38.39</v>
      </c>
      <c r="R2227" s="8">
        <v>873.072</v>
      </c>
      <c r="S2227" s="8">
        <v>460.68</v>
      </c>
      <c r="T2227" s="8">
        <v>412.392</v>
      </c>
      <c r="U2227" s="10">
        <v>0.4723459233602727</v>
      </c>
    </row>
    <row r="2228" spans="2:21" ht="15.75">
      <c r="B2228" s="4">
        <v>339</v>
      </c>
      <c r="C2228" s="5">
        <v>46325</v>
      </c>
      <c r="D2228" s="6">
        <f>YEAR(SalesDataTable[[#This Row],[Order Date]])</f>
        <v>2026</v>
      </c>
      <c r="E2228" s="6" t="str">
        <f>"Q"&amp;ROUNDUP(MONTH(SalesDataTable[[#This Row],[Order Date]])/3,0)</f>
        <v>Q4</v>
      </c>
      <c r="F2228" s="6">
        <f>MONTH(SalesDataTable[[#This Row],[Order Date]])</f>
        <v>10</v>
      </c>
      <c r="G2228" s="6" t="str">
        <f>TEXT(SalesDataTable[[#This Row],[Order Date]],"MMM")</f>
        <v>Oct</v>
      </c>
      <c r="H2228" s="6" t="s">
        <v>38</v>
      </c>
      <c r="I2228" s="6" t="s">
        <v>65</v>
      </c>
      <c r="J2228" s="6" t="s">
        <v>20</v>
      </c>
      <c r="K2228" s="6" t="s">
        <v>21</v>
      </c>
      <c r="L2228" s="6" t="s">
        <v>22</v>
      </c>
      <c r="M2228" s="6" t="s">
        <v>44</v>
      </c>
      <c r="N2228" s="7">
        <v>1</v>
      </c>
      <c r="O2228" s="8">
        <v>39.65</v>
      </c>
      <c r="P2228" s="9">
        <v>0</v>
      </c>
      <c r="Q2228" s="8">
        <v>16.38</v>
      </c>
      <c r="R2228" s="8">
        <v>39.65</v>
      </c>
      <c r="S2228" s="8">
        <v>16.38</v>
      </c>
      <c r="T2228" s="8">
        <v>23.27</v>
      </c>
      <c r="U2228" s="10">
        <v>0.58688524590163937</v>
      </c>
    </row>
    <row r="2229" spans="2:21" ht="15.75">
      <c r="B2229" s="4">
        <v>1199</v>
      </c>
      <c r="C2229" s="5">
        <v>46325</v>
      </c>
      <c r="D2229" s="6">
        <f>YEAR(SalesDataTable[[#This Row],[Order Date]])</f>
        <v>2026</v>
      </c>
      <c r="E2229" s="6" t="str">
        <f>"Q"&amp;ROUNDUP(MONTH(SalesDataTable[[#This Row],[Order Date]])/3,0)</f>
        <v>Q4</v>
      </c>
      <c r="F2229" s="6">
        <f>MONTH(SalesDataTable[[#This Row],[Order Date]])</f>
        <v>10</v>
      </c>
      <c r="G2229" s="6" t="str">
        <f>TEXT(SalesDataTable[[#This Row],[Order Date]],"MMM")</f>
        <v>Oct</v>
      </c>
      <c r="H2229" s="6" t="s">
        <v>24</v>
      </c>
      <c r="I2229" s="6" t="s">
        <v>61</v>
      </c>
      <c r="J2229" s="6" t="s">
        <v>20</v>
      </c>
      <c r="K2229" s="6" t="s">
        <v>31</v>
      </c>
      <c r="L2229" s="6" t="s">
        <v>22</v>
      </c>
      <c r="M2229" s="6" t="s">
        <v>48</v>
      </c>
      <c r="N2229" s="7">
        <v>1</v>
      </c>
      <c r="O2229" s="8">
        <v>102.47</v>
      </c>
      <c r="P2229" s="9">
        <v>0.1</v>
      </c>
      <c r="Q2229" s="8">
        <v>49.75</v>
      </c>
      <c r="R2229" s="8">
        <v>92.222999999999999</v>
      </c>
      <c r="S2229" s="8">
        <v>49.75</v>
      </c>
      <c r="T2229" s="8">
        <v>42.472999999999999</v>
      </c>
      <c r="U2229" s="10">
        <v>0.46054671828068922</v>
      </c>
    </row>
    <row r="2230" spans="2:21" ht="15.75">
      <c r="B2230" s="4">
        <v>1253</v>
      </c>
      <c r="C2230" s="5">
        <v>46325</v>
      </c>
      <c r="D2230" s="6">
        <f>YEAR(SalesDataTable[[#This Row],[Order Date]])</f>
        <v>2026</v>
      </c>
      <c r="E2230" s="6" t="str">
        <f>"Q"&amp;ROUNDUP(MONTH(SalesDataTable[[#This Row],[Order Date]])/3,0)</f>
        <v>Q4</v>
      </c>
      <c r="F2230" s="6">
        <f>MONTH(SalesDataTable[[#This Row],[Order Date]])</f>
        <v>10</v>
      </c>
      <c r="G2230" s="6" t="str">
        <f>TEXT(SalesDataTable[[#This Row],[Order Date]],"MMM")</f>
        <v>Oct</v>
      </c>
      <c r="H2230" s="6" t="s">
        <v>38</v>
      </c>
      <c r="I2230" s="6" t="s">
        <v>65</v>
      </c>
      <c r="J2230" s="6" t="s">
        <v>37</v>
      </c>
      <c r="K2230" s="6" t="s">
        <v>34</v>
      </c>
      <c r="L2230" s="6" t="s">
        <v>52</v>
      </c>
      <c r="M2230" s="6" t="s">
        <v>53</v>
      </c>
      <c r="N2230" s="7">
        <v>2</v>
      </c>
      <c r="O2230" s="8">
        <v>40.43</v>
      </c>
      <c r="P2230" s="9">
        <v>0</v>
      </c>
      <c r="Q2230" s="8">
        <v>14.88</v>
      </c>
      <c r="R2230" s="8">
        <v>80.86</v>
      </c>
      <c r="S2230" s="8">
        <v>29.76</v>
      </c>
      <c r="T2230" s="8">
        <v>51.099999999999994</v>
      </c>
      <c r="U2230" s="10">
        <v>0.63195646796932969</v>
      </c>
    </row>
    <row r="2231" spans="2:21" ht="15.75">
      <c r="B2231" s="4">
        <v>1407</v>
      </c>
      <c r="C2231" s="5">
        <v>46325</v>
      </c>
      <c r="D2231" s="6">
        <f>YEAR(SalesDataTable[[#This Row],[Order Date]])</f>
        <v>2026</v>
      </c>
      <c r="E2231" s="6" t="str">
        <f>"Q"&amp;ROUNDUP(MONTH(SalesDataTable[[#This Row],[Order Date]])/3,0)</f>
        <v>Q4</v>
      </c>
      <c r="F2231" s="6">
        <f>MONTH(SalesDataTable[[#This Row],[Order Date]])</f>
        <v>10</v>
      </c>
      <c r="G2231" s="6" t="str">
        <f>TEXT(SalesDataTable[[#This Row],[Order Date]],"MMM")</f>
        <v>Oct</v>
      </c>
      <c r="H2231" s="6" t="s">
        <v>38</v>
      </c>
      <c r="I2231" s="6" t="s">
        <v>51</v>
      </c>
      <c r="J2231" s="6" t="s">
        <v>37</v>
      </c>
      <c r="K2231" s="6" t="s">
        <v>34</v>
      </c>
      <c r="L2231" s="6" t="s">
        <v>32</v>
      </c>
      <c r="M2231" s="6" t="s">
        <v>33</v>
      </c>
      <c r="N2231" s="7">
        <v>2</v>
      </c>
      <c r="O2231" s="8">
        <v>35.880000000000003</v>
      </c>
      <c r="P2231" s="9">
        <v>0.05</v>
      </c>
      <c r="Q2231" s="8">
        <v>13.52</v>
      </c>
      <c r="R2231" s="8">
        <v>68.171999999999997</v>
      </c>
      <c r="S2231" s="8">
        <v>27.04</v>
      </c>
      <c r="T2231" s="8">
        <v>41.131999999999998</v>
      </c>
      <c r="U2231" s="10">
        <v>0.60335621662852779</v>
      </c>
    </row>
    <row r="2232" spans="2:21" ht="15.75">
      <c r="B2232" s="4">
        <v>2532</v>
      </c>
      <c r="C2232" s="5">
        <v>46325</v>
      </c>
      <c r="D2232" s="6">
        <f>YEAR(SalesDataTable[[#This Row],[Order Date]])</f>
        <v>2026</v>
      </c>
      <c r="E2232" s="6" t="str">
        <f>"Q"&amp;ROUNDUP(MONTH(SalesDataTable[[#This Row],[Order Date]])/3,0)</f>
        <v>Q4</v>
      </c>
      <c r="F2232" s="6">
        <f>MONTH(SalesDataTable[[#This Row],[Order Date]])</f>
        <v>10</v>
      </c>
      <c r="G2232" s="6" t="str">
        <f>TEXT(SalesDataTable[[#This Row],[Order Date]],"MMM")</f>
        <v>Oct</v>
      </c>
      <c r="H2232" s="6" t="s">
        <v>18</v>
      </c>
      <c r="I2232" s="6" t="s">
        <v>68</v>
      </c>
      <c r="J2232" s="6" t="s">
        <v>46</v>
      </c>
      <c r="K2232" s="6" t="s">
        <v>31</v>
      </c>
      <c r="L2232" s="6" t="s">
        <v>22</v>
      </c>
      <c r="M2232" s="6" t="s">
        <v>23</v>
      </c>
      <c r="N2232" s="7">
        <v>1</v>
      </c>
      <c r="O2232" s="8">
        <v>80.400000000000006</v>
      </c>
      <c r="P2232" s="9">
        <v>0</v>
      </c>
      <c r="Q2232" s="8">
        <v>43.34</v>
      </c>
      <c r="R2232" s="8">
        <v>80.400000000000006</v>
      </c>
      <c r="S2232" s="8">
        <v>43.34</v>
      </c>
      <c r="T2232" s="8">
        <v>37.06</v>
      </c>
      <c r="U2232" s="10">
        <v>0.46094527363184079</v>
      </c>
    </row>
    <row r="2233" spans="2:21" ht="15.75">
      <c r="B2233" s="4">
        <v>307</v>
      </c>
      <c r="C2233" s="5">
        <v>46326</v>
      </c>
      <c r="D2233" s="6">
        <f>YEAR(SalesDataTable[[#This Row],[Order Date]])</f>
        <v>2026</v>
      </c>
      <c r="E2233" s="6" t="str">
        <f>"Q"&amp;ROUNDUP(MONTH(SalesDataTable[[#This Row],[Order Date]])/3,0)</f>
        <v>Q4</v>
      </c>
      <c r="F2233" s="6">
        <f>MONTH(SalesDataTable[[#This Row],[Order Date]])</f>
        <v>10</v>
      </c>
      <c r="G2233" s="6" t="str">
        <f>TEXT(SalesDataTable[[#This Row],[Order Date]],"MMM")</f>
        <v>Oct</v>
      </c>
      <c r="H2233" s="6" t="s">
        <v>38</v>
      </c>
      <c r="I2233" s="6" t="s">
        <v>51</v>
      </c>
      <c r="J2233" s="6" t="s">
        <v>20</v>
      </c>
      <c r="K2233" s="6" t="s">
        <v>21</v>
      </c>
      <c r="L2233" s="6" t="s">
        <v>52</v>
      </c>
      <c r="M2233" s="6" t="s">
        <v>60</v>
      </c>
      <c r="N2233" s="7">
        <v>1</v>
      </c>
      <c r="O2233" s="8">
        <v>37.08</v>
      </c>
      <c r="P2233" s="9">
        <v>0</v>
      </c>
      <c r="Q2233" s="8">
        <v>13.62</v>
      </c>
      <c r="R2233" s="8">
        <v>37.08</v>
      </c>
      <c r="S2233" s="8">
        <v>13.62</v>
      </c>
      <c r="T2233" s="8">
        <v>23.46</v>
      </c>
      <c r="U2233" s="10">
        <v>0.63268608414239491</v>
      </c>
    </row>
    <row r="2234" spans="2:21" ht="15.75">
      <c r="B2234" s="4">
        <v>3257</v>
      </c>
      <c r="C2234" s="5">
        <v>46326</v>
      </c>
      <c r="D2234" s="6">
        <f>YEAR(SalesDataTable[[#This Row],[Order Date]])</f>
        <v>2026</v>
      </c>
      <c r="E2234" s="6" t="str">
        <f>"Q"&amp;ROUNDUP(MONTH(SalesDataTable[[#This Row],[Order Date]])/3,0)</f>
        <v>Q4</v>
      </c>
      <c r="F2234" s="6">
        <f>MONTH(SalesDataTable[[#This Row],[Order Date]])</f>
        <v>10</v>
      </c>
      <c r="G2234" s="6" t="str">
        <f>TEXT(SalesDataTable[[#This Row],[Order Date]],"MMM")</f>
        <v>Oct</v>
      </c>
      <c r="H2234" s="6" t="s">
        <v>38</v>
      </c>
      <c r="I2234" s="6" t="s">
        <v>39</v>
      </c>
      <c r="J2234" s="6" t="s">
        <v>37</v>
      </c>
      <c r="K2234" s="6" t="s">
        <v>31</v>
      </c>
      <c r="L2234" s="6" t="s">
        <v>32</v>
      </c>
      <c r="M2234" s="6" t="s">
        <v>66</v>
      </c>
      <c r="N2234" s="7">
        <v>6</v>
      </c>
      <c r="O2234" s="8">
        <v>165.92</v>
      </c>
      <c r="P2234" s="9">
        <v>0</v>
      </c>
      <c r="Q2234" s="8">
        <v>87.55</v>
      </c>
      <c r="R2234" s="8">
        <v>995.52</v>
      </c>
      <c r="S2234" s="8">
        <v>525.29999999999995</v>
      </c>
      <c r="T2234" s="8">
        <v>470.22</v>
      </c>
      <c r="U2234" s="10">
        <v>0.4723360655737705</v>
      </c>
    </row>
    <row r="2235" spans="2:21" ht="15.75">
      <c r="B2235" s="4">
        <v>3739</v>
      </c>
      <c r="C2235" s="5">
        <v>46326</v>
      </c>
      <c r="D2235" s="6">
        <f>YEAR(SalesDataTable[[#This Row],[Order Date]])</f>
        <v>2026</v>
      </c>
      <c r="E2235" s="6" t="str">
        <f>"Q"&amp;ROUNDUP(MONTH(SalesDataTable[[#This Row],[Order Date]])/3,0)</f>
        <v>Q4</v>
      </c>
      <c r="F2235" s="6">
        <f>MONTH(SalesDataTable[[#This Row],[Order Date]])</f>
        <v>10</v>
      </c>
      <c r="G2235" s="6" t="str">
        <f>TEXT(SalesDataTable[[#This Row],[Order Date]],"MMM")</f>
        <v>Oct</v>
      </c>
      <c r="H2235" s="6" t="s">
        <v>24</v>
      </c>
      <c r="I2235" s="6" t="s">
        <v>61</v>
      </c>
      <c r="J2235" s="6" t="s">
        <v>46</v>
      </c>
      <c r="K2235" s="6" t="s">
        <v>31</v>
      </c>
      <c r="L2235" s="6" t="s">
        <v>32</v>
      </c>
      <c r="M2235" s="6" t="s">
        <v>62</v>
      </c>
      <c r="N2235" s="7">
        <v>1</v>
      </c>
      <c r="O2235" s="8">
        <v>135.19</v>
      </c>
      <c r="P2235" s="9">
        <v>0</v>
      </c>
      <c r="Q2235" s="8">
        <v>68.319999999999993</v>
      </c>
      <c r="R2235" s="8">
        <v>135.19</v>
      </c>
      <c r="S2235" s="8">
        <v>68.319999999999993</v>
      </c>
      <c r="T2235" s="8">
        <v>66.87</v>
      </c>
      <c r="U2235" s="10">
        <v>0.49463717730601381</v>
      </c>
    </row>
    <row r="2236" spans="2:21" ht="15.75">
      <c r="B2236" s="4">
        <v>77</v>
      </c>
      <c r="C2236" s="5">
        <v>46327</v>
      </c>
      <c r="D2236" s="6">
        <f>YEAR(SalesDataTable[[#This Row],[Order Date]])</f>
        <v>2026</v>
      </c>
      <c r="E2236" s="6" t="str">
        <f>"Q"&amp;ROUNDUP(MONTH(SalesDataTable[[#This Row],[Order Date]])/3,0)</f>
        <v>Q4</v>
      </c>
      <c r="F2236" s="6">
        <f>MONTH(SalesDataTable[[#This Row],[Order Date]])</f>
        <v>11</v>
      </c>
      <c r="G2236" s="6" t="str">
        <f>TEXT(SalesDataTable[[#This Row],[Order Date]],"MMM")</f>
        <v>Nov</v>
      </c>
      <c r="H2236" s="6" t="s">
        <v>24</v>
      </c>
      <c r="I2236" s="6" t="s">
        <v>59</v>
      </c>
      <c r="J2236" s="6" t="s">
        <v>20</v>
      </c>
      <c r="K2236" s="6" t="s">
        <v>31</v>
      </c>
      <c r="L2236" s="6" t="s">
        <v>32</v>
      </c>
      <c r="M2236" s="6" t="s">
        <v>62</v>
      </c>
      <c r="N2236" s="7">
        <v>2</v>
      </c>
      <c r="O2236" s="8">
        <v>133.96</v>
      </c>
      <c r="P2236" s="9">
        <v>0.1</v>
      </c>
      <c r="Q2236" s="8">
        <v>65.44</v>
      </c>
      <c r="R2236" s="8">
        <v>241.12800000000001</v>
      </c>
      <c r="S2236" s="8">
        <v>130.88</v>
      </c>
      <c r="T2236" s="8">
        <v>110.24800000000002</v>
      </c>
      <c r="U2236" s="10">
        <v>0.4572177432732823</v>
      </c>
    </row>
    <row r="2237" spans="2:21" ht="15.75">
      <c r="B2237" s="4">
        <v>461</v>
      </c>
      <c r="C2237" s="5">
        <v>46327</v>
      </c>
      <c r="D2237" s="6">
        <f>YEAR(SalesDataTable[[#This Row],[Order Date]])</f>
        <v>2026</v>
      </c>
      <c r="E2237" s="6" t="str">
        <f>"Q"&amp;ROUNDUP(MONTH(SalesDataTable[[#This Row],[Order Date]])/3,0)</f>
        <v>Q4</v>
      </c>
      <c r="F2237" s="6">
        <f>MONTH(SalesDataTable[[#This Row],[Order Date]])</f>
        <v>11</v>
      </c>
      <c r="G2237" s="6" t="str">
        <f>TEXT(SalesDataTable[[#This Row],[Order Date]],"MMM")</f>
        <v>Nov</v>
      </c>
      <c r="H2237" s="6" t="s">
        <v>24</v>
      </c>
      <c r="I2237" s="6" t="s">
        <v>59</v>
      </c>
      <c r="J2237" s="6" t="s">
        <v>46</v>
      </c>
      <c r="K2237" s="6" t="s">
        <v>34</v>
      </c>
      <c r="L2237" s="6" t="s">
        <v>22</v>
      </c>
      <c r="M2237" s="6" t="s">
        <v>40</v>
      </c>
      <c r="N2237" s="7">
        <v>3</v>
      </c>
      <c r="O2237" s="8">
        <v>51.67</v>
      </c>
      <c r="P2237" s="9">
        <v>0.05</v>
      </c>
      <c r="Q2237" s="8">
        <v>22.8</v>
      </c>
      <c r="R2237" s="8">
        <v>147.25949999999997</v>
      </c>
      <c r="S2237" s="8">
        <v>68.400000000000006</v>
      </c>
      <c r="T2237" s="8">
        <v>78.859499999999969</v>
      </c>
      <c r="U2237" s="10">
        <v>0.53551383781691497</v>
      </c>
    </row>
    <row r="2238" spans="2:21" ht="15.75">
      <c r="B2238" s="4">
        <v>732</v>
      </c>
      <c r="C2238" s="5">
        <v>46327</v>
      </c>
      <c r="D2238" s="6">
        <f>YEAR(SalesDataTable[[#This Row],[Order Date]])</f>
        <v>2026</v>
      </c>
      <c r="E2238" s="6" t="str">
        <f>"Q"&amp;ROUNDUP(MONTH(SalesDataTable[[#This Row],[Order Date]])/3,0)</f>
        <v>Q4</v>
      </c>
      <c r="F2238" s="6">
        <f>MONTH(SalesDataTable[[#This Row],[Order Date]])</f>
        <v>11</v>
      </c>
      <c r="G2238" s="6" t="str">
        <f>TEXT(SalesDataTable[[#This Row],[Order Date]],"MMM")</f>
        <v>Nov</v>
      </c>
      <c r="H2238" s="6" t="s">
        <v>24</v>
      </c>
      <c r="I2238" s="6" t="s">
        <v>25</v>
      </c>
      <c r="J2238" s="6" t="s">
        <v>46</v>
      </c>
      <c r="K2238" s="6" t="s">
        <v>21</v>
      </c>
      <c r="L2238" s="6" t="s">
        <v>27</v>
      </c>
      <c r="M2238" s="6" t="s">
        <v>55</v>
      </c>
      <c r="N2238" s="7">
        <v>1</v>
      </c>
      <c r="O2238" s="8">
        <v>150.46</v>
      </c>
      <c r="P2238" s="9">
        <v>0.15</v>
      </c>
      <c r="Q2238" s="8">
        <v>78.39</v>
      </c>
      <c r="R2238" s="8">
        <v>127.89100000000001</v>
      </c>
      <c r="S2238" s="8">
        <v>78.39</v>
      </c>
      <c r="T2238" s="8">
        <v>49.501000000000005</v>
      </c>
      <c r="U2238" s="10">
        <v>0.38705616501552104</v>
      </c>
    </row>
    <row r="2239" spans="2:21" ht="15.75">
      <c r="B2239" s="4">
        <v>919</v>
      </c>
      <c r="C2239" s="5">
        <v>46327</v>
      </c>
      <c r="D2239" s="6">
        <f>YEAR(SalesDataTable[[#This Row],[Order Date]])</f>
        <v>2026</v>
      </c>
      <c r="E2239" s="6" t="str">
        <f>"Q"&amp;ROUNDUP(MONTH(SalesDataTable[[#This Row],[Order Date]])/3,0)</f>
        <v>Q4</v>
      </c>
      <c r="F2239" s="6">
        <f>MONTH(SalesDataTable[[#This Row],[Order Date]])</f>
        <v>11</v>
      </c>
      <c r="G2239" s="6" t="str">
        <f>TEXT(SalesDataTable[[#This Row],[Order Date]],"MMM")</f>
        <v>Nov</v>
      </c>
      <c r="H2239" s="6" t="s">
        <v>38</v>
      </c>
      <c r="I2239" s="6" t="s">
        <v>65</v>
      </c>
      <c r="J2239" s="6" t="s">
        <v>20</v>
      </c>
      <c r="K2239" s="6" t="s">
        <v>31</v>
      </c>
      <c r="L2239" s="6" t="s">
        <v>22</v>
      </c>
      <c r="M2239" s="6" t="s">
        <v>48</v>
      </c>
      <c r="N2239" s="7">
        <v>1</v>
      </c>
      <c r="O2239" s="8">
        <v>103.53</v>
      </c>
      <c r="P2239" s="9">
        <v>0.1</v>
      </c>
      <c r="Q2239" s="8">
        <v>51.75</v>
      </c>
      <c r="R2239" s="8">
        <v>93.177000000000007</v>
      </c>
      <c r="S2239" s="8">
        <v>51.75</v>
      </c>
      <c r="T2239" s="8">
        <v>41.427000000000007</v>
      </c>
      <c r="U2239" s="10">
        <v>0.4446054283782479</v>
      </c>
    </row>
    <row r="2240" spans="2:21" ht="15.75">
      <c r="B2240" s="4">
        <v>949</v>
      </c>
      <c r="C2240" s="5">
        <v>46327</v>
      </c>
      <c r="D2240" s="6">
        <f>YEAR(SalesDataTable[[#This Row],[Order Date]])</f>
        <v>2026</v>
      </c>
      <c r="E2240" s="6" t="str">
        <f>"Q"&amp;ROUNDUP(MONTH(SalesDataTable[[#This Row],[Order Date]])/3,0)</f>
        <v>Q4</v>
      </c>
      <c r="F2240" s="6">
        <f>MONTH(SalesDataTable[[#This Row],[Order Date]])</f>
        <v>11</v>
      </c>
      <c r="G2240" s="6" t="str">
        <f>TEXT(SalesDataTable[[#This Row],[Order Date]],"MMM")</f>
        <v>Nov</v>
      </c>
      <c r="H2240" s="6" t="s">
        <v>29</v>
      </c>
      <c r="I2240" s="6" t="s">
        <v>30</v>
      </c>
      <c r="J2240" s="6" t="s">
        <v>20</v>
      </c>
      <c r="K2240" s="6" t="s">
        <v>21</v>
      </c>
      <c r="L2240" s="6" t="s">
        <v>22</v>
      </c>
      <c r="M2240" s="6" t="s">
        <v>48</v>
      </c>
      <c r="N2240" s="7">
        <v>4</v>
      </c>
      <c r="O2240" s="8">
        <v>103.33</v>
      </c>
      <c r="P2240" s="9">
        <v>0</v>
      </c>
      <c r="Q2240" s="8">
        <v>49.15</v>
      </c>
      <c r="R2240" s="8">
        <v>413.32</v>
      </c>
      <c r="S2240" s="8">
        <v>196.6</v>
      </c>
      <c r="T2240" s="8">
        <v>216.72</v>
      </c>
      <c r="U2240" s="10">
        <v>0.5243394948224136</v>
      </c>
    </row>
    <row r="2241" spans="2:21" ht="15.75">
      <c r="B2241" s="4">
        <v>1185</v>
      </c>
      <c r="C2241" s="5">
        <v>46327</v>
      </c>
      <c r="D2241" s="6">
        <f>YEAR(SalesDataTable[[#This Row],[Order Date]])</f>
        <v>2026</v>
      </c>
      <c r="E2241" s="6" t="str">
        <f>"Q"&amp;ROUNDUP(MONTH(SalesDataTable[[#This Row],[Order Date]])/3,0)</f>
        <v>Q4</v>
      </c>
      <c r="F2241" s="6">
        <f>MONTH(SalesDataTable[[#This Row],[Order Date]])</f>
        <v>11</v>
      </c>
      <c r="G2241" s="6" t="str">
        <f>TEXT(SalesDataTable[[#This Row],[Order Date]],"MMM")</f>
        <v>Nov</v>
      </c>
      <c r="H2241" s="6" t="s">
        <v>38</v>
      </c>
      <c r="I2241" s="6" t="s">
        <v>51</v>
      </c>
      <c r="J2241" s="6" t="s">
        <v>26</v>
      </c>
      <c r="K2241" s="6" t="s">
        <v>34</v>
      </c>
      <c r="L2241" s="6" t="s">
        <v>32</v>
      </c>
      <c r="M2241" s="6" t="s">
        <v>33</v>
      </c>
      <c r="N2241" s="7">
        <v>5</v>
      </c>
      <c r="O2241" s="8">
        <v>37.08</v>
      </c>
      <c r="P2241" s="9">
        <v>0.15</v>
      </c>
      <c r="Q2241" s="8">
        <v>13.27</v>
      </c>
      <c r="R2241" s="8">
        <v>157.58999999999997</v>
      </c>
      <c r="S2241" s="8">
        <v>66.349999999999994</v>
      </c>
      <c r="T2241" s="8">
        <v>91.239999999999981</v>
      </c>
      <c r="U2241" s="10">
        <v>0.57897074687480166</v>
      </c>
    </row>
    <row r="2242" spans="2:21" ht="15.75">
      <c r="B2242" s="4">
        <v>1248</v>
      </c>
      <c r="C2242" s="5">
        <v>46327</v>
      </c>
      <c r="D2242" s="6">
        <f>YEAR(SalesDataTable[[#This Row],[Order Date]])</f>
        <v>2026</v>
      </c>
      <c r="E2242" s="6" t="str">
        <f>"Q"&amp;ROUNDUP(MONTH(SalesDataTable[[#This Row],[Order Date]])/3,0)</f>
        <v>Q4</v>
      </c>
      <c r="F2242" s="6">
        <f>MONTH(SalesDataTable[[#This Row],[Order Date]])</f>
        <v>11</v>
      </c>
      <c r="G2242" s="6" t="str">
        <f>TEXT(SalesDataTable[[#This Row],[Order Date]],"MMM")</f>
        <v>Nov</v>
      </c>
      <c r="H2242" s="6" t="s">
        <v>18</v>
      </c>
      <c r="I2242" s="6" t="s">
        <v>19</v>
      </c>
      <c r="J2242" s="6" t="s">
        <v>26</v>
      </c>
      <c r="K2242" s="6" t="s">
        <v>34</v>
      </c>
      <c r="L2242" s="6" t="s">
        <v>32</v>
      </c>
      <c r="M2242" s="6" t="s">
        <v>62</v>
      </c>
      <c r="N2242" s="7">
        <v>5</v>
      </c>
      <c r="O2242" s="8">
        <v>132.33000000000001</v>
      </c>
      <c r="P2242" s="9">
        <v>0.2</v>
      </c>
      <c r="Q2242" s="8">
        <v>65.2</v>
      </c>
      <c r="R2242" s="8">
        <v>529.32000000000005</v>
      </c>
      <c r="S2242" s="8">
        <v>326</v>
      </c>
      <c r="T2242" s="8">
        <v>203.32000000000005</v>
      </c>
      <c r="U2242" s="10">
        <v>0.3841154689034989</v>
      </c>
    </row>
    <row r="2243" spans="2:21" ht="15.75">
      <c r="B2243" s="4">
        <v>2129</v>
      </c>
      <c r="C2243" s="5">
        <v>46327</v>
      </c>
      <c r="D2243" s="6">
        <f>YEAR(SalesDataTable[[#This Row],[Order Date]])</f>
        <v>2026</v>
      </c>
      <c r="E2243" s="6" t="str">
        <f>"Q"&amp;ROUNDUP(MONTH(SalesDataTable[[#This Row],[Order Date]])/3,0)</f>
        <v>Q4</v>
      </c>
      <c r="F2243" s="6">
        <f>MONTH(SalesDataTable[[#This Row],[Order Date]])</f>
        <v>11</v>
      </c>
      <c r="G2243" s="6" t="str">
        <f>TEXT(SalesDataTable[[#This Row],[Order Date]],"MMM")</f>
        <v>Nov</v>
      </c>
      <c r="H2243" s="6" t="s">
        <v>38</v>
      </c>
      <c r="I2243" s="6" t="s">
        <v>65</v>
      </c>
      <c r="J2243" s="6" t="s">
        <v>37</v>
      </c>
      <c r="K2243" s="6" t="s">
        <v>31</v>
      </c>
      <c r="L2243" s="6" t="s">
        <v>22</v>
      </c>
      <c r="M2243" s="6" t="s">
        <v>40</v>
      </c>
      <c r="N2243" s="7">
        <v>2</v>
      </c>
      <c r="O2243" s="8">
        <v>50.43</v>
      </c>
      <c r="P2243" s="9">
        <v>0</v>
      </c>
      <c r="Q2243" s="8">
        <v>22.54</v>
      </c>
      <c r="R2243" s="8">
        <v>100.86</v>
      </c>
      <c r="S2243" s="8">
        <v>45.08</v>
      </c>
      <c r="T2243" s="8">
        <v>55.78</v>
      </c>
      <c r="U2243" s="10">
        <v>0.55304382312115807</v>
      </c>
    </row>
    <row r="2244" spans="2:21" ht="15.75">
      <c r="B2244" s="4">
        <v>2850</v>
      </c>
      <c r="C2244" s="5">
        <v>46327</v>
      </c>
      <c r="D2244" s="6">
        <f>YEAR(SalesDataTable[[#This Row],[Order Date]])</f>
        <v>2026</v>
      </c>
      <c r="E2244" s="6" t="str">
        <f>"Q"&amp;ROUNDUP(MONTH(SalesDataTable[[#This Row],[Order Date]])/3,0)</f>
        <v>Q4</v>
      </c>
      <c r="F2244" s="6">
        <f>MONTH(SalesDataTable[[#This Row],[Order Date]])</f>
        <v>11</v>
      </c>
      <c r="G2244" s="6" t="str">
        <f>TEXT(SalesDataTable[[#This Row],[Order Date]],"MMM")</f>
        <v>Nov</v>
      </c>
      <c r="H2244" s="6" t="s">
        <v>29</v>
      </c>
      <c r="I2244" s="6" t="s">
        <v>30</v>
      </c>
      <c r="J2244" s="6" t="s">
        <v>26</v>
      </c>
      <c r="K2244" s="6" t="s">
        <v>21</v>
      </c>
      <c r="L2244" s="6" t="s">
        <v>52</v>
      </c>
      <c r="M2244" s="6" t="s">
        <v>63</v>
      </c>
      <c r="N2244" s="7">
        <v>3</v>
      </c>
      <c r="O2244" s="8">
        <v>50.05</v>
      </c>
      <c r="P2244" s="9">
        <v>0.15</v>
      </c>
      <c r="Q2244" s="8">
        <v>22.36</v>
      </c>
      <c r="R2244" s="8">
        <v>127.62749999999998</v>
      </c>
      <c r="S2244" s="8">
        <v>67.08</v>
      </c>
      <c r="T2244" s="8">
        <v>60.547499999999985</v>
      </c>
      <c r="U2244" s="10">
        <v>0.47440794499618022</v>
      </c>
    </row>
    <row r="2245" spans="2:21" ht="15.75">
      <c r="B2245" s="4">
        <v>3477</v>
      </c>
      <c r="C2245" s="5">
        <v>46327</v>
      </c>
      <c r="D2245" s="6">
        <f>YEAR(SalesDataTable[[#This Row],[Order Date]])</f>
        <v>2026</v>
      </c>
      <c r="E2245" s="6" t="str">
        <f>"Q"&amp;ROUNDUP(MONTH(SalesDataTable[[#This Row],[Order Date]])/3,0)</f>
        <v>Q4</v>
      </c>
      <c r="F2245" s="6">
        <f>MONTH(SalesDataTable[[#This Row],[Order Date]])</f>
        <v>11</v>
      </c>
      <c r="G2245" s="6" t="str">
        <f>TEXT(SalesDataTable[[#This Row],[Order Date]],"MMM")</f>
        <v>Nov</v>
      </c>
      <c r="H2245" s="6" t="s">
        <v>38</v>
      </c>
      <c r="I2245" s="6" t="s">
        <v>65</v>
      </c>
      <c r="J2245" s="6" t="s">
        <v>20</v>
      </c>
      <c r="K2245" s="6" t="s">
        <v>21</v>
      </c>
      <c r="L2245" s="6" t="s">
        <v>41</v>
      </c>
      <c r="M2245" s="6" t="s">
        <v>47</v>
      </c>
      <c r="N2245" s="7">
        <v>1</v>
      </c>
      <c r="O2245" s="8">
        <v>197.14</v>
      </c>
      <c r="P2245" s="9">
        <v>0.05</v>
      </c>
      <c r="Q2245" s="8">
        <v>102.87</v>
      </c>
      <c r="R2245" s="8">
        <v>187.28299999999999</v>
      </c>
      <c r="S2245" s="8">
        <v>102.87</v>
      </c>
      <c r="T2245" s="8">
        <v>84.412999999999982</v>
      </c>
      <c r="U2245" s="10">
        <v>0.45072430492890431</v>
      </c>
    </row>
    <row r="2246" spans="2:21" ht="15.75">
      <c r="B2246" s="4">
        <v>4673</v>
      </c>
      <c r="C2246" s="5">
        <v>46327</v>
      </c>
      <c r="D2246" s="6">
        <f>YEAR(SalesDataTable[[#This Row],[Order Date]])</f>
        <v>2026</v>
      </c>
      <c r="E2246" s="6" t="str">
        <f>"Q"&amp;ROUNDUP(MONTH(SalesDataTable[[#This Row],[Order Date]])/3,0)</f>
        <v>Q4</v>
      </c>
      <c r="F2246" s="6">
        <f>MONTH(SalesDataTable[[#This Row],[Order Date]])</f>
        <v>11</v>
      </c>
      <c r="G2246" s="6" t="str">
        <f>TEXT(SalesDataTable[[#This Row],[Order Date]],"MMM")</f>
        <v>Nov</v>
      </c>
      <c r="H2246" s="6" t="s">
        <v>18</v>
      </c>
      <c r="I2246" s="6" t="s">
        <v>19</v>
      </c>
      <c r="J2246" s="6" t="s">
        <v>26</v>
      </c>
      <c r="K2246" s="6" t="s">
        <v>34</v>
      </c>
      <c r="L2246" s="6" t="s">
        <v>27</v>
      </c>
      <c r="M2246" s="6" t="s">
        <v>64</v>
      </c>
      <c r="N2246" s="7">
        <v>5</v>
      </c>
      <c r="O2246" s="8">
        <v>72.13</v>
      </c>
      <c r="P2246" s="9">
        <v>0.1</v>
      </c>
      <c r="Q2246" s="8">
        <v>31.41</v>
      </c>
      <c r="R2246" s="8">
        <v>324.58499999999998</v>
      </c>
      <c r="S2246" s="8">
        <v>157.05000000000001</v>
      </c>
      <c r="T2246" s="8">
        <v>167.53499999999997</v>
      </c>
      <c r="U2246" s="10">
        <v>0.51615139331762094</v>
      </c>
    </row>
    <row r="2247" spans="2:21" ht="15.75">
      <c r="B2247" s="4">
        <v>4679</v>
      </c>
      <c r="C2247" s="5">
        <v>46327</v>
      </c>
      <c r="D2247" s="6">
        <f>YEAR(SalesDataTable[[#This Row],[Order Date]])</f>
        <v>2026</v>
      </c>
      <c r="E2247" s="6" t="str">
        <f>"Q"&amp;ROUNDUP(MONTH(SalesDataTable[[#This Row],[Order Date]])/3,0)</f>
        <v>Q4</v>
      </c>
      <c r="F2247" s="6">
        <f>MONTH(SalesDataTable[[#This Row],[Order Date]])</f>
        <v>11</v>
      </c>
      <c r="G2247" s="6" t="str">
        <f>TEXT(SalesDataTable[[#This Row],[Order Date]],"MMM")</f>
        <v>Nov</v>
      </c>
      <c r="H2247" s="6" t="s">
        <v>24</v>
      </c>
      <c r="I2247" s="6" t="s">
        <v>61</v>
      </c>
      <c r="J2247" s="6" t="s">
        <v>26</v>
      </c>
      <c r="K2247" s="6" t="s">
        <v>21</v>
      </c>
      <c r="L2247" s="6" t="s">
        <v>41</v>
      </c>
      <c r="M2247" s="6" t="s">
        <v>42</v>
      </c>
      <c r="N2247" s="7">
        <v>8</v>
      </c>
      <c r="O2247" s="8">
        <v>341.51</v>
      </c>
      <c r="P2247" s="9">
        <v>0.1</v>
      </c>
      <c r="Q2247" s="8">
        <v>200.1</v>
      </c>
      <c r="R2247" s="8">
        <v>2458.8719999999998</v>
      </c>
      <c r="S2247" s="8">
        <v>1600.8</v>
      </c>
      <c r="T2247" s="8">
        <v>858.07199999999989</v>
      </c>
      <c r="U2247" s="10">
        <v>0.34896977150498276</v>
      </c>
    </row>
    <row r="2248" spans="2:21" ht="15.75">
      <c r="B2248" s="4">
        <v>4809</v>
      </c>
      <c r="C2248" s="5">
        <v>46327</v>
      </c>
      <c r="D2248" s="6">
        <f>YEAR(SalesDataTable[[#This Row],[Order Date]])</f>
        <v>2026</v>
      </c>
      <c r="E2248" s="6" t="str">
        <f>"Q"&amp;ROUNDUP(MONTH(SalesDataTable[[#This Row],[Order Date]])/3,0)</f>
        <v>Q4</v>
      </c>
      <c r="F2248" s="6">
        <f>MONTH(SalesDataTable[[#This Row],[Order Date]])</f>
        <v>11</v>
      </c>
      <c r="G2248" s="6" t="str">
        <f>TEXT(SalesDataTable[[#This Row],[Order Date]],"MMM")</f>
        <v>Nov</v>
      </c>
      <c r="H2248" s="6" t="s">
        <v>24</v>
      </c>
      <c r="I2248" s="6" t="s">
        <v>59</v>
      </c>
      <c r="J2248" s="6" t="s">
        <v>20</v>
      </c>
      <c r="K2248" s="6" t="s">
        <v>31</v>
      </c>
      <c r="L2248" s="6" t="s">
        <v>32</v>
      </c>
      <c r="M2248" s="6" t="s">
        <v>33</v>
      </c>
      <c r="N2248" s="7">
        <v>1</v>
      </c>
      <c r="O2248" s="8">
        <v>36.47</v>
      </c>
      <c r="P2248" s="9">
        <v>0.05</v>
      </c>
      <c r="Q2248" s="8">
        <v>13.88</v>
      </c>
      <c r="R2248" s="8">
        <v>34.646499999999996</v>
      </c>
      <c r="S2248" s="8">
        <v>13.88</v>
      </c>
      <c r="T2248" s="8">
        <v>20.766499999999994</v>
      </c>
      <c r="U2248" s="10">
        <v>0.59938233299178834</v>
      </c>
    </row>
    <row r="2249" spans="2:21" ht="15.75">
      <c r="B2249" s="4">
        <v>4849</v>
      </c>
      <c r="C2249" s="5">
        <v>46327</v>
      </c>
      <c r="D2249" s="6">
        <f>YEAR(SalesDataTable[[#This Row],[Order Date]])</f>
        <v>2026</v>
      </c>
      <c r="E2249" s="6" t="str">
        <f>"Q"&amp;ROUNDUP(MONTH(SalesDataTable[[#This Row],[Order Date]])/3,0)</f>
        <v>Q4</v>
      </c>
      <c r="F2249" s="6">
        <f>MONTH(SalesDataTable[[#This Row],[Order Date]])</f>
        <v>11</v>
      </c>
      <c r="G2249" s="6" t="str">
        <f>TEXT(SalesDataTable[[#This Row],[Order Date]],"MMM")</f>
        <v>Nov</v>
      </c>
      <c r="H2249" s="6" t="s">
        <v>18</v>
      </c>
      <c r="I2249" s="6" t="s">
        <v>19</v>
      </c>
      <c r="J2249" s="6" t="s">
        <v>20</v>
      </c>
      <c r="K2249" s="6" t="s">
        <v>31</v>
      </c>
      <c r="L2249" s="6" t="s">
        <v>32</v>
      </c>
      <c r="M2249" s="6" t="s">
        <v>33</v>
      </c>
      <c r="N2249" s="7">
        <v>4</v>
      </c>
      <c r="O2249" s="8">
        <v>35.69</v>
      </c>
      <c r="P2249" s="9">
        <v>0.15</v>
      </c>
      <c r="Q2249" s="8">
        <v>13.52</v>
      </c>
      <c r="R2249" s="8">
        <v>121.34599999999999</v>
      </c>
      <c r="S2249" s="8">
        <v>54.08</v>
      </c>
      <c r="T2249" s="8">
        <v>67.265999999999991</v>
      </c>
      <c r="U2249" s="10">
        <v>0.55433224004087478</v>
      </c>
    </row>
    <row r="2250" spans="2:21" ht="15.75">
      <c r="B2250" s="4">
        <v>436</v>
      </c>
      <c r="C2250" s="5">
        <v>46328</v>
      </c>
      <c r="D2250" s="6">
        <f>YEAR(SalesDataTable[[#This Row],[Order Date]])</f>
        <v>2026</v>
      </c>
      <c r="E2250" s="6" t="str">
        <f>"Q"&amp;ROUNDUP(MONTH(SalesDataTable[[#This Row],[Order Date]])/3,0)</f>
        <v>Q4</v>
      </c>
      <c r="F2250" s="6">
        <f>MONTH(SalesDataTable[[#This Row],[Order Date]])</f>
        <v>11</v>
      </c>
      <c r="G2250" s="6" t="str">
        <f>TEXT(SalesDataTable[[#This Row],[Order Date]],"MMM")</f>
        <v>Nov</v>
      </c>
      <c r="H2250" s="6" t="s">
        <v>29</v>
      </c>
      <c r="I2250" s="6" t="s">
        <v>57</v>
      </c>
      <c r="J2250" s="6" t="s">
        <v>20</v>
      </c>
      <c r="K2250" s="6" t="s">
        <v>31</v>
      </c>
      <c r="L2250" s="6" t="s">
        <v>32</v>
      </c>
      <c r="M2250" s="6" t="s">
        <v>33</v>
      </c>
      <c r="N2250" s="7">
        <v>2</v>
      </c>
      <c r="O2250" s="8">
        <v>35.340000000000003</v>
      </c>
      <c r="P2250" s="9">
        <v>0.1</v>
      </c>
      <c r="Q2250" s="8">
        <v>13.82</v>
      </c>
      <c r="R2250" s="8">
        <v>63.612000000000009</v>
      </c>
      <c r="S2250" s="8">
        <v>27.64</v>
      </c>
      <c r="T2250" s="8">
        <v>35.972000000000008</v>
      </c>
      <c r="U2250" s="10">
        <v>0.56549078790165386</v>
      </c>
    </row>
    <row r="2251" spans="2:21" ht="15.75">
      <c r="B2251" s="4">
        <v>879</v>
      </c>
      <c r="C2251" s="5">
        <v>46328</v>
      </c>
      <c r="D2251" s="6">
        <f>YEAR(SalesDataTable[[#This Row],[Order Date]])</f>
        <v>2026</v>
      </c>
      <c r="E2251" s="6" t="str">
        <f>"Q"&amp;ROUNDUP(MONTH(SalesDataTable[[#This Row],[Order Date]])/3,0)</f>
        <v>Q4</v>
      </c>
      <c r="F2251" s="6">
        <f>MONTH(SalesDataTable[[#This Row],[Order Date]])</f>
        <v>11</v>
      </c>
      <c r="G2251" s="6" t="str">
        <f>TEXT(SalesDataTable[[#This Row],[Order Date]],"MMM")</f>
        <v>Nov</v>
      </c>
      <c r="H2251" s="6" t="s">
        <v>29</v>
      </c>
      <c r="I2251" s="6" t="s">
        <v>57</v>
      </c>
      <c r="J2251" s="6" t="s">
        <v>20</v>
      </c>
      <c r="K2251" s="6" t="s">
        <v>31</v>
      </c>
      <c r="L2251" s="6" t="s">
        <v>32</v>
      </c>
      <c r="M2251" s="6" t="s">
        <v>50</v>
      </c>
      <c r="N2251" s="7">
        <v>4</v>
      </c>
      <c r="O2251" s="8">
        <v>46.8</v>
      </c>
      <c r="P2251" s="9">
        <v>0.05</v>
      </c>
      <c r="Q2251" s="8">
        <v>18.52</v>
      </c>
      <c r="R2251" s="8">
        <v>177.83999999999997</v>
      </c>
      <c r="S2251" s="8">
        <v>74.08</v>
      </c>
      <c r="T2251" s="8">
        <v>103.75999999999998</v>
      </c>
      <c r="U2251" s="10">
        <v>0.58344579397210972</v>
      </c>
    </row>
    <row r="2252" spans="2:21" ht="15.75">
      <c r="B2252" s="4">
        <v>955</v>
      </c>
      <c r="C2252" s="5">
        <v>46328</v>
      </c>
      <c r="D2252" s="6">
        <f>YEAR(SalesDataTable[[#This Row],[Order Date]])</f>
        <v>2026</v>
      </c>
      <c r="E2252" s="6" t="str">
        <f>"Q"&amp;ROUNDUP(MONTH(SalesDataTable[[#This Row],[Order Date]])/3,0)</f>
        <v>Q4</v>
      </c>
      <c r="F2252" s="6">
        <f>MONTH(SalesDataTable[[#This Row],[Order Date]])</f>
        <v>11</v>
      </c>
      <c r="G2252" s="6" t="str">
        <f>TEXT(SalesDataTable[[#This Row],[Order Date]],"MMM")</f>
        <v>Nov</v>
      </c>
      <c r="H2252" s="6" t="s">
        <v>38</v>
      </c>
      <c r="I2252" s="6" t="s">
        <v>65</v>
      </c>
      <c r="J2252" s="6" t="s">
        <v>37</v>
      </c>
      <c r="K2252" s="6" t="s">
        <v>31</v>
      </c>
      <c r="L2252" s="6" t="s">
        <v>41</v>
      </c>
      <c r="M2252" s="6" t="s">
        <v>47</v>
      </c>
      <c r="N2252" s="7">
        <v>1</v>
      </c>
      <c r="O2252" s="8">
        <v>198.34</v>
      </c>
      <c r="P2252" s="9">
        <v>0.05</v>
      </c>
      <c r="Q2252" s="8">
        <v>103.2</v>
      </c>
      <c r="R2252" s="8">
        <v>188.423</v>
      </c>
      <c r="S2252" s="8">
        <v>103.2</v>
      </c>
      <c r="T2252" s="8">
        <v>85.222999999999999</v>
      </c>
      <c r="U2252" s="10">
        <v>0.45229616341954004</v>
      </c>
    </row>
    <row r="2253" spans="2:21" ht="15.75">
      <c r="B2253" s="4">
        <v>1068</v>
      </c>
      <c r="C2253" s="5">
        <v>46328</v>
      </c>
      <c r="D2253" s="6">
        <f>YEAR(SalesDataTable[[#This Row],[Order Date]])</f>
        <v>2026</v>
      </c>
      <c r="E2253" s="6" t="str">
        <f>"Q"&amp;ROUNDUP(MONTH(SalesDataTable[[#This Row],[Order Date]])/3,0)</f>
        <v>Q4</v>
      </c>
      <c r="F2253" s="6">
        <f>MONTH(SalesDataTable[[#This Row],[Order Date]])</f>
        <v>11</v>
      </c>
      <c r="G2253" s="6" t="str">
        <f>TEXT(SalesDataTable[[#This Row],[Order Date]],"MMM")</f>
        <v>Nov</v>
      </c>
      <c r="H2253" s="6" t="s">
        <v>24</v>
      </c>
      <c r="I2253" s="6" t="s">
        <v>45</v>
      </c>
      <c r="J2253" s="6" t="s">
        <v>20</v>
      </c>
      <c r="K2253" s="6" t="s">
        <v>21</v>
      </c>
      <c r="L2253" s="6" t="s">
        <v>52</v>
      </c>
      <c r="M2253" s="6" t="s">
        <v>56</v>
      </c>
      <c r="N2253" s="7">
        <v>5</v>
      </c>
      <c r="O2253" s="8">
        <v>122.26</v>
      </c>
      <c r="P2253" s="9">
        <v>0.1</v>
      </c>
      <c r="Q2253" s="8">
        <v>68.3</v>
      </c>
      <c r="R2253" s="8">
        <v>550.17000000000007</v>
      </c>
      <c r="S2253" s="8">
        <v>341.5</v>
      </c>
      <c r="T2253" s="8">
        <v>208.67000000000007</v>
      </c>
      <c r="U2253" s="10">
        <v>0.37928276714470083</v>
      </c>
    </row>
    <row r="2254" spans="2:21" ht="15.75">
      <c r="B2254" s="4">
        <v>1733</v>
      </c>
      <c r="C2254" s="5">
        <v>46328</v>
      </c>
      <c r="D2254" s="6">
        <f>YEAR(SalesDataTable[[#This Row],[Order Date]])</f>
        <v>2026</v>
      </c>
      <c r="E2254" s="6" t="str">
        <f>"Q"&amp;ROUNDUP(MONTH(SalesDataTable[[#This Row],[Order Date]])/3,0)</f>
        <v>Q4</v>
      </c>
      <c r="F2254" s="6">
        <f>MONTH(SalesDataTable[[#This Row],[Order Date]])</f>
        <v>11</v>
      </c>
      <c r="G2254" s="6" t="str">
        <f>TEXT(SalesDataTable[[#This Row],[Order Date]],"MMM")</f>
        <v>Nov</v>
      </c>
      <c r="H2254" s="6" t="s">
        <v>18</v>
      </c>
      <c r="I2254" s="6" t="s">
        <v>54</v>
      </c>
      <c r="J2254" s="6" t="s">
        <v>26</v>
      </c>
      <c r="K2254" s="6" t="s">
        <v>21</v>
      </c>
      <c r="L2254" s="6" t="s">
        <v>27</v>
      </c>
      <c r="M2254" s="6" t="s">
        <v>64</v>
      </c>
      <c r="N2254" s="7">
        <v>3</v>
      </c>
      <c r="O2254" s="8">
        <v>71.12</v>
      </c>
      <c r="P2254" s="9">
        <v>0.15</v>
      </c>
      <c r="Q2254" s="8">
        <v>33.090000000000003</v>
      </c>
      <c r="R2254" s="8">
        <v>181.35599999999999</v>
      </c>
      <c r="S2254" s="8">
        <v>99.27000000000001</v>
      </c>
      <c r="T2254" s="8">
        <v>82.085999999999984</v>
      </c>
      <c r="U2254" s="10">
        <v>0.45262356911268437</v>
      </c>
    </row>
    <row r="2255" spans="2:21" ht="15.75">
      <c r="B2255" s="4">
        <v>3270</v>
      </c>
      <c r="C2255" s="5">
        <v>46328</v>
      </c>
      <c r="D2255" s="6">
        <f>YEAR(SalesDataTable[[#This Row],[Order Date]])</f>
        <v>2026</v>
      </c>
      <c r="E2255" s="6" t="str">
        <f>"Q"&amp;ROUNDUP(MONTH(SalesDataTable[[#This Row],[Order Date]])/3,0)</f>
        <v>Q4</v>
      </c>
      <c r="F2255" s="6">
        <f>MONTH(SalesDataTable[[#This Row],[Order Date]])</f>
        <v>11</v>
      </c>
      <c r="G2255" s="6" t="str">
        <f>TEXT(SalesDataTable[[#This Row],[Order Date]],"MMM")</f>
        <v>Nov</v>
      </c>
      <c r="H2255" s="6" t="s">
        <v>24</v>
      </c>
      <c r="I2255" s="6" t="s">
        <v>61</v>
      </c>
      <c r="J2255" s="6" t="s">
        <v>37</v>
      </c>
      <c r="K2255" s="6" t="s">
        <v>21</v>
      </c>
      <c r="L2255" s="6" t="s">
        <v>22</v>
      </c>
      <c r="M2255" s="6" t="s">
        <v>23</v>
      </c>
      <c r="N2255" s="7">
        <v>2</v>
      </c>
      <c r="O2255" s="8">
        <v>81.900000000000006</v>
      </c>
      <c r="P2255" s="9">
        <v>0.15</v>
      </c>
      <c r="Q2255" s="8">
        <v>41.91</v>
      </c>
      <c r="R2255" s="8">
        <v>139.23000000000002</v>
      </c>
      <c r="S2255" s="8">
        <v>83.82</v>
      </c>
      <c r="T2255" s="8">
        <v>55.410000000000025</v>
      </c>
      <c r="U2255" s="10">
        <v>0.39797457444516282</v>
      </c>
    </row>
    <row r="2256" spans="2:21" ht="15.75">
      <c r="B2256" s="4">
        <v>3484</v>
      </c>
      <c r="C2256" s="5">
        <v>46328</v>
      </c>
      <c r="D2256" s="6">
        <f>YEAR(SalesDataTable[[#This Row],[Order Date]])</f>
        <v>2026</v>
      </c>
      <c r="E2256" s="6" t="str">
        <f>"Q"&amp;ROUNDUP(MONTH(SalesDataTable[[#This Row],[Order Date]])/3,0)</f>
        <v>Q4</v>
      </c>
      <c r="F2256" s="6">
        <f>MONTH(SalesDataTable[[#This Row],[Order Date]])</f>
        <v>11</v>
      </c>
      <c r="G2256" s="6" t="str">
        <f>TEXT(SalesDataTable[[#This Row],[Order Date]],"MMM")</f>
        <v>Nov</v>
      </c>
      <c r="H2256" s="6" t="s">
        <v>29</v>
      </c>
      <c r="I2256" s="6" t="s">
        <v>30</v>
      </c>
      <c r="J2256" s="6" t="s">
        <v>46</v>
      </c>
      <c r="K2256" s="6" t="s">
        <v>21</v>
      </c>
      <c r="L2256" s="6" t="s">
        <v>32</v>
      </c>
      <c r="M2256" s="6" t="s">
        <v>66</v>
      </c>
      <c r="N2256" s="7">
        <v>4</v>
      </c>
      <c r="O2256" s="8">
        <v>165.12</v>
      </c>
      <c r="P2256" s="9">
        <v>0.05</v>
      </c>
      <c r="Q2256" s="8">
        <v>89.65</v>
      </c>
      <c r="R2256" s="8">
        <v>627.45600000000002</v>
      </c>
      <c r="S2256" s="8">
        <v>358.6</v>
      </c>
      <c r="T2256" s="8">
        <v>268.85599999999999</v>
      </c>
      <c r="U2256" s="10">
        <v>0.42848582211342306</v>
      </c>
    </row>
    <row r="2257" spans="2:21" ht="15.75">
      <c r="B2257" s="4">
        <v>3608</v>
      </c>
      <c r="C2257" s="5">
        <v>46328</v>
      </c>
      <c r="D2257" s="6">
        <f>YEAR(SalesDataTable[[#This Row],[Order Date]])</f>
        <v>2026</v>
      </c>
      <c r="E2257" s="6" t="str">
        <f>"Q"&amp;ROUNDUP(MONTH(SalesDataTable[[#This Row],[Order Date]])/3,0)</f>
        <v>Q4</v>
      </c>
      <c r="F2257" s="6">
        <f>MONTH(SalesDataTable[[#This Row],[Order Date]])</f>
        <v>11</v>
      </c>
      <c r="G2257" s="6" t="str">
        <f>TEXT(SalesDataTable[[#This Row],[Order Date]],"MMM")</f>
        <v>Nov</v>
      </c>
      <c r="H2257" s="6" t="s">
        <v>38</v>
      </c>
      <c r="I2257" s="6" t="s">
        <v>51</v>
      </c>
      <c r="J2257" s="6" t="s">
        <v>37</v>
      </c>
      <c r="K2257" s="6" t="s">
        <v>31</v>
      </c>
      <c r="L2257" s="6" t="s">
        <v>27</v>
      </c>
      <c r="M2257" s="6" t="s">
        <v>28</v>
      </c>
      <c r="N2257" s="7">
        <v>1</v>
      </c>
      <c r="O2257" s="8">
        <v>91.35</v>
      </c>
      <c r="P2257" s="9">
        <v>0</v>
      </c>
      <c r="Q2257" s="8">
        <v>45.5</v>
      </c>
      <c r="R2257" s="8">
        <v>91.35</v>
      </c>
      <c r="S2257" s="8">
        <v>45.5</v>
      </c>
      <c r="T2257" s="8">
        <v>45.849999999999994</v>
      </c>
      <c r="U2257" s="10">
        <v>0.50191570881226055</v>
      </c>
    </row>
    <row r="2258" spans="2:21" ht="15.75">
      <c r="B2258" s="4">
        <v>4036</v>
      </c>
      <c r="C2258" s="5">
        <v>46328</v>
      </c>
      <c r="D2258" s="6">
        <f>YEAR(SalesDataTable[[#This Row],[Order Date]])</f>
        <v>2026</v>
      </c>
      <c r="E2258" s="6" t="str">
        <f>"Q"&amp;ROUNDUP(MONTH(SalesDataTable[[#This Row],[Order Date]])/3,0)</f>
        <v>Q4</v>
      </c>
      <c r="F2258" s="6">
        <f>MONTH(SalesDataTable[[#This Row],[Order Date]])</f>
        <v>11</v>
      </c>
      <c r="G2258" s="6" t="str">
        <f>TEXT(SalesDataTable[[#This Row],[Order Date]],"MMM")</f>
        <v>Nov</v>
      </c>
      <c r="H2258" s="6" t="s">
        <v>29</v>
      </c>
      <c r="I2258" s="6" t="s">
        <v>36</v>
      </c>
      <c r="J2258" s="6" t="s">
        <v>20</v>
      </c>
      <c r="K2258" s="6" t="s">
        <v>34</v>
      </c>
      <c r="L2258" s="6" t="s">
        <v>52</v>
      </c>
      <c r="M2258" s="6" t="s">
        <v>60</v>
      </c>
      <c r="N2258" s="7">
        <v>1</v>
      </c>
      <c r="O2258" s="8">
        <v>36.96</v>
      </c>
      <c r="P2258" s="9">
        <v>0.1</v>
      </c>
      <c r="Q2258" s="8">
        <v>14.18</v>
      </c>
      <c r="R2258" s="8">
        <v>33.264000000000003</v>
      </c>
      <c r="S2258" s="8">
        <v>14.18</v>
      </c>
      <c r="T2258" s="8">
        <v>19.084000000000003</v>
      </c>
      <c r="U2258" s="10">
        <v>0.57371332371332373</v>
      </c>
    </row>
    <row r="2259" spans="2:21" ht="15.75">
      <c r="B2259" s="4">
        <v>408</v>
      </c>
      <c r="C2259" s="5">
        <v>46329</v>
      </c>
      <c r="D2259" s="6">
        <f>YEAR(SalesDataTable[[#This Row],[Order Date]])</f>
        <v>2026</v>
      </c>
      <c r="E2259" s="6" t="str">
        <f>"Q"&amp;ROUNDUP(MONTH(SalesDataTable[[#This Row],[Order Date]])/3,0)</f>
        <v>Q4</v>
      </c>
      <c r="F2259" s="6">
        <f>MONTH(SalesDataTable[[#This Row],[Order Date]])</f>
        <v>11</v>
      </c>
      <c r="G2259" s="6" t="str">
        <f>TEXT(SalesDataTable[[#This Row],[Order Date]],"MMM")</f>
        <v>Nov</v>
      </c>
      <c r="H2259" s="6" t="s">
        <v>38</v>
      </c>
      <c r="I2259" s="6" t="s">
        <v>65</v>
      </c>
      <c r="J2259" s="6" t="s">
        <v>20</v>
      </c>
      <c r="K2259" s="6" t="s">
        <v>21</v>
      </c>
      <c r="L2259" s="6" t="s">
        <v>22</v>
      </c>
      <c r="M2259" s="6" t="s">
        <v>40</v>
      </c>
      <c r="N2259" s="7">
        <v>1</v>
      </c>
      <c r="O2259" s="8">
        <v>49.61</v>
      </c>
      <c r="P2259" s="9">
        <v>0</v>
      </c>
      <c r="Q2259" s="8">
        <v>22.8</v>
      </c>
      <c r="R2259" s="8">
        <v>49.61</v>
      </c>
      <c r="S2259" s="8">
        <v>22.8</v>
      </c>
      <c r="T2259" s="8">
        <v>26.81</v>
      </c>
      <c r="U2259" s="10">
        <v>0.54041523886313236</v>
      </c>
    </row>
    <row r="2260" spans="2:21" ht="15.75">
      <c r="B2260" s="4">
        <v>939</v>
      </c>
      <c r="C2260" s="5">
        <v>46329</v>
      </c>
      <c r="D2260" s="6">
        <f>YEAR(SalesDataTable[[#This Row],[Order Date]])</f>
        <v>2026</v>
      </c>
      <c r="E2260" s="6" t="str">
        <f>"Q"&amp;ROUNDUP(MONTH(SalesDataTable[[#This Row],[Order Date]])/3,0)</f>
        <v>Q4</v>
      </c>
      <c r="F2260" s="6">
        <f>MONTH(SalesDataTable[[#This Row],[Order Date]])</f>
        <v>11</v>
      </c>
      <c r="G2260" s="6" t="str">
        <f>TEXT(SalesDataTable[[#This Row],[Order Date]],"MMM")</f>
        <v>Nov</v>
      </c>
      <c r="H2260" s="6" t="s">
        <v>24</v>
      </c>
      <c r="I2260" s="6" t="s">
        <v>59</v>
      </c>
      <c r="J2260" s="6" t="s">
        <v>37</v>
      </c>
      <c r="K2260" s="6" t="s">
        <v>21</v>
      </c>
      <c r="L2260" s="6" t="s">
        <v>22</v>
      </c>
      <c r="M2260" s="6" t="s">
        <v>40</v>
      </c>
      <c r="N2260" s="7">
        <v>1</v>
      </c>
      <c r="O2260" s="8">
        <v>49.76</v>
      </c>
      <c r="P2260" s="9">
        <v>0.1</v>
      </c>
      <c r="Q2260" s="8">
        <v>21.94</v>
      </c>
      <c r="R2260" s="8">
        <v>44.783999999999999</v>
      </c>
      <c r="S2260" s="8">
        <v>21.94</v>
      </c>
      <c r="T2260" s="8">
        <v>22.843999999999998</v>
      </c>
      <c r="U2260" s="10">
        <v>0.51009289031797067</v>
      </c>
    </row>
    <row r="2261" spans="2:21" ht="15.75">
      <c r="B2261" s="4">
        <v>1022</v>
      </c>
      <c r="C2261" s="5">
        <v>46329</v>
      </c>
      <c r="D2261" s="6">
        <f>YEAR(SalesDataTable[[#This Row],[Order Date]])</f>
        <v>2026</v>
      </c>
      <c r="E2261" s="6" t="str">
        <f>"Q"&amp;ROUNDUP(MONTH(SalesDataTable[[#This Row],[Order Date]])/3,0)</f>
        <v>Q4</v>
      </c>
      <c r="F2261" s="6">
        <f>MONTH(SalesDataTable[[#This Row],[Order Date]])</f>
        <v>11</v>
      </c>
      <c r="G2261" s="6" t="str">
        <f>TEXT(SalesDataTable[[#This Row],[Order Date]],"MMM")</f>
        <v>Nov</v>
      </c>
      <c r="H2261" s="6" t="s">
        <v>38</v>
      </c>
      <c r="I2261" s="6" t="s">
        <v>49</v>
      </c>
      <c r="J2261" s="6" t="s">
        <v>20</v>
      </c>
      <c r="K2261" s="6" t="s">
        <v>21</v>
      </c>
      <c r="L2261" s="6" t="s">
        <v>22</v>
      </c>
      <c r="M2261" s="6" t="s">
        <v>44</v>
      </c>
      <c r="N2261" s="7">
        <v>1</v>
      </c>
      <c r="O2261" s="8">
        <v>39.97</v>
      </c>
      <c r="P2261" s="9">
        <v>0.1</v>
      </c>
      <c r="Q2261" s="8">
        <v>16.93</v>
      </c>
      <c r="R2261" s="8">
        <v>35.972999999999999</v>
      </c>
      <c r="S2261" s="8">
        <v>16.93</v>
      </c>
      <c r="T2261" s="8">
        <v>19.042999999999999</v>
      </c>
      <c r="U2261" s="10">
        <v>0.52936924915909156</v>
      </c>
    </row>
    <row r="2262" spans="2:21" ht="15.75">
      <c r="B2262" s="4">
        <v>1997</v>
      </c>
      <c r="C2262" s="5">
        <v>46329</v>
      </c>
      <c r="D2262" s="6">
        <f>YEAR(SalesDataTable[[#This Row],[Order Date]])</f>
        <v>2026</v>
      </c>
      <c r="E2262" s="6" t="str">
        <f>"Q"&amp;ROUNDUP(MONTH(SalesDataTable[[#This Row],[Order Date]])/3,0)</f>
        <v>Q4</v>
      </c>
      <c r="F2262" s="6">
        <f>MONTH(SalesDataTable[[#This Row],[Order Date]])</f>
        <v>11</v>
      </c>
      <c r="G2262" s="6" t="str">
        <f>TEXT(SalesDataTable[[#This Row],[Order Date]],"MMM")</f>
        <v>Nov</v>
      </c>
      <c r="H2262" s="6" t="s">
        <v>24</v>
      </c>
      <c r="I2262" s="6" t="s">
        <v>61</v>
      </c>
      <c r="J2262" s="6" t="s">
        <v>46</v>
      </c>
      <c r="K2262" s="6" t="s">
        <v>21</v>
      </c>
      <c r="L2262" s="6" t="s">
        <v>41</v>
      </c>
      <c r="M2262" s="6" t="s">
        <v>42</v>
      </c>
      <c r="N2262" s="7">
        <v>2</v>
      </c>
      <c r="O2262" s="8">
        <v>335.46</v>
      </c>
      <c r="P2262" s="9">
        <v>0.1</v>
      </c>
      <c r="Q2262" s="8">
        <v>199.87</v>
      </c>
      <c r="R2262" s="8">
        <v>603.82799999999997</v>
      </c>
      <c r="S2262" s="8">
        <v>399.74</v>
      </c>
      <c r="T2262" s="8">
        <v>204.08799999999997</v>
      </c>
      <c r="U2262" s="10">
        <v>0.33799028862523761</v>
      </c>
    </row>
    <row r="2263" spans="2:21" ht="15.75">
      <c r="B2263" s="4">
        <v>3978</v>
      </c>
      <c r="C2263" s="5">
        <v>46329</v>
      </c>
      <c r="D2263" s="6">
        <f>YEAR(SalesDataTable[[#This Row],[Order Date]])</f>
        <v>2026</v>
      </c>
      <c r="E2263" s="6" t="str">
        <f>"Q"&amp;ROUNDUP(MONTH(SalesDataTable[[#This Row],[Order Date]])/3,0)</f>
        <v>Q4</v>
      </c>
      <c r="F2263" s="6">
        <f>MONTH(SalesDataTable[[#This Row],[Order Date]])</f>
        <v>11</v>
      </c>
      <c r="G2263" s="6" t="str">
        <f>TEXT(SalesDataTable[[#This Row],[Order Date]],"MMM")</f>
        <v>Nov</v>
      </c>
      <c r="H2263" s="6" t="s">
        <v>24</v>
      </c>
      <c r="I2263" s="6" t="s">
        <v>61</v>
      </c>
      <c r="J2263" s="6" t="s">
        <v>20</v>
      </c>
      <c r="K2263" s="6" t="s">
        <v>31</v>
      </c>
      <c r="L2263" s="6" t="s">
        <v>27</v>
      </c>
      <c r="M2263" s="6" t="s">
        <v>55</v>
      </c>
      <c r="N2263" s="7">
        <v>4</v>
      </c>
      <c r="O2263" s="8">
        <v>154.46</v>
      </c>
      <c r="P2263" s="9">
        <v>0.05</v>
      </c>
      <c r="Q2263" s="8">
        <v>80.48</v>
      </c>
      <c r="R2263" s="8">
        <v>586.94799999999998</v>
      </c>
      <c r="S2263" s="8">
        <v>321.92</v>
      </c>
      <c r="T2263" s="8">
        <v>265.02799999999996</v>
      </c>
      <c r="U2263" s="10">
        <v>0.45153574081519993</v>
      </c>
    </row>
    <row r="2264" spans="2:21" ht="15.75">
      <c r="B2264" s="4">
        <v>4715</v>
      </c>
      <c r="C2264" s="5">
        <v>46329</v>
      </c>
      <c r="D2264" s="6">
        <f>YEAR(SalesDataTable[[#This Row],[Order Date]])</f>
        <v>2026</v>
      </c>
      <c r="E2264" s="6" t="str">
        <f>"Q"&amp;ROUNDUP(MONTH(SalesDataTable[[#This Row],[Order Date]])/3,0)</f>
        <v>Q4</v>
      </c>
      <c r="F2264" s="6">
        <f>MONTH(SalesDataTable[[#This Row],[Order Date]])</f>
        <v>11</v>
      </c>
      <c r="G2264" s="6" t="str">
        <f>TEXT(SalesDataTable[[#This Row],[Order Date]],"MMM")</f>
        <v>Nov</v>
      </c>
      <c r="H2264" s="6" t="s">
        <v>18</v>
      </c>
      <c r="I2264" s="6" t="s">
        <v>19</v>
      </c>
      <c r="J2264" s="6" t="s">
        <v>26</v>
      </c>
      <c r="K2264" s="6" t="s">
        <v>34</v>
      </c>
      <c r="L2264" s="6" t="s">
        <v>52</v>
      </c>
      <c r="M2264" s="6" t="s">
        <v>53</v>
      </c>
      <c r="N2264" s="7">
        <v>10</v>
      </c>
      <c r="O2264" s="8">
        <v>39.869999999999997</v>
      </c>
      <c r="P2264" s="9">
        <v>0.15</v>
      </c>
      <c r="Q2264" s="8">
        <v>14.31</v>
      </c>
      <c r="R2264" s="8">
        <v>338.89499999999998</v>
      </c>
      <c r="S2264" s="8">
        <v>143.1</v>
      </c>
      <c r="T2264" s="8">
        <v>195.79499999999999</v>
      </c>
      <c r="U2264" s="10">
        <v>0.57774531934670026</v>
      </c>
    </row>
    <row r="2265" spans="2:21" ht="15.75">
      <c r="B2265" s="4">
        <v>145</v>
      </c>
      <c r="C2265" s="5">
        <v>46330</v>
      </c>
      <c r="D2265" s="6">
        <f>YEAR(SalesDataTable[[#This Row],[Order Date]])</f>
        <v>2026</v>
      </c>
      <c r="E2265" s="6" t="str">
        <f>"Q"&amp;ROUNDUP(MONTH(SalesDataTable[[#This Row],[Order Date]])/3,0)</f>
        <v>Q4</v>
      </c>
      <c r="F2265" s="6">
        <f>MONTH(SalesDataTable[[#This Row],[Order Date]])</f>
        <v>11</v>
      </c>
      <c r="G2265" s="6" t="str">
        <f>TEXT(SalesDataTable[[#This Row],[Order Date]],"MMM")</f>
        <v>Nov</v>
      </c>
      <c r="H2265" s="6" t="s">
        <v>18</v>
      </c>
      <c r="I2265" s="6" t="s">
        <v>68</v>
      </c>
      <c r="J2265" s="6" t="s">
        <v>20</v>
      </c>
      <c r="K2265" s="6" t="s">
        <v>34</v>
      </c>
      <c r="L2265" s="6" t="s">
        <v>27</v>
      </c>
      <c r="M2265" s="6" t="s">
        <v>28</v>
      </c>
      <c r="N2265" s="7">
        <v>2</v>
      </c>
      <c r="O2265" s="8">
        <v>93.19</v>
      </c>
      <c r="P2265" s="9">
        <v>0.2</v>
      </c>
      <c r="Q2265" s="8">
        <v>45.7</v>
      </c>
      <c r="R2265" s="8">
        <v>149.10400000000001</v>
      </c>
      <c r="S2265" s="8">
        <v>91.4</v>
      </c>
      <c r="T2265" s="8">
        <v>57.704000000000008</v>
      </c>
      <c r="U2265" s="10">
        <v>0.38700504345959869</v>
      </c>
    </row>
    <row r="2266" spans="2:21" ht="15.75">
      <c r="B2266" s="4">
        <v>465</v>
      </c>
      <c r="C2266" s="5">
        <v>46330</v>
      </c>
      <c r="D2266" s="6">
        <f>YEAR(SalesDataTable[[#This Row],[Order Date]])</f>
        <v>2026</v>
      </c>
      <c r="E2266" s="6" t="str">
        <f>"Q"&amp;ROUNDUP(MONTH(SalesDataTable[[#This Row],[Order Date]])/3,0)</f>
        <v>Q4</v>
      </c>
      <c r="F2266" s="6">
        <f>MONTH(SalesDataTable[[#This Row],[Order Date]])</f>
        <v>11</v>
      </c>
      <c r="G2266" s="6" t="str">
        <f>TEXT(SalesDataTable[[#This Row],[Order Date]],"MMM")</f>
        <v>Nov</v>
      </c>
      <c r="H2266" s="6" t="s">
        <v>24</v>
      </c>
      <c r="I2266" s="6" t="s">
        <v>61</v>
      </c>
      <c r="J2266" s="6" t="s">
        <v>20</v>
      </c>
      <c r="K2266" s="6" t="s">
        <v>21</v>
      </c>
      <c r="L2266" s="6" t="s">
        <v>52</v>
      </c>
      <c r="M2266" s="6" t="s">
        <v>53</v>
      </c>
      <c r="N2266" s="7">
        <v>3</v>
      </c>
      <c r="O2266" s="8">
        <v>41.29</v>
      </c>
      <c r="P2266" s="9">
        <v>0.05</v>
      </c>
      <c r="Q2266" s="8">
        <v>14.43</v>
      </c>
      <c r="R2266" s="8">
        <v>117.6765</v>
      </c>
      <c r="S2266" s="8">
        <v>43.29</v>
      </c>
      <c r="T2266" s="8">
        <v>74.386500000000012</v>
      </c>
      <c r="U2266" s="10">
        <v>0.63212706020318421</v>
      </c>
    </row>
    <row r="2267" spans="2:21" ht="15.75">
      <c r="B2267" s="4">
        <v>1449</v>
      </c>
      <c r="C2267" s="5">
        <v>46330</v>
      </c>
      <c r="D2267" s="6">
        <f>YEAR(SalesDataTable[[#This Row],[Order Date]])</f>
        <v>2026</v>
      </c>
      <c r="E2267" s="6" t="str">
        <f>"Q"&amp;ROUNDUP(MONTH(SalesDataTable[[#This Row],[Order Date]])/3,0)</f>
        <v>Q4</v>
      </c>
      <c r="F2267" s="6">
        <f>MONTH(SalesDataTable[[#This Row],[Order Date]])</f>
        <v>11</v>
      </c>
      <c r="G2267" s="6" t="str">
        <f>TEXT(SalesDataTable[[#This Row],[Order Date]],"MMM")</f>
        <v>Nov</v>
      </c>
      <c r="H2267" s="6" t="s">
        <v>38</v>
      </c>
      <c r="I2267" s="6" t="s">
        <v>51</v>
      </c>
      <c r="J2267" s="6" t="s">
        <v>20</v>
      </c>
      <c r="K2267" s="6" t="s">
        <v>21</v>
      </c>
      <c r="L2267" s="6" t="s">
        <v>22</v>
      </c>
      <c r="M2267" s="6" t="s">
        <v>40</v>
      </c>
      <c r="N2267" s="7">
        <v>1</v>
      </c>
      <c r="O2267" s="8">
        <v>50.76</v>
      </c>
      <c r="P2267" s="9">
        <v>0.1</v>
      </c>
      <c r="Q2267" s="8">
        <v>22.72</v>
      </c>
      <c r="R2267" s="8">
        <v>45.683999999999997</v>
      </c>
      <c r="S2267" s="8">
        <v>22.72</v>
      </c>
      <c r="T2267" s="8">
        <v>22.963999999999999</v>
      </c>
      <c r="U2267" s="10">
        <v>0.50267051921898254</v>
      </c>
    </row>
    <row r="2268" spans="2:21" ht="15.75">
      <c r="B2268" s="4">
        <v>1802</v>
      </c>
      <c r="C2268" s="5">
        <v>46330</v>
      </c>
      <c r="D2268" s="6">
        <f>YEAR(SalesDataTable[[#This Row],[Order Date]])</f>
        <v>2026</v>
      </c>
      <c r="E2268" s="6" t="str">
        <f>"Q"&amp;ROUNDUP(MONTH(SalesDataTable[[#This Row],[Order Date]])/3,0)</f>
        <v>Q4</v>
      </c>
      <c r="F2268" s="6">
        <f>MONTH(SalesDataTable[[#This Row],[Order Date]])</f>
        <v>11</v>
      </c>
      <c r="G2268" s="6" t="str">
        <f>TEXT(SalesDataTable[[#This Row],[Order Date]],"MMM")</f>
        <v>Nov</v>
      </c>
      <c r="H2268" s="6" t="s">
        <v>29</v>
      </c>
      <c r="I2268" s="6" t="s">
        <v>70</v>
      </c>
      <c r="J2268" s="6" t="s">
        <v>37</v>
      </c>
      <c r="K2268" s="6" t="s">
        <v>34</v>
      </c>
      <c r="L2268" s="6" t="s">
        <v>32</v>
      </c>
      <c r="M2268" s="6" t="s">
        <v>33</v>
      </c>
      <c r="N2268" s="7">
        <v>1</v>
      </c>
      <c r="O2268" s="8">
        <v>35.94</v>
      </c>
      <c r="P2268" s="9">
        <v>0.05</v>
      </c>
      <c r="Q2268" s="8">
        <v>13.39</v>
      </c>
      <c r="R2268" s="8">
        <v>34.142999999999994</v>
      </c>
      <c r="S2268" s="8">
        <v>13.39</v>
      </c>
      <c r="T2268" s="8">
        <v>20.752999999999993</v>
      </c>
      <c r="U2268" s="10">
        <v>0.60782590867820629</v>
      </c>
    </row>
    <row r="2269" spans="2:21" ht="15.75">
      <c r="B2269" s="4">
        <v>2645</v>
      </c>
      <c r="C2269" s="5">
        <v>46330</v>
      </c>
      <c r="D2269" s="6">
        <f>YEAR(SalesDataTable[[#This Row],[Order Date]])</f>
        <v>2026</v>
      </c>
      <c r="E2269" s="6" t="str">
        <f>"Q"&amp;ROUNDUP(MONTH(SalesDataTable[[#This Row],[Order Date]])/3,0)</f>
        <v>Q4</v>
      </c>
      <c r="F2269" s="6">
        <f>MONTH(SalesDataTable[[#This Row],[Order Date]])</f>
        <v>11</v>
      </c>
      <c r="G2269" s="6" t="str">
        <f>TEXT(SalesDataTable[[#This Row],[Order Date]],"MMM")</f>
        <v>Nov</v>
      </c>
      <c r="H2269" s="6" t="s">
        <v>18</v>
      </c>
      <c r="I2269" s="6" t="s">
        <v>68</v>
      </c>
      <c r="J2269" s="6" t="s">
        <v>37</v>
      </c>
      <c r="K2269" s="6" t="s">
        <v>31</v>
      </c>
      <c r="L2269" s="6" t="s">
        <v>27</v>
      </c>
      <c r="M2269" s="6" t="s">
        <v>64</v>
      </c>
      <c r="N2269" s="7">
        <v>4</v>
      </c>
      <c r="O2269" s="8">
        <v>70.010000000000005</v>
      </c>
      <c r="P2269" s="9">
        <v>0.05</v>
      </c>
      <c r="Q2269" s="8">
        <v>31.43</v>
      </c>
      <c r="R2269" s="8">
        <v>266.03800000000001</v>
      </c>
      <c r="S2269" s="8">
        <v>125.72</v>
      </c>
      <c r="T2269" s="8">
        <v>140.31800000000001</v>
      </c>
      <c r="U2269" s="10">
        <v>0.52743593020545942</v>
      </c>
    </row>
    <row r="2270" spans="2:21" ht="15.75">
      <c r="B2270" s="4">
        <v>3539</v>
      </c>
      <c r="C2270" s="5">
        <v>46330</v>
      </c>
      <c r="D2270" s="6">
        <f>YEAR(SalesDataTable[[#This Row],[Order Date]])</f>
        <v>2026</v>
      </c>
      <c r="E2270" s="6" t="str">
        <f>"Q"&amp;ROUNDUP(MONTH(SalesDataTable[[#This Row],[Order Date]])/3,0)</f>
        <v>Q4</v>
      </c>
      <c r="F2270" s="6">
        <f>MONTH(SalesDataTable[[#This Row],[Order Date]])</f>
        <v>11</v>
      </c>
      <c r="G2270" s="6" t="str">
        <f>TEXT(SalesDataTable[[#This Row],[Order Date]],"MMM")</f>
        <v>Nov</v>
      </c>
      <c r="H2270" s="6" t="s">
        <v>18</v>
      </c>
      <c r="I2270" s="6" t="s">
        <v>68</v>
      </c>
      <c r="J2270" s="6" t="s">
        <v>46</v>
      </c>
      <c r="K2270" s="6" t="s">
        <v>21</v>
      </c>
      <c r="L2270" s="6" t="s">
        <v>27</v>
      </c>
      <c r="M2270" s="6" t="s">
        <v>55</v>
      </c>
      <c r="N2270" s="7">
        <v>3</v>
      </c>
      <c r="O2270" s="8">
        <v>152.32</v>
      </c>
      <c r="P2270" s="9">
        <v>0.1</v>
      </c>
      <c r="Q2270" s="8">
        <v>79.36</v>
      </c>
      <c r="R2270" s="8">
        <v>411.26400000000001</v>
      </c>
      <c r="S2270" s="8">
        <v>238.07999999999998</v>
      </c>
      <c r="T2270" s="8">
        <v>173.18400000000003</v>
      </c>
      <c r="U2270" s="10">
        <v>0.42110177404295057</v>
      </c>
    </row>
    <row r="2271" spans="2:21" ht="15.75">
      <c r="B2271" s="4">
        <v>4309</v>
      </c>
      <c r="C2271" s="5">
        <v>46330</v>
      </c>
      <c r="D2271" s="6">
        <f>YEAR(SalesDataTable[[#This Row],[Order Date]])</f>
        <v>2026</v>
      </c>
      <c r="E2271" s="6" t="str">
        <f>"Q"&amp;ROUNDUP(MONTH(SalesDataTable[[#This Row],[Order Date]])/3,0)</f>
        <v>Q4</v>
      </c>
      <c r="F2271" s="6">
        <f>MONTH(SalesDataTable[[#This Row],[Order Date]])</f>
        <v>11</v>
      </c>
      <c r="G2271" s="6" t="str">
        <f>TEXT(SalesDataTable[[#This Row],[Order Date]],"MMM")</f>
        <v>Nov</v>
      </c>
      <c r="H2271" s="6" t="s">
        <v>38</v>
      </c>
      <c r="I2271" s="6" t="s">
        <v>51</v>
      </c>
      <c r="J2271" s="6" t="s">
        <v>20</v>
      </c>
      <c r="K2271" s="6" t="s">
        <v>34</v>
      </c>
      <c r="L2271" s="6" t="s">
        <v>22</v>
      </c>
      <c r="M2271" s="6" t="s">
        <v>40</v>
      </c>
      <c r="N2271" s="7">
        <v>1</v>
      </c>
      <c r="O2271" s="8">
        <v>50.32</v>
      </c>
      <c r="P2271" s="9">
        <v>0.05</v>
      </c>
      <c r="Q2271" s="8">
        <v>22.46</v>
      </c>
      <c r="R2271" s="8">
        <v>47.803999999999995</v>
      </c>
      <c r="S2271" s="8">
        <v>22.46</v>
      </c>
      <c r="T2271" s="8">
        <v>25.343999999999994</v>
      </c>
      <c r="U2271" s="10">
        <v>0.53016483976236295</v>
      </c>
    </row>
    <row r="2272" spans="2:21" ht="15.75">
      <c r="B2272" s="4">
        <v>4355</v>
      </c>
      <c r="C2272" s="5">
        <v>46330</v>
      </c>
      <c r="D2272" s="6">
        <f>YEAR(SalesDataTable[[#This Row],[Order Date]])</f>
        <v>2026</v>
      </c>
      <c r="E2272" s="6" t="str">
        <f>"Q"&amp;ROUNDUP(MONTH(SalesDataTable[[#This Row],[Order Date]])/3,0)</f>
        <v>Q4</v>
      </c>
      <c r="F2272" s="6">
        <f>MONTH(SalesDataTable[[#This Row],[Order Date]])</f>
        <v>11</v>
      </c>
      <c r="G2272" s="6" t="str">
        <f>TEXT(SalesDataTable[[#This Row],[Order Date]],"MMM")</f>
        <v>Nov</v>
      </c>
      <c r="H2272" s="6" t="s">
        <v>29</v>
      </c>
      <c r="I2272" s="6" t="s">
        <v>30</v>
      </c>
      <c r="J2272" s="6" t="s">
        <v>37</v>
      </c>
      <c r="K2272" s="6" t="s">
        <v>21</v>
      </c>
      <c r="L2272" s="6" t="s">
        <v>27</v>
      </c>
      <c r="M2272" s="6" t="s">
        <v>55</v>
      </c>
      <c r="N2272" s="7">
        <v>2</v>
      </c>
      <c r="O2272" s="8">
        <v>151.04</v>
      </c>
      <c r="P2272" s="9">
        <v>0.15</v>
      </c>
      <c r="Q2272" s="8">
        <v>76.97</v>
      </c>
      <c r="R2272" s="8">
        <v>256.76799999999997</v>
      </c>
      <c r="S2272" s="8">
        <v>153.94</v>
      </c>
      <c r="T2272" s="8">
        <v>102.82799999999997</v>
      </c>
      <c r="U2272" s="10">
        <v>0.40047046360917243</v>
      </c>
    </row>
    <row r="2273" spans="2:21" ht="15.75">
      <c r="B2273" s="4">
        <v>5052</v>
      </c>
      <c r="C2273" s="5">
        <v>46330</v>
      </c>
      <c r="D2273" s="6">
        <f>YEAR(SalesDataTable[[#This Row],[Order Date]])</f>
        <v>2026</v>
      </c>
      <c r="E2273" s="6" t="str">
        <f>"Q"&amp;ROUNDUP(MONTH(SalesDataTable[[#This Row],[Order Date]])/3,0)</f>
        <v>Q4</v>
      </c>
      <c r="F2273" s="6">
        <f>MONTH(SalesDataTable[[#This Row],[Order Date]])</f>
        <v>11</v>
      </c>
      <c r="G2273" s="6" t="str">
        <f>TEXT(SalesDataTable[[#This Row],[Order Date]],"MMM")</f>
        <v>Nov</v>
      </c>
      <c r="H2273" s="6" t="s">
        <v>18</v>
      </c>
      <c r="I2273" s="6" t="s">
        <v>68</v>
      </c>
      <c r="J2273" s="6" t="s">
        <v>46</v>
      </c>
      <c r="K2273" s="6" t="s">
        <v>21</v>
      </c>
      <c r="L2273" s="6" t="s">
        <v>22</v>
      </c>
      <c r="M2273" s="6" t="s">
        <v>44</v>
      </c>
      <c r="N2273" s="7">
        <v>3</v>
      </c>
      <c r="O2273" s="8">
        <v>41.12</v>
      </c>
      <c r="P2273" s="9">
        <v>0.1</v>
      </c>
      <c r="Q2273" s="8">
        <v>16.670000000000002</v>
      </c>
      <c r="R2273" s="8">
        <v>111.02399999999999</v>
      </c>
      <c r="S2273" s="8">
        <v>50.010000000000005</v>
      </c>
      <c r="T2273" s="8">
        <v>61.013999999999982</v>
      </c>
      <c r="U2273" s="10">
        <v>0.54955685257241671</v>
      </c>
    </row>
    <row r="2274" spans="2:21" ht="15.75">
      <c r="B2274" s="4">
        <v>9</v>
      </c>
      <c r="C2274" s="5">
        <v>46331</v>
      </c>
      <c r="D2274" s="6">
        <f>YEAR(SalesDataTable[[#This Row],[Order Date]])</f>
        <v>2026</v>
      </c>
      <c r="E2274" s="6" t="str">
        <f>"Q"&amp;ROUNDUP(MONTH(SalesDataTable[[#This Row],[Order Date]])/3,0)</f>
        <v>Q4</v>
      </c>
      <c r="F2274" s="6">
        <f>MONTH(SalesDataTable[[#This Row],[Order Date]])</f>
        <v>11</v>
      </c>
      <c r="G2274" s="6" t="str">
        <f>TEXT(SalesDataTable[[#This Row],[Order Date]],"MMM")</f>
        <v>Nov</v>
      </c>
      <c r="H2274" s="6" t="s">
        <v>18</v>
      </c>
      <c r="I2274" s="6" t="s">
        <v>68</v>
      </c>
      <c r="J2274" s="6" t="s">
        <v>20</v>
      </c>
      <c r="K2274" s="6" t="s">
        <v>31</v>
      </c>
      <c r="L2274" s="6" t="s">
        <v>27</v>
      </c>
      <c r="M2274" s="6" t="s">
        <v>35</v>
      </c>
      <c r="N2274" s="7">
        <v>1</v>
      </c>
      <c r="O2274" s="8">
        <v>140.59</v>
      </c>
      <c r="P2274" s="9">
        <v>0.1</v>
      </c>
      <c r="Q2274" s="8">
        <v>79.510000000000005</v>
      </c>
      <c r="R2274" s="8">
        <v>126.53100000000001</v>
      </c>
      <c r="S2274" s="8">
        <v>79.510000000000005</v>
      </c>
      <c r="T2274" s="8">
        <v>47.021000000000001</v>
      </c>
      <c r="U2274" s="10">
        <v>0.37161644182058151</v>
      </c>
    </row>
    <row r="2275" spans="2:21" ht="15.75">
      <c r="B2275" s="4">
        <v>703</v>
      </c>
      <c r="C2275" s="5">
        <v>46331</v>
      </c>
      <c r="D2275" s="6">
        <f>YEAR(SalesDataTable[[#This Row],[Order Date]])</f>
        <v>2026</v>
      </c>
      <c r="E2275" s="6" t="str">
        <f>"Q"&amp;ROUNDUP(MONTH(SalesDataTable[[#This Row],[Order Date]])/3,0)</f>
        <v>Q4</v>
      </c>
      <c r="F2275" s="6">
        <f>MONTH(SalesDataTable[[#This Row],[Order Date]])</f>
        <v>11</v>
      </c>
      <c r="G2275" s="6" t="str">
        <f>TEXT(SalesDataTable[[#This Row],[Order Date]],"MMM")</f>
        <v>Nov</v>
      </c>
      <c r="H2275" s="6" t="s">
        <v>24</v>
      </c>
      <c r="I2275" s="6" t="s">
        <v>67</v>
      </c>
      <c r="J2275" s="6" t="s">
        <v>20</v>
      </c>
      <c r="K2275" s="6" t="s">
        <v>21</v>
      </c>
      <c r="L2275" s="6" t="s">
        <v>32</v>
      </c>
      <c r="M2275" s="6" t="s">
        <v>66</v>
      </c>
      <c r="N2275" s="7">
        <v>2</v>
      </c>
      <c r="O2275" s="8">
        <v>160.68</v>
      </c>
      <c r="P2275" s="9">
        <v>0</v>
      </c>
      <c r="Q2275" s="8">
        <v>89.49</v>
      </c>
      <c r="R2275" s="8">
        <v>321.36</v>
      </c>
      <c r="S2275" s="8">
        <v>178.98</v>
      </c>
      <c r="T2275" s="8">
        <v>142.38000000000002</v>
      </c>
      <c r="U2275" s="10">
        <v>0.4430545182972368</v>
      </c>
    </row>
    <row r="2276" spans="2:21" ht="15.75">
      <c r="B2276" s="4">
        <v>1627</v>
      </c>
      <c r="C2276" s="5">
        <v>46331</v>
      </c>
      <c r="D2276" s="6">
        <f>YEAR(SalesDataTable[[#This Row],[Order Date]])</f>
        <v>2026</v>
      </c>
      <c r="E2276" s="6" t="str">
        <f>"Q"&amp;ROUNDUP(MONTH(SalesDataTable[[#This Row],[Order Date]])/3,0)</f>
        <v>Q4</v>
      </c>
      <c r="F2276" s="6">
        <f>MONTH(SalesDataTable[[#This Row],[Order Date]])</f>
        <v>11</v>
      </c>
      <c r="G2276" s="6" t="str">
        <f>TEXT(SalesDataTable[[#This Row],[Order Date]],"MMM")</f>
        <v>Nov</v>
      </c>
      <c r="H2276" s="6" t="s">
        <v>38</v>
      </c>
      <c r="I2276" s="6" t="s">
        <v>39</v>
      </c>
      <c r="J2276" s="6" t="s">
        <v>20</v>
      </c>
      <c r="K2276" s="6" t="s">
        <v>21</v>
      </c>
      <c r="L2276" s="6" t="s">
        <v>52</v>
      </c>
      <c r="M2276" s="6" t="s">
        <v>63</v>
      </c>
      <c r="N2276" s="7">
        <v>6</v>
      </c>
      <c r="O2276" s="8">
        <v>49.7</v>
      </c>
      <c r="P2276" s="9">
        <v>0</v>
      </c>
      <c r="Q2276" s="8">
        <v>22.34</v>
      </c>
      <c r="R2276" s="8">
        <v>298.20000000000005</v>
      </c>
      <c r="S2276" s="8">
        <v>134.04</v>
      </c>
      <c r="T2276" s="8">
        <v>164.16000000000005</v>
      </c>
      <c r="U2276" s="10">
        <v>0.55050301810865199</v>
      </c>
    </row>
    <row r="2277" spans="2:21" ht="15.75">
      <c r="B2277" s="4">
        <v>1760</v>
      </c>
      <c r="C2277" s="5">
        <v>46331</v>
      </c>
      <c r="D2277" s="6">
        <f>YEAR(SalesDataTable[[#This Row],[Order Date]])</f>
        <v>2026</v>
      </c>
      <c r="E2277" s="6" t="str">
        <f>"Q"&amp;ROUNDUP(MONTH(SalesDataTable[[#This Row],[Order Date]])/3,0)</f>
        <v>Q4</v>
      </c>
      <c r="F2277" s="6">
        <f>MONTH(SalesDataTable[[#This Row],[Order Date]])</f>
        <v>11</v>
      </c>
      <c r="G2277" s="6" t="str">
        <f>TEXT(SalesDataTable[[#This Row],[Order Date]],"MMM")</f>
        <v>Nov</v>
      </c>
      <c r="H2277" s="6" t="s">
        <v>24</v>
      </c>
      <c r="I2277" s="6" t="s">
        <v>59</v>
      </c>
      <c r="J2277" s="6" t="s">
        <v>37</v>
      </c>
      <c r="K2277" s="6" t="s">
        <v>21</v>
      </c>
      <c r="L2277" s="6" t="s">
        <v>22</v>
      </c>
      <c r="M2277" s="6" t="s">
        <v>23</v>
      </c>
      <c r="N2277" s="7">
        <v>3</v>
      </c>
      <c r="O2277" s="8">
        <v>80.400000000000006</v>
      </c>
      <c r="P2277" s="9">
        <v>0.05</v>
      </c>
      <c r="Q2277" s="8">
        <v>42.82</v>
      </c>
      <c r="R2277" s="8">
        <v>229.14000000000001</v>
      </c>
      <c r="S2277" s="8">
        <v>128.46</v>
      </c>
      <c r="T2277" s="8">
        <v>100.68</v>
      </c>
      <c r="U2277" s="10">
        <v>0.43938203718250851</v>
      </c>
    </row>
    <row r="2278" spans="2:21" ht="15.75">
      <c r="B2278" s="4">
        <v>2268</v>
      </c>
      <c r="C2278" s="5">
        <v>46331</v>
      </c>
      <c r="D2278" s="6">
        <f>YEAR(SalesDataTable[[#This Row],[Order Date]])</f>
        <v>2026</v>
      </c>
      <c r="E2278" s="6" t="str">
        <f>"Q"&amp;ROUNDUP(MONTH(SalesDataTable[[#This Row],[Order Date]])/3,0)</f>
        <v>Q4</v>
      </c>
      <c r="F2278" s="6">
        <f>MONTH(SalesDataTable[[#This Row],[Order Date]])</f>
        <v>11</v>
      </c>
      <c r="G2278" s="6" t="str">
        <f>TEXT(SalesDataTable[[#This Row],[Order Date]],"MMM")</f>
        <v>Nov</v>
      </c>
      <c r="H2278" s="6" t="s">
        <v>24</v>
      </c>
      <c r="I2278" s="6" t="s">
        <v>25</v>
      </c>
      <c r="J2278" s="6" t="s">
        <v>37</v>
      </c>
      <c r="K2278" s="6" t="s">
        <v>31</v>
      </c>
      <c r="L2278" s="6" t="s">
        <v>27</v>
      </c>
      <c r="M2278" s="6" t="s">
        <v>55</v>
      </c>
      <c r="N2278" s="7">
        <v>4</v>
      </c>
      <c r="O2278" s="8">
        <v>151.38999999999999</v>
      </c>
      <c r="P2278" s="9">
        <v>0.05</v>
      </c>
      <c r="Q2278" s="8">
        <v>80.66</v>
      </c>
      <c r="R2278" s="8">
        <v>575.28199999999993</v>
      </c>
      <c r="S2278" s="8">
        <v>322.64</v>
      </c>
      <c r="T2278" s="8">
        <v>252.64199999999994</v>
      </c>
      <c r="U2278" s="10">
        <v>0.43916201097896329</v>
      </c>
    </row>
    <row r="2279" spans="2:21" ht="15.75">
      <c r="B2279" s="4">
        <v>2636</v>
      </c>
      <c r="C2279" s="5">
        <v>46331</v>
      </c>
      <c r="D2279" s="6">
        <f>YEAR(SalesDataTable[[#This Row],[Order Date]])</f>
        <v>2026</v>
      </c>
      <c r="E2279" s="6" t="str">
        <f>"Q"&amp;ROUNDUP(MONTH(SalesDataTable[[#This Row],[Order Date]])/3,0)</f>
        <v>Q4</v>
      </c>
      <c r="F2279" s="6">
        <f>MONTH(SalesDataTable[[#This Row],[Order Date]])</f>
        <v>11</v>
      </c>
      <c r="G2279" s="6" t="str">
        <f>TEXT(SalesDataTable[[#This Row],[Order Date]],"MMM")</f>
        <v>Nov</v>
      </c>
      <c r="H2279" s="6" t="s">
        <v>24</v>
      </c>
      <c r="I2279" s="6" t="s">
        <v>67</v>
      </c>
      <c r="J2279" s="6" t="s">
        <v>37</v>
      </c>
      <c r="K2279" s="6" t="s">
        <v>34</v>
      </c>
      <c r="L2279" s="6" t="s">
        <v>32</v>
      </c>
      <c r="M2279" s="6" t="s">
        <v>50</v>
      </c>
      <c r="N2279" s="7">
        <v>2</v>
      </c>
      <c r="O2279" s="8">
        <v>45.44</v>
      </c>
      <c r="P2279" s="9">
        <v>0.05</v>
      </c>
      <c r="Q2279" s="8">
        <v>18.2</v>
      </c>
      <c r="R2279" s="8">
        <v>86.335999999999999</v>
      </c>
      <c r="S2279" s="8">
        <v>36.4</v>
      </c>
      <c r="T2279" s="8">
        <v>49.936</v>
      </c>
      <c r="U2279" s="10">
        <v>0.57839140103780584</v>
      </c>
    </row>
    <row r="2280" spans="2:21" ht="15.75">
      <c r="B2280" s="4">
        <v>3255</v>
      </c>
      <c r="C2280" s="5">
        <v>46331</v>
      </c>
      <c r="D2280" s="6">
        <f>YEAR(SalesDataTable[[#This Row],[Order Date]])</f>
        <v>2026</v>
      </c>
      <c r="E2280" s="6" t="str">
        <f>"Q"&amp;ROUNDUP(MONTH(SalesDataTable[[#This Row],[Order Date]])/3,0)</f>
        <v>Q4</v>
      </c>
      <c r="F2280" s="6">
        <f>MONTH(SalesDataTable[[#This Row],[Order Date]])</f>
        <v>11</v>
      </c>
      <c r="G2280" s="6" t="str">
        <f>TEXT(SalesDataTable[[#This Row],[Order Date]],"MMM")</f>
        <v>Nov</v>
      </c>
      <c r="H2280" s="6" t="s">
        <v>38</v>
      </c>
      <c r="I2280" s="6" t="s">
        <v>65</v>
      </c>
      <c r="J2280" s="6" t="s">
        <v>20</v>
      </c>
      <c r="K2280" s="6" t="s">
        <v>31</v>
      </c>
      <c r="L2280" s="6" t="s">
        <v>27</v>
      </c>
      <c r="M2280" s="6" t="s">
        <v>64</v>
      </c>
      <c r="N2280" s="7">
        <v>2</v>
      </c>
      <c r="O2280" s="8">
        <v>70.790000000000006</v>
      </c>
      <c r="P2280" s="9">
        <v>0.15</v>
      </c>
      <c r="Q2280" s="8">
        <v>33.32</v>
      </c>
      <c r="R2280" s="8">
        <v>120.343</v>
      </c>
      <c r="S2280" s="8">
        <v>66.64</v>
      </c>
      <c r="T2280" s="8">
        <v>53.703000000000003</v>
      </c>
      <c r="U2280" s="10">
        <v>0.44624947026416162</v>
      </c>
    </row>
    <row r="2281" spans="2:21" ht="15.75">
      <c r="B2281" s="4">
        <v>4326</v>
      </c>
      <c r="C2281" s="5">
        <v>46331</v>
      </c>
      <c r="D2281" s="6">
        <f>YEAR(SalesDataTable[[#This Row],[Order Date]])</f>
        <v>2026</v>
      </c>
      <c r="E2281" s="6" t="str">
        <f>"Q"&amp;ROUNDUP(MONTH(SalesDataTable[[#This Row],[Order Date]])/3,0)</f>
        <v>Q4</v>
      </c>
      <c r="F2281" s="6">
        <f>MONTH(SalesDataTable[[#This Row],[Order Date]])</f>
        <v>11</v>
      </c>
      <c r="G2281" s="6" t="str">
        <f>TEXT(SalesDataTable[[#This Row],[Order Date]],"MMM")</f>
        <v>Nov</v>
      </c>
      <c r="H2281" s="6" t="s">
        <v>29</v>
      </c>
      <c r="I2281" s="6" t="s">
        <v>43</v>
      </c>
      <c r="J2281" s="6" t="s">
        <v>37</v>
      </c>
      <c r="K2281" s="6" t="s">
        <v>21</v>
      </c>
      <c r="L2281" s="6" t="s">
        <v>32</v>
      </c>
      <c r="M2281" s="6" t="s">
        <v>33</v>
      </c>
      <c r="N2281" s="7">
        <v>1</v>
      </c>
      <c r="O2281" s="8">
        <v>35.630000000000003</v>
      </c>
      <c r="P2281" s="9">
        <v>0</v>
      </c>
      <c r="Q2281" s="8">
        <v>13.47</v>
      </c>
      <c r="R2281" s="8">
        <v>35.630000000000003</v>
      </c>
      <c r="S2281" s="8">
        <v>13.47</v>
      </c>
      <c r="T2281" s="8">
        <v>22.160000000000004</v>
      </c>
      <c r="U2281" s="10">
        <v>0.62194779680044909</v>
      </c>
    </row>
    <row r="2282" spans="2:21" ht="15.75">
      <c r="B2282" s="4">
        <v>4346</v>
      </c>
      <c r="C2282" s="5">
        <v>46331</v>
      </c>
      <c r="D2282" s="6">
        <f>YEAR(SalesDataTable[[#This Row],[Order Date]])</f>
        <v>2026</v>
      </c>
      <c r="E2282" s="6" t="str">
        <f>"Q"&amp;ROUNDUP(MONTH(SalesDataTable[[#This Row],[Order Date]])/3,0)</f>
        <v>Q4</v>
      </c>
      <c r="F2282" s="6">
        <f>MONTH(SalesDataTable[[#This Row],[Order Date]])</f>
        <v>11</v>
      </c>
      <c r="G2282" s="6" t="str">
        <f>TEXT(SalesDataTable[[#This Row],[Order Date]],"MMM")</f>
        <v>Nov</v>
      </c>
      <c r="H2282" s="6" t="s">
        <v>18</v>
      </c>
      <c r="I2282" s="6" t="s">
        <v>68</v>
      </c>
      <c r="J2282" s="6" t="s">
        <v>20</v>
      </c>
      <c r="K2282" s="6" t="s">
        <v>34</v>
      </c>
      <c r="L2282" s="6" t="s">
        <v>27</v>
      </c>
      <c r="M2282" s="6" t="s">
        <v>64</v>
      </c>
      <c r="N2282" s="7">
        <v>3</v>
      </c>
      <c r="O2282" s="8">
        <v>73.010000000000005</v>
      </c>
      <c r="P2282" s="9">
        <v>0.15</v>
      </c>
      <c r="Q2282" s="8">
        <v>32.49</v>
      </c>
      <c r="R2282" s="8">
        <v>186.17550000000003</v>
      </c>
      <c r="S2282" s="8">
        <v>97.47</v>
      </c>
      <c r="T2282" s="8">
        <v>88.705500000000029</v>
      </c>
      <c r="U2282" s="10">
        <v>0.47646172562984934</v>
      </c>
    </row>
    <row r="2283" spans="2:21" ht="15.75">
      <c r="B2283" s="4">
        <v>266</v>
      </c>
      <c r="C2283" s="5">
        <v>46332</v>
      </c>
      <c r="D2283" s="6">
        <f>YEAR(SalesDataTable[[#This Row],[Order Date]])</f>
        <v>2026</v>
      </c>
      <c r="E2283" s="6" t="str">
        <f>"Q"&amp;ROUNDUP(MONTH(SalesDataTable[[#This Row],[Order Date]])/3,0)</f>
        <v>Q4</v>
      </c>
      <c r="F2283" s="6">
        <f>MONTH(SalesDataTable[[#This Row],[Order Date]])</f>
        <v>11</v>
      </c>
      <c r="G2283" s="6" t="str">
        <f>TEXT(SalesDataTable[[#This Row],[Order Date]],"MMM")</f>
        <v>Nov</v>
      </c>
      <c r="H2283" s="6" t="s">
        <v>24</v>
      </c>
      <c r="I2283" s="6" t="s">
        <v>25</v>
      </c>
      <c r="J2283" s="6" t="s">
        <v>46</v>
      </c>
      <c r="K2283" s="6" t="s">
        <v>34</v>
      </c>
      <c r="L2283" s="6" t="s">
        <v>27</v>
      </c>
      <c r="M2283" s="6" t="s">
        <v>28</v>
      </c>
      <c r="N2283" s="7">
        <v>1</v>
      </c>
      <c r="O2283" s="8">
        <v>93.48</v>
      </c>
      <c r="P2283" s="9">
        <v>0.05</v>
      </c>
      <c r="Q2283" s="8">
        <v>46.34</v>
      </c>
      <c r="R2283" s="8">
        <v>88.805999999999997</v>
      </c>
      <c r="S2283" s="8">
        <v>46.34</v>
      </c>
      <c r="T2283" s="8">
        <v>42.465999999999994</v>
      </c>
      <c r="U2283" s="10">
        <v>0.47818841069297113</v>
      </c>
    </row>
    <row r="2284" spans="2:21" ht="15.75">
      <c r="B2284" s="4">
        <v>274</v>
      </c>
      <c r="C2284" s="5">
        <v>46332</v>
      </c>
      <c r="D2284" s="6">
        <f>YEAR(SalesDataTable[[#This Row],[Order Date]])</f>
        <v>2026</v>
      </c>
      <c r="E2284" s="6" t="str">
        <f>"Q"&amp;ROUNDUP(MONTH(SalesDataTable[[#This Row],[Order Date]])/3,0)</f>
        <v>Q4</v>
      </c>
      <c r="F2284" s="6">
        <f>MONTH(SalesDataTable[[#This Row],[Order Date]])</f>
        <v>11</v>
      </c>
      <c r="G2284" s="6" t="str">
        <f>TEXT(SalesDataTable[[#This Row],[Order Date]],"MMM")</f>
        <v>Nov</v>
      </c>
      <c r="H2284" s="6" t="s">
        <v>24</v>
      </c>
      <c r="I2284" s="6" t="s">
        <v>25</v>
      </c>
      <c r="J2284" s="6" t="s">
        <v>20</v>
      </c>
      <c r="K2284" s="6" t="s">
        <v>34</v>
      </c>
      <c r="L2284" s="6" t="s">
        <v>22</v>
      </c>
      <c r="M2284" s="6" t="s">
        <v>23</v>
      </c>
      <c r="N2284" s="7">
        <v>1</v>
      </c>
      <c r="O2284" s="8">
        <v>82.89</v>
      </c>
      <c r="P2284" s="9">
        <v>0</v>
      </c>
      <c r="Q2284" s="8">
        <v>41.44</v>
      </c>
      <c r="R2284" s="8">
        <v>82.89</v>
      </c>
      <c r="S2284" s="8">
        <v>41.44</v>
      </c>
      <c r="T2284" s="8">
        <v>41.45</v>
      </c>
      <c r="U2284" s="10">
        <v>0.50006032090722652</v>
      </c>
    </row>
    <row r="2285" spans="2:21" ht="15.75">
      <c r="B2285" s="4">
        <v>1135</v>
      </c>
      <c r="C2285" s="5">
        <v>46332</v>
      </c>
      <c r="D2285" s="6">
        <f>YEAR(SalesDataTable[[#This Row],[Order Date]])</f>
        <v>2026</v>
      </c>
      <c r="E2285" s="6" t="str">
        <f>"Q"&amp;ROUNDUP(MONTH(SalesDataTable[[#This Row],[Order Date]])/3,0)</f>
        <v>Q4</v>
      </c>
      <c r="F2285" s="6">
        <f>MONTH(SalesDataTable[[#This Row],[Order Date]])</f>
        <v>11</v>
      </c>
      <c r="G2285" s="6" t="str">
        <f>TEXT(SalesDataTable[[#This Row],[Order Date]],"MMM")</f>
        <v>Nov</v>
      </c>
      <c r="H2285" s="6" t="s">
        <v>38</v>
      </c>
      <c r="I2285" s="6" t="s">
        <v>49</v>
      </c>
      <c r="J2285" s="6" t="s">
        <v>20</v>
      </c>
      <c r="K2285" s="6" t="s">
        <v>31</v>
      </c>
      <c r="L2285" s="6" t="s">
        <v>32</v>
      </c>
      <c r="M2285" s="6" t="s">
        <v>33</v>
      </c>
      <c r="N2285" s="7">
        <v>2</v>
      </c>
      <c r="O2285" s="8">
        <v>35.71</v>
      </c>
      <c r="P2285" s="9">
        <v>0.2</v>
      </c>
      <c r="Q2285" s="8">
        <v>13.48</v>
      </c>
      <c r="R2285" s="8">
        <v>57.136000000000003</v>
      </c>
      <c r="S2285" s="8">
        <v>26.96</v>
      </c>
      <c r="T2285" s="8">
        <v>30.176000000000002</v>
      </c>
      <c r="U2285" s="10">
        <v>0.52814337720526461</v>
      </c>
    </row>
    <row r="2286" spans="2:21" ht="15.75">
      <c r="B2286" s="4">
        <v>2166</v>
      </c>
      <c r="C2286" s="5">
        <v>46332</v>
      </c>
      <c r="D2286" s="6">
        <f>YEAR(SalesDataTable[[#This Row],[Order Date]])</f>
        <v>2026</v>
      </c>
      <c r="E2286" s="6" t="str">
        <f>"Q"&amp;ROUNDUP(MONTH(SalesDataTable[[#This Row],[Order Date]])/3,0)</f>
        <v>Q4</v>
      </c>
      <c r="F2286" s="6">
        <f>MONTH(SalesDataTable[[#This Row],[Order Date]])</f>
        <v>11</v>
      </c>
      <c r="G2286" s="6" t="str">
        <f>TEXT(SalesDataTable[[#This Row],[Order Date]],"MMM")</f>
        <v>Nov</v>
      </c>
      <c r="H2286" s="6" t="s">
        <v>38</v>
      </c>
      <c r="I2286" s="6" t="s">
        <v>65</v>
      </c>
      <c r="J2286" s="6" t="s">
        <v>37</v>
      </c>
      <c r="K2286" s="6" t="s">
        <v>31</v>
      </c>
      <c r="L2286" s="6" t="s">
        <v>52</v>
      </c>
      <c r="M2286" s="6" t="s">
        <v>53</v>
      </c>
      <c r="N2286" s="7">
        <v>1</v>
      </c>
      <c r="O2286" s="8">
        <v>40.380000000000003</v>
      </c>
      <c r="P2286" s="9">
        <v>0.15</v>
      </c>
      <c r="Q2286" s="8">
        <v>14.53</v>
      </c>
      <c r="R2286" s="8">
        <v>34.323</v>
      </c>
      <c r="S2286" s="8">
        <v>14.53</v>
      </c>
      <c r="T2286" s="8">
        <v>19.792999999999999</v>
      </c>
      <c r="U2286" s="10">
        <v>0.57666870611543275</v>
      </c>
    </row>
    <row r="2287" spans="2:21" ht="15.75">
      <c r="B2287" s="4">
        <v>3620</v>
      </c>
      <c r="C2287" s="5">
        <v>46332</v>
      </c>
      <c r="D2287" s="6">
        <f>YEAR(SalesDataTable[[#This Row],[Order Date]])</f>
        <v>2026</v>
      </c>
      <c r="E2287" s="6" t="str">
        <f>"Q"&amp;ROUNDUP(MONTH(SalesDataTable[[#This Row],[Order Date]])/3,0)</f>
        <v>Q4</v>
      </c>
      <c r="F2287" s="6">
        <f>MONTH(SalesDataTable[[#This Row],[Order Date]])</f>
        <v>11</v>
      </c>
      <c r="G2287" s="6" t="str">
        <f>TEXT(SalesDataTable[[#This Row],[Order Date]],"MMM")</f>
        <v>Nov</v>
      </c>
      <c r="H2287" s="6" t="s">
        <v>24</v>
      </c>
      <c r="I2287" s="6" t="s">
        <v>61</v>
      </c>
      <c r="J2287" s="6" t="s">
        <v>46</v>
      </c>
      <c r="K2287" s="6" t="s">
        <v>31</v>
      </c>
      <c r="L2287" s="6" t="s">
        <v>27</v>
      </c>
      <c r="M2287" s="6" t="s">
        <v>35</v>
      </c>
      <c r="N2287" s="7">
        <v>1</v>
      </c>
      <c r="O2287" s="8">
        <v>142</v>
      </c>
      <c r="P2287" s="9">
        <v>0.05</v>
      </c>
      <c r="Q2287" s="8">
        <v>81.099999999999994</v>
      </c>
      <c r="R2287" s="8">
        <v>134.9</v>
      </c>
      <c r="S2287" s="8">
        <v>81.099999999999994</v>
      </c>
      <c r="T2287" s="8">
        <v>53.800000000000011</v>
      </c>
      <c r="U2287" s="10">
        <v>0.39881393624907346</v>
      </c>
    </row>
    <row r="2288" spans="2:21" ht="15.75">
      <c r="B2288" s="4">
        <v>3986</v>
      </c>
      <c r="C2288" s="5">
        <v>46332</v>
      </c>
      <c r="D2288" s="6">
        <f>YEAR(SalesDataTable[[#This Row],[Order Date]])</f>
        <v>2026</v>
      </c>
      <c r="E2288" s="6" t="str">
        <f>"Q"&amp;ROUNDUP(MONTH(SalesDataTable[[#This Row],[Order Date]])/3,0)</f>
        <v>Q4</v>
      </c>
      <c r="F2288" s="6">
        <f>MONTH(SalesDataTable[[#This Row],[Order Date]])</f>
        <v>11</v>
      </c>
      <c r="G2288" s="6" t="str">
        <f>TEXT(SalesDataTable[[#This Row],[Order Date]],"MMM")</f>
        <v>Nov</v>
      </c>
      <c r="H2288" s="6" t="s">
        <v>18</v>
      </c>
      <c r="I2288" s="6" t="s">
        <v>68</v>
      </c>
      <c r="J2288" s="6" t="s">
        <v>46</v>
      </c>
      <c r="K2288" s="6" t="s">
        <v>31</v>
      </c>
      <c r="L2288" s="6" t="s">
        <v>32</v>
      </c>
      <c r="M2288" s="6" t="s">
        <v>33</v>
      </c>
      <c r="N2288" s="7">
        <v>2</v>
      </c>
      <c r="O2288" s="8">
        <v>36.29</v>
      </c>
      <c r="P2288" s="9">
        <v>0.15</v>
      </c>
      <c r="Q2288" s="8">
        <v>13.93</v>
      </c>
      <c r="R2288" s="8">
        <v>61.692999999999998</v>
      </c>
      <c r="S2288" s="8">
        <v>27.86</v>
      </c>
      <c r="T2288" s="8">
        <v>33.832999999999998</v>
      </c>
      <c r="U2288" s="10">
        <v>0.54840905775371596</v>
      </c>
    </row>
    <row r="2289" spans="2:21" ht="15.75">
      <c r="B2289" s="4">
        <v>4384</v>
      </c>
      <c r="C2289" s="5">
        <v>46332</v>
      </c>
      <c r="D2289" s="6">
        <f>YEAR(SalesDataTable[[#This Row],[Order Date]])</f>
        <v>2026</v>
      </c>
      <c r="E2289" s="6" t="str">
        <f>"Q"&amp;ROUNDUP(MONTH(SalesDataTable[[#This Row],[Order Date]])/3,0)</f>
        <v>Q4</v>
      </c>
      <c r="F2289" s="6">
        <f>MONTH(SalesDataTable[[#This Row],[Order Date]])</f>
        <v>11</v>
      </c>
      <c r="G2289" s="6" t="str">
        <f>TEXT(SalesDataTable[[#This Row],[Order Date]],"MMM")</f>
        <v>Nov</v>
      </c>
      <c r="H2289" s="6" t="s">
        <v>38</v>
      </c>
      <c r="I2289" s="6" t="s">
        <v>51</v>
      </c>
      <c r="J2289" s="6" t="s">
        <v>20</v>
      </c>
      <c r="K2289" s="6" t="s">
        <v>31</v>
      </c>
      <c r="L2289" s="6" t="s">
        <v>41</v>
      </c>
      <c r="M2289" s="6" t="s">
        <v>69</v>
      </c>
      <c r="N2289" s="7">
        <v>1</v>
      </c>
      <c r="O2289" s="8">
        <v>121.66</v>
      </c>
      <c r="P2289" s="9">
        <v>0</v>
      </c>
      <c r="Q2289" s="8">
        <v>61.66</v>
      </c>
      <c r="R2289" s="8">
        <v>121.66</v>
      </c>
      <c r="S2289" s="8">
        <v>61.66</v>
      </c>
      <c r="T2289" s="8">
        <v>60</v>
      </c>
      <c r="U2289" s="10">
        <v>0.49317770836758179</v>
      </c>
    </row>
    <row r="2290" spans="2:21" ht="15.75">
      <c r="B2290" s="4">
        <v>4565</v>
      </c>
      <c r="C2290" s="5">
        <v>46332</v>
      </c>
      <c r="D2290" s="6">
        <f>YEAR(SalesDataTable[[#This Row],[Order Date]])</f>
        <v>2026</v>
      </c>
      <c r="E2290" s="6" t="str">
        <f>"Q"&amp;ROUNDUP(MONTH(SalesDataTable[[#This Row],[Order Date]])/3,0)</f>
        <v>Q4</v>
      </c>
      <c r="F2290" s="6">
        <f>MONTH(SalesDataTable[[#This Row],[Order Date]])</f>
        <v>11</v>
      </c>
      <c r="G2290" s="6" t="str">
        <f>TEXT(SalesDataTable[[#This Row],[Order Date]],"MMM")</f>
        <v>Nov</v>
      </c>
      <c r="H2290" s="6" t="s">
        <v>24</v>
      </c>
      <c r="I2290" s="6" t="s">
        <v>67</v>
      </c>
      <c r="J2290" s="6" t="s">
        <v>20</v>
      </c>
      <c r="K2290" s="6" t="s">
        <v>21</v>
      </c>
      <c r="L2290" s="6" t="s">
        <v>41</v>
      </c>
      <c r="M2290" s="6" t="s">
        <v>69</v>
      </c>
      <c r="N2290" s="7">
        <v>3</v>
      </c>
      <c r="O2290" s="8">
        <v>124.65</v>
      </c>
      <c r="P2290" s="9">
        <v>0.05</v>
      </c>
      <c r="Q2290" s="8">
        <v>62.27</v>
      </c>
      <c r="R2290" s="8">
        <v>355.25250000000005</v>
      </c>
      <c r="S2290" s="8">
        <v>186.81</v>
      </c>
      <c r="T2290" s="8">
        <v>168.44250000000005</v>
      </c>
      <c r="U2290" s="10">
        <v>0.47414866890451163</v>
      </c>
    </row>
    <row r="2291" spans="2:21" ht="15.75">
      <c r="B2291" s="4">
        <v>4634</v>
      </c>
      <c r="C2291" s="5">
        <v>46332</v>
      </c>
      <c r="D2291" s="6">
        <f>YEAR(SalesDataTable[[#This Row],[Order Date]])</f>
        <v>2026</v>
      </c>
      <c r="E2291" s="6" t="str">
        <f>"Q"&amp;ROUNDUP(MONTH(SalesDataTable[[#This Row],[Order Date]])/3,0)</f>
        <v>Q4</v>
      </c>
      <c r="F2291" s="6">
        <f>MONTH(SalesDataTable[[#This Row],[Order Date]])</f>
        <v>11</v>
      </c>
      <c r="G2291" s="6" t="str">
        <f>TEXT(SalesDataTable[[#This Row],[Order Date]],"MMM")</f>
        <v>Nov</v>
      </c>
      <c r="H2291" s="6" t="s">
        <v>18</v>
      </c>
      <c r="I2291" s="6" t="s">
        <v>68</v>
      </c>
      <c r="J2291" s="6" t="s">
        <v>20</v>
      </c>
      <c r="K2291" s="6" t="s">
        <v>31</v>
      </c>
      <c r="L2291" s="6" t="s">
        <v>22</v>
      </c>
      <c r="M2291" s="6" t="s">
        <v>23</v>
      </c>
      <c r="N2291" s="7">
        <v>2</v>
      </c>
      <c r="O2291" s="8">
        <v>80.61</v>
      </c>
      <c r="P2291" s="9">
        <v>0</v>
      </c>
      <c r="Q2291" s="8">
        <v>43.72</v>
      </c>
      <c r="R2291" s="8">
        <v>161.22</v>
      </c>
      <c r="S2291" s="8">
        <v>87.44</v>
      </c>
      <c r="T2291" s="8">
        <v>73.78</v>
      </c>
      <c r="U2291" s="10">
        <v>0.45763552909068356</v>
      </c>
    </row>
    <row r="2292" spans="2:21" ht="15.75">
      <c r="B2292" s="4">
        <v>104</v>
      </c>
      <c r="C2292" s="5">
        <v>46333</v>
      </c>
      <c r="D2292" s="6">
        <f>YEAR(SalesDataTable[[#This Row],[Order Date]])</f>
        <v>2026</v>
      </c>
      <c r="E2292" s="6" t="str">
        <f>"Q"&amp;ROUNDUP(MONTH(SalesDataTable[[#This Row],[Order Date]])/3,0)</f>
        <v>Q4</v>
      </c>
      <c r="F2292" s="6">
        <f>MONTH(SalesDataTable[[#This Row],[Order Date]])</f>
        <v>11</v>
      </c>
      <c r="G2292" s="6" t="str">
        <f>TEXT(SalesDataTable[[#This Row],[Order Date]],"MMM")</f>
        <v>Nov</v>
      </c>
      <c r="H2292" s="6" t="s">
        <v>24</v>
      </c>
      <c r="I2292" s="6" t="s">
        <v>59</v>
      </c>
      <c r="J2292" s="6" t="s">
        <v>20</v>
      </c>
      <c r="K2292" s="6" t="s">
        <v>31</v>
      </c>
      <c r="L2292" s="6" t="s">
        <v>27</v>
      </c>
      <c r="M2292" s="6" t="s">
        <v>55</v>
      </c>
      <c r="N2292" s="7">
        <v>1</v>
      </c>
      <c r="O2292" s="8">
        <v>153.96</v>
      </c>
      <c r="P2292" s="9">
        <v>0</v>
      </c>
      <c r="Q2292" s="8">
        <v>80.62</v>
      </c>
      <c r="R2292" s="8">
        <v>153.96</v>
      </c>
      <c r="S2292" s="8">
        <v>80.62</v>
      </c>
      <c r="T2292" s="8">
        <v>73.34</v>
      </c>
      <c r="U2292" s="10">
        <v>0.47635749545336453</v>
      </c>
    </row>
    <row r="2293" spans="2:21" ht="15.75">
      <c r="B2293" s="4">
        <v>181</v>
      </c>
      <c r="C2293" s="5">
        <v>46333</v>
      </c>
      <c r="D2293" s="6">
        <f>YEAR(SalesDataTable[[#This Row],[Order Date]])</f>
        <v>2026</v>
      </c>
      <c r="E2293" s="6" t="str">
        <f>"Q"&amp;ROUNDUP(MONTH(SalesDataTable[[#This Row],[Order Date]])/3,0)</f>
        <v>Q4</v>
      </c>
      <c r="F2293" s="6">
        <f>MONTH(SalesDataTable[[#This Row],[Order Date]])</f>
        <v>11</v>
      </c>
      <c r="G2293" s="6" t="str">
        <f>TEXT(SalesDataTable[[#This Row],[Order Date]],"MMM")</f>
        <v>Nov</v>
      </c>
      <c r="H2293" s="6" t="s">
        <v>24</v>
      </c>
      <c r="I2293" s="6" t="s">
        <v>25</v>
      </c>
      <c r="J2293" s="6" t="s">
        <v>37</v>
      </c>
      <c r="K2293" s="6" t="s">
        <v>21</v>
      </c>
      <c r="L2293" s="6" t="s">
        <v>32</v>
      </c>
      <c r="M2293" s="6" t="s">
        <v>33</v>
      </c>
      <c r="N2293" s="7">
        <v>1</v>
      </c>
      <c r="O2293" s="8">
        <v>35.58</v>
      </c>
      <c r="P2293" s="9">
        <v>0</v>
      </c>
      <c r="Q2293" s="8">
        <v>13.4</v>
      </c>
      <c r="R2293" s="8">
        <v>35.58</v>
      </c>
      <c r="S2293" s="8">
        <v>13.4</v>
      </c>
      <c r="T2293" s="8">
        <v>22.18</v>
      </c>
      <c r="U2293" s="10">
        <v>0.62338392355255767</v>
      </c>
    </row>
    <row r="2294" spans="2:21" ht="15.75">
      <c r="B2294" s="4">
        <v>823</v>
      </c>
      <c r="C2294" s="5">
        <v>46333</v>
      </c>
      <c r="D2294" s="6">
        <f>YEAR(SalesDataTable[[#This Row],[Order Date]])</f>
        <v>2026</v>
      </c>
      <c r="E2294" s="6" t="str">
        <f>"Q"&amp;ROUNDUP(MONTH(SalesDataTable[[#This Row],[Order Date]])/3,0)</f>
        <v>Q4</v>
      </c>
      <c r="F2294" s="6">
        <f>MONTH(SalesDataTable[[#This Row],[Order Date]])</f>
        <v>11</v>
      </c>
      <c r="G2294" s="6" t="str">
        <f>TEXT(SalesDataTable[[#This Row],[Order Date]],"MMM")</f>
        <v>Nov</v>
      </c>
      <c r="H2294" s="6" t="s">
        <v>18</v>
      </c>
      <c r="I2294" s="6" t="s">
        <v>19</v>
      </c>
      <c r="J2294" s="6" t="s">
        <v>46</v>
      </c>
      <c r="K2294" s="6" t="s">
        <v>31</v>
      </c>
      <c r="L2294" s="6" t="s">
        <v>52</v>
      </c>
      <c r="M2294" s="6" t="s">
        <v>60</v>
      </c>
      <c r="N2294" s="7">
        <v>5</v>
      </c>
      <c r="O2294" s="8">
        <v>36.369999999999997</v>
      </c>
      <c r="P2294" s="9">
        <v>0.15</v>
      </c>
      <c r="Q2294" s="8">
        <v>13.65</v>
      </c>
      <c r="R2294" s="8">
        <v>154.57249999999999</v>
      </c>
      <c r="S2294" s="8">
        <v>68.25</v>
      </c>
      <c r="T2294" s="8">
        <v>86.322499999999991</v>
      </c>
      <c r="U2294" s="10">
        <v>0.55845962250723769</v>
      </c>
    </row>
    <row r="2295" spans="2:21" ht="15.75">
      <c r="B2295" s="4">
        <v>1730</v>
      </c>
      <c r="C2295" s="5">
        <v>46333</v>
      </c>
      <c r="D2295" s="6">
        <f>YEAR(SalesDataTable[[#This Row],[Order Date]])</f>
        <v>2026</v>
      </c>
      <c r="E2295" s="6" t="str">
        <f>"Q"&amp;ROUNDUP(MONTH(SalesDataTable[[#This Row],[Order Date]])/3,0)</f>
        <v>Q4</v>
      </c>
      <c r="F2295" s="6">
        <f>MONTH(SalesDataTable[[#This Row],[Order Date]])</f>
        <v>11</v>
      </c>
      <c r="G2295" s="6" t="str">
        <f>TEXT(SalesDataTable[[#This Row],[Order Date]],"MMM")</f>
        <v>Nov</v>
      </c>
      <c r="H2295" s="6" t="s">
        <v>38</v>
      </c>
      <c r="I2295" s="6" t="s">
        <v>39</v>
      </c>
      <c r="J2295" s="6" t="s">
        <v>46</v>
      </c>
      <c r="K2295" s="6" t="s">
        <v>21</v>
      </c>
      <c r="L2295" s="6" t="s">
        <v>27</v>
      </c>
      <c r="M2295" s="6" t="s">
        <v>55</v>
      </c>
      <c r="N2295" s="7">
        <v>2</v>
      </c>
      <c r="O2295" s="8">
        <v>151.55000000000001</v>
      </c>
      <c r="P2295" s="9">
        <v>0.1</v>
      </c>
      <c r="Q2295" s="8">
        <v>80.48</v>
      </c>
      <c r="R2295" s="8">
        <v>272.79000000000002</v>
      </c>
      <c r="S2295" s="8">
        <v>160.96</v>
      </c>
      <c r="T2295" s="8">
        <v>111.83000000000001</v>
      </c>
      <c r="U2295" s="10">
        <v>0.40994904505297114</v>
      </c>
    </row>
    <row r="2296" spans="2:21" ht="15.75">
      <c r="B2296" s="4">
        <v>2710</v>
      </c>
      <c r="C2296" s="5">
        <v>46333</v>
      </c>
      <c r="D2296" s="6">
        <f>YEAR(SalesDataTable[[#This Row],[Order Date]])</f>
        <v>2026</v>
      </c>
      <c r="E2296" s="6" t="str">
        <f>"Q"&amp;ROUNDUP(MONTH(SalesDataTable[[#This Row],[Order Date]])/3,0)</f>
        <v>Q4</v>
      </c>
      <c r="F2296" s="6">
        <f>MONTH(SalesDataTable[[#This Row],[Order Date]])</f>
        <v>11</v>
      </c>
      <c r="G2296" s="6" t="str">
        <f>TEXT(SalesDataTable[[#This Row],[Order Date]],"MMM")</f>
        <v>Nov</v>
      </c>
      <c r="H2296" s="6" t="s">
        <v>18</v>
      </c>
      <c r="I2296" s="6" t="s">
        <v>54</v>
      </c>
      <c r="J2296" s="6" t="s">
        <v>37</v>
      </c>
      <c r="K2296" s="6" t="s">
        <v>31</v>
      </c>
      <c r="L2296" s="6" t="s">
        <v>41</v>
      </c>
      <c r="M2296" s="6" t="s">
        <v>58</v>
      </c>
      <c r="N2296" s="7">
        <v>2</v>
      </c>
      <c r="O2296" s="8">
        <v>80.67</v>
      </c>
      <c r="P2296" s="9">
        <v>0</v>
      </c>
      <c r="Q2296" s="8">
        <v>40.5</v>
      </c>
      <c r="R2296" s="8">
        <v>161.34</v>
      </c>
      <c r="S2296" s="8">
        <v>81</v>
      </c>
      <c r="T2296" s="8">
        <v>80.34</v>
      </c>
      <c r="U2296" s="10">
        <v>0.49795462997396805</v>
      </c>
    </row>
    <row r="2297" spans="2:21" ht="15.75">
      <c r="B2297" s="4">
        <v>3018</v>
      </c>
      <c r="C2297" s="5">
        <v>46333</v>
      </c>
      <c r="D2297" s="6">
        <f>YEAR(SalesDataTable[[#This Row],[Order Date]])</f>
        <v>2026</v>
      </c>
      <c r="E2297" s="6" t="str">
        <f>"Q"&amp;ROUNDUP(MONTH(SalesDataTable[[#This Row],[Order Date]])/3,0)</f>
        <v>Q4</v>
      </c>
      <c r="F2297" s="6">
        <f>MONTH(SalesDataTable[[#This Row],[Order Date]])</f>
        <v>11</v>
      </c>
      <c r="G2297" s="6" t="str">
        <f>TEXT(SalesDataTable[[#This Row],[Order Date]],"MMM")</f>
        <v>Nov</v>
      </c>
      <c r="H2297" s="6" t="s">
        <v>38</v>
      </c>
      <c r="I2297" s="6" t="s">
        <v>49</v>
      </c>
      <c r="J2297" s="6" t="s">
        <v>26</v>
      </c>
      <c r="K2297" s="6" t="s">
        <v>34</v>
      </c>
      <c r="L2297" s="6" t="s">
        <v>22</v>
      </c>
      <c r="M2297" s="6" t="s">
        <v>23</v>
      </c>
      <c r="N2297" s="7">
        <v>10</v>
      </c>
      <c r="O2297" s="8">
        <v>81.48</v>
      </c>
      <c r="P2297" s="9">
        <v>0.05</v>
      </c>
      <c r="Q2297" s="8">
        <v>43.7</v>
      </c>
      <c r="R2297" s="8">
        <v>774.06000000000006</v>
      </c>
      <c r="S2297" s="8">
        <v>437</v>
      </c>
      <c r="T2297" s="8">
        <v>337.06000000000006</v>
      </c>
      <c r="U2297" s="10">
        <v>0.43544428080510561</v>
      </c>
    </row>
    <row r="2298" spans="2:21" ht="15.75">
      <c r="B2298" s="4">
        <v>3735</v>
      </c>
      <c r="C2298" s="5">
        <v>46333</v>
      </c>
      <c r="D2298" s="6">
        <f>YEAR(SalesDataTable[[#This Row],[Order Date]])</f>
        <v>2026</v>
      </c>
      <c r="E2298" s="6" t="str">
        <f>"Q"&amp;ROUNDUP(MONTH(SalesDataTable[[#This Row],[Order Date]])/3,0)</f>
        <v>Q4</v>
      </c>
      <c r="F2298" s="6">
        <f>MONTH(SalesDataTable[[#This Row],[Order Date]])</f>
        <v>11</v>
      </c>
      <c r="G2298" s="6" t="str">
        <f>TEXT(SalesDataTable[[#This Row],[Order Date]],"MMM")</f>
        <v>Nov</v>
      </c>
      <c r="H2298" s="6" t="s">
        <v>38</v>
      </c>
      <c r="I2298" s="6" t="s">
        <v>51</v>
      </c>
      <c r="J2298" s="6" t="s">
        <v>37</v>
      </c>
      <c r="K2298" s="6" t="s">
        <v>21</v>
      </c>
      <c r="L2298" s="6" t="s">
        <v>32</v>
      </c>
      <c r="M2298" s="6" t="s">
        <v>66</v>
      </c>
      <c r="N2298" s="7">
        <v>2</v>
      </c>
      <c r="O2298" s="8">
        <v>163.58000000000001</v>
      </c>
      <c r="P2298" s="9">
        <v>0.1</v>
      </c>
      <c r="Q2298" s="8">
        <v>88.14</v>
      </c>
      <c r="R2298" s="8">
        <v>294.44400000000002</v>
      </c>
      <c r="S2298" s="8">
        <v>176.28</v>
      </c>
      <c r="T2298" s="8">
        <v>118.16400000000002</v>
      </c>
      <c r="U2298" s="10">
        <v>0.40131230386762851</v>
      </c>
    </row>
    <row r="2299" spans="2:21" ht="15.75">
      <c r="B2299" s="4">
        <v>4460</v>
      </c>
      <c r="C2299" s="5">
        <v>46333</v>
      </c>
      <c r="D2299" s="6">
        <f>YEAR(SalesDataTable[[#This Row],[Order Date]])</f>
        <v>2026</v>
      </c>
      <c r="E2299" s="6" t="str">
        <f>"Q"&amp;ROUNDUP(MONTH(SalesDataTable[[#This Row],[Order Date]])/3,0)</f>
        <v>Q4</v>
      </c>
      <c r="F2299" s="6">
        <f>MONTH(SalesDataTable[[#This Row],[Order Date]])</f>
        <v>11</v>
      </c>
      <c r="G2299" s="6" t="str">
        <f>TEXT(SalesDataTable[[#This Row],[Order Date]],"MMM")</f>
        <v>Nov</v>
      </c>
      <c r="H2299" s="6" t="s">
        <v>18</v>
      </c>
      <c r="I2299" s="6" t="s">
        <v>54</v>
      </c>
      <c r="J2299" s="6" t="s">
        <v>37</v>
      </c>
      <c r="K2299" s="6" t="s">
        <v>21</v>
      </c>
      <c r="L2299" s="6" t="s">
        <v>27</v>
      </c>
      <c r="M2299" s="6" t="s">
        <v>64</v>
      </c>
      <c r="N2299" s="7">
        <v>2</v>
      </c>
      <c r="O2299" s="8">
        <v>71.88</v>
      </c>
      <c r="P2299" s="9">
        <v>0.15</v>
      </c>
      <c r="Q2299" s="8">
        <v>31.65</v>
      </c>
      <c r="R2299" s="8">
        <v>122.19599999999998</v>
      </c>
      <c r="S2299" s="8">
        <v>63.3</v>
      </c>
      <c r="T2299" s="8">
        <v>58.895999999999987</v>
      </c>
      <c r="U2299" s="10">
        <v>0.48197977020524396</v>
      </c>
    </row>
    <row r="2300" spans="2:21" ht="15.75">
      <c r="B2300" s="4">
        <v>319</v>
      </c>
      <c r="C2300" s="5">
        <v>46334</v>
      </c>
      <c r="D2300" s="6">
        <f>YEAR(SalesDataTable[[#This Row],[Order Date]])</f>
        <v>2026</v>
      </c>
      <c r="E2300" s="6" t="str">
        <f>"Q"&amp;ROUNDUP(MONTH(SalesDataTable[[#This Row],[Order Date]])/3,0)</f>
        <v>Q4</v>
      </c>
      <c r="F2300" s="6">
        <f>MONTH(SalesDataTable[[#This Row],[Order Date]])</f>
        <v>11</v>
      </c>
      <c r="G2300" s="6" t="str">
        <f>TEXT(SalesDataTable[[#This Row],[Order Date]],"MMM")</f>
        <v>Nov</v>
      </c>
      <c r="H2300" s="6" t="s">
        <v>38</v>
      </c>
      <c r="I2300" s="6" t="s">
        <v>51</v>
      </c>
      <c r="J2300" s="6" t="s">
        <v>20</v>
      </c>
      <c r="K2300" s="6" t="s">
        <v>21</v>
      </c>
      <c r="L2300" s="6" t="s">
        <v>32</v>
      </c>
      <c r="M2300" s="6" t="s">
        <v>33</v>
      </c>
      <c r="N2300" s="7">
        <v>2</v>
      </c>
      <c r="O2300" s="8">
        <v>36.299999999999997</v>
      </c>
      <c r="P2300" s="9">
        <v>0.15</v>
      </c>
      <c r="Q2300" s="8">
        <v>13.38</v>
      </c>
      <c r="R2300" s="8">
        <v>61.709999999999994</v>
      </c>
      <c r="S2300" s="8">
        <v>26.76</v>
      </c>
      <c r="T2300" s="8">
        <v>34.949999999999989</v>
      </c>
      <c r="U2300" s="10">
        <v>0.56635877491492448</v>
      </c>
    </row>
    <row r="2301" spans="2:21" ht="15.75">
      <c r="B2301" s="4">
        <v>595</v>
      </c>
      <c r="C2301" s="5">
        <v>46334</v>
      </c>
      <c r="D2301" s="6">
        <f>YEAR(SalesDataTable[[#This Row],[Order Date]])</f>
        <v>2026</v>
      </c>
      <c r="E2301" s="6" t="str">
        <f>"Q"&amp;ROUNDUP(MONTH(SalesDataTable[[#This Row],[Order Date]])/3,0)</f>
        <v>Q4</v>
      </c>
      <c r="F2301" s="6">
        <f>MONTH(SalesDataTable[[#This Row],[Order Date]])</f>
        <v>11</v>
      </c>
      <c r="G2301" s="6" t="str">
        <f>TEXT(SalesDataTable[[#This Row],[Order Date]],"MMM")</f>
        <v>Nov</v>
      </c>
      <c r="H2301" s="6" t="s">
        <v>24</v>
      </c>
      <c r="I2301" s="6" t="s">
        <v>61</v>
      </c>
      <c r="J2301" s="6" t="s">
        <v>20</v>
      </c>
      <c r="K2301" s="6" t="s">
        <v>31</v>
      </c>
      <c r="L2301" s="6" t="s">
        <v>52</v>
      </c>
      <c r="M2301" s="6" t="s">
        <v>60</v>
      </c>
      <c r="N2301" s="7">
        <v>2</v>
      </c>
      <c r="O2301" s="8">
        <v>36.159999999999997</v>
      </c>
      <c r="P2301" s="9">
        <v>0.1</v>
      </c>
      <c r="Q2301" s="8">
        <v>13.79</v>
      </c>
      <c r="R2301" s="8">
        <v>65.087999999999994</v>
      </c>
      <c r="S2301" s="8">
        <v>27.58</v>
      </c>
      <c r="T2301" s="8">
        <v>37.507999999999996</v>
      </c>
      <c r="U2301" s="10">
        <v>0.57626597836774829</v>
      </c>
    </row>
    <row r="2302" spans="2:21" ht="15.75">
      <c r="B2302" s="4">
        <v>1623</v>
      </c>
      <c r="C2302" s="5">
        <v>46334</v>
      </c>
      <c r="D2302" s="6">
        <f>YEAR(SalesDataTable[[#This Row],[Order Date]])</f>
        <v>2026</v>
      </c>
      <c r="E2302" s="6" t="str">
        <f>"Q"&amp;ROUNDUP(MONTH(SalesDataTable[[#This Row],[Order Date]])/3,0)</f>
        <v>Q4</v>
      </c>
      <c r="F2302" s="6">
        <f>MONTH(SalesDataTable[[#This Row],[Order Date]])</f>
        <v>11</v>
      </c>
      <c r="G2302" s="6" t="str">
        <f>TEXT(SalesDataTable[[#This Row],[Order Date]],"MMM")</f>
        <v>Nov</v>
      </c>
      <c r="H2302" s="6" t="s">
        <v>29</v>
      </c>
      <c r="I2302" s="6" t="s">
        <v>43</v>
      </c>
      <c r="J2302" s="6" t="s">
        <v>20</v>
      </c>
      <c r="K2302" s="6" t="s">
        <v>21</v>
      </c>
      <c r="L2302" s="6" t="s">
        <v>32</v>
      </c>
      <c r="M2302" s="6" t="s">
        <v>33</v>
      </c>
      <c r="N2302" s="7">
        <v>2</v>
      </c>
      <c r="O2302" s="8">
        <v>35.49</v>
      </c>
      <c r="P2302" s="9">
        <v>0.1</v>
      </c>
      <c r="Q2302" s="8">
        <v>13.78</v>
      </c>
      <c r="R2302" s="8">
        <v>63.882000000000005</v>
      </c>
      <c r="S2302" s="8">
        <v>27.56</v>
      </c>
      <c r="T2302" s="8">
        <v>36.322000000000003</v>
      </c>
      <c r="U2302" s="10">
        <v>0.56857956857956859</v>
      </c>
    </row>
    <row r="2303" spans="2:21" ht="15.75">
      <c r="B2303" s="4">
        <v>2638</v>
      </c>
      <c r="C2303" s="5">
        <v>46334</v>
      </c>
      <c r="D2303" s="6">
        <f>YEAR(SalesDataTable[[#This Row],[Order Date]])</f>
        <v>2026</v>
      </c>
      <c r="E2303" s="6" t="str">
        <f>"Q"&amp;ROUNDUP(MONTH(SalesDataTable[[#This Row],[Order Date]])/3,0)</f>
        <v>Q4</v>
      </c>
      <c r="F2303" s="6">
        <f>MONTH(SalesDataTable[[#This Row],[Order Date]])</f>
        <v>11</v>
      </c>
      <c r="G2303" s="6" t="str">
        <f>TEXT(SalesDataTable[[#This Row],[Order Date]],"MMM")</f>
        <v>Nov</v>
      </c>
      <c r="H2303" s="6" t="s">
        <v>18</v>
      </c>
      <c r="I2303" s="6" t="s">
        <v>54</v>
      </c>
      <c r="J2303" s="6" t="s">
        <v>20</v>
      </c>
      <c r="K2303" s="6" t="s">
        <v>31</v>
      </c>
      <c r="L2303" s="6" t="s">
        <v>27</v>
      </c>
      <c r="M2303" s="6" t="s">
        <v>64</v>
      </c>
      <c r="N2303" s="7">
        <v>1</v>
      </c>
      <c r="O2303" s="8">
        <v>69.760000000000005</v>
      </c>
      <c r="P2303" s="9">
        <v>0.15</v>
      </c>
      <c r="Q2303" s="8">
        <v>32.39</v>
      </c>
      <c r="R2303" s="8">
        <v>59.295999999999999</v>
      </c>
      <c r="S2303" s="8">
        <v>32.39</v>
      </c>
      <c r="T2303" s="8">
        <v>26.905999999999999</v>
      </c>
      <c r="U2303" s="10">
        <v>0.45375742039935241</v>
      </c>
    </row>
    <row r="2304" spans="2:21" ht="15.75">
      <c r="B2304" s="4">
        <v>2666</v>
      </c>
      <c r="C2304" s="5">
        <v>46334</v>
      </c>
      <c r="D2304" s="6">
        <f>YEAR(SalesDataTable[[#This Row],[Order Date]])</f>
        <v>2026</v>
      </c>
      <c r="E2304" s="6" t="str">
        <f>"Q"&amp;ROUNDUP(MONTH(SalesDataTable[[#This Row],[Order Date]])/3,0)</f>
        <v>Q4</v>
      </c>
      <c r="F2304" s="6">
        <f>MONTH(SalesDataTable[[#This Row],[Order Date]])</f>
        <v>11</v>
      </c>
      <c r="G2304" s="6" t="str">
        <f>TEXT(SalesDataTable[[#This Row],[Order Date]],"MMM")</f>
        <v>Nov</v>
      </c>
      <c r="H2304" s="6" t="s">
        <v>24</v>
      </c>
      <c r="I2304" s="6" t="s">
        <v>61</v>
      </c>
      <c r="J2304" s="6" t="s">
        <v>37</v>
      </c>
      <c r="K2304" s="6" t="s">
        <v>34</v>
      </c>
      <c r="L2304" s="6" t="s">
        <v>41</v>
      </c>
      <c r="M2304" s="6" t="s">
        <v>58</v>
      </c>
      <c r="N2304" s="7">
        <v>6</v>
      </c>
      <c r="O2304" s="8">
        <v>81.37</v>
      </c>
      <c r="P2304" s="9">
        <v>0</v>
      </c>
      <c r="Q2304" s="8">
        <v>39.5</v>
      </c>
      <c r="R2304" s="8">
        <v>488.22</v>
      </c>
      <c r="S2304" s="8">
        <v>237</v>
      </c>
      <c r="T2304" s="8">
        <v>251.22000000000003</v>
      </c>
      <c r="U2304" s="10">
        <v>0.5145631067961165</v>
      </c>
    </row>
    <row r="2305" spans="2:21" ht="15.75">
      <c r="B2305" s="4">
        <v>3505</v>
      </c>
      <c r="C2305" s="5">
        <v>46334</v>
      </c>
      <c r="D2305" s="6">
        <f>YEAR(SalesDataTable[[#This Row],[Order Date]])</f>
        <v>2026</v>
      </c>
      <c r="E2305" s="6" t="str">
        <f>"Q"&amp;ROUNDUP(MONTH(SalesDataTable[[#This Row],[Order Date]])/3,0)</f>
        <v>Q4</v>
      </c>
      <c r="F2305" s="6">
        <f>MONTH(SalesDataTable[[#This Row],[Order Date]])</f>
        <v>11</v>
      </c>
      <c r="G2305" s="6" t="str">
        <f>TEXT(SalesDataTable[[#This Row],[Order Date]],"MMM")</f>
        <v>Nov</v>
      </c>
      <c r="H2305" s="6" t="s">
        <v>24</v>
      </c>
      <c r="I2305" s="6" t="s">
        <v>61</v>
      </c>
      <c r="J2305" s="6" t="s">
        <v>26</v>
      </c>
      <c r="K2305" s="6" t="s">
        <v>21</v>
      </c>
      <c r="L2305" s="6" t="s">
        <v>22</v>
      </c>
      <c r="M2305" s="6" t="s">
        <v>23</v>
      </c>
      <c r="N2305" s="7">
        <v>5</v>
      </c>
      <c r="O2305" s="8">
        <v>82.82</v>
      </c>
      <c r="P2305" s="9">
        <v>0.15</v>
      </c>
      <c r="Q2305" s="8">
        <v>43.8</v>
      </c>
      <c r="R2305" s="8">
        <v>351.98499999999996</v>
      </c>
      <c r="S2305" s="8">
        <v>219</v>
      </c>
      <c r="T2305" s="8">
        <v>132.98499999999996</v>
      </c>
      <c r="U2305" s="10">
        <v>0.37781439549980816</v>
      </c>
    </row>
    <row r="2306" spans="2:21" ht="15.75">
      <c r="B2306" s="4">
        <v>3626</v>
      </c>
      <c r="C2306" s="5">
        <v>46334</v>
      </c>
      <c r="D2306" s="6">
        <f>YEAR(SalesDataTable[[#This Row],[Order Date]])</f>
        <v>2026</v>
      </c>
      <c r="E2306" s="6" t="str">
        <f>"Q"&amp;ROUNDUP(MONTH(SalesDataTable[[#This Row],[Order Date]])/3,0)</f>
        <v>Q4</v>
      </c>
      <c r="F2306" s="6">
        <f>MONTH(SalesDataTable[[#This Row],[Order Date]])</f>
        <v>11</v>
      </c>
      <c r="G2306" s="6" t="str">
        <f>TEXT(SalesDataTable[[#This Row],[Order Date]],"MMM")</f>
        <v>Nov</v>
      </c>
      <c r="H2306" s="6" t="s">
        <v>38</v>
      </c>
      <c r="I2306" s="6" t="s">
        <v>65</v>
      </c>
      <c r="J2306" s="6" t="s">
        <v>26</v>
      </c>
      <c r="K2306" s="6" t="s">
        <v>34</v>
      </c>
      <c r="L2306" s="6" t="s">
        <v>22</v>
      </c>
      <c r="M2306" s="6" t="s">
        <v>40</v>
      </c>
      <c r="N2306" s="7">
        <v>15</v>
      </c>
      <c r="O2306" s="8">
        <v>51.05</v>
      </c>
      <c r="P2306" s="9">
        <v>0.1</v>
      </c>
      <c r="Q2306" s="8">
        <v>21.95</v>
      </c>
      <c r="R2306" s="8">
        <v>689.17500000000007</v>
      </c>
      <c r="S2306" s="8">
        <v>329.25</v>
      </c>
      <c r="T2306" s="8">
        <v>359.92500000000007</v>
      </c>
      <c r="U2306" s="10">
        <v>0.52225486995320491</v>
      </c>
    </row>
    <row r="2307" spans="2:21" ht="15.75">
      <c r="B2307" s="4">
        <v>3801</v>
      </c>
      <c r="C2307" s="5">
        <v>46334</v>
      </c>
      <c r="D2307" s="6">
        <f>YEAR(SalesDataTable[[#This Row],[Order Date]])</f>
        <v>2026</v>
      </c>
      <c r="E2307" s="6" t="str">
        <f>"Q"&amp;ROUNDUP(MONTH(SalesDataTable[[#This Row],[Order Date]])/3,0)</f>
        <v>Q4</v>
      </c>
      <c r="F2307" s="6">
        <f>MONTH(SalesDataTable[[#This Row],[Order Date]])</f>
        <v>11</v>
      </c>
      <c r="G2307" s="6" t="str">
        <f>TEXT(SalesDataTable[[#This Row],[Order Date]],"MMM")</f>
        <v>Nov</v>
      </c>
      <c r="H2307" s="6" t="s">
        <v>18</v>
      </c>
      <c r="I2307" s="6" t="s">
        <v>68</v>
      </c>
      <c r="J2307" s="6" t="s">
        <v>20</v>
      </c>
      <c r="K2307" s="6" t="s">
        <v>21</v>
      </c>
      <c r="L2307" s="6" t="s">
        <v>22</v>
      </c>
      <c r="M2307" s="6" t="s">
        <v>48</v>
      </c>
      <c r="N2307" s="7">
        <v>3</v>
      </c>
      <c r="O2307" s="8">
        <v>101.68</v>
      </c>
      <c r="P2307" s="9">
        <v>0.1</v>
      </c>
      <c r="Q2307" s="8">
        <v>51.9</v>
      </c>
      <c r="R2307" s="8">
        <v>274.536</v>
      </c>
      <c r="S2307" s="8">
        <v>155.69999999999999</v>
      </c>
      <c r="T2307" s="8">
        <v>118.83600000000001</v>
      </c>
      <c r="U2307" s="10">
        <v>0.43286126409651199</v>
      </c>
    </row>
    <row r="2308" spans="2:21" ht="15.75">
      <c r="B2308" s="4">
        <v>4685</v>
      </c>
      <c r="C2308" s="5">
        <v>46334</v>
      </c>
      <c r="D2308" s="6">
        <f>YEAR(SalesDataTable[[#This Row],[Order Date]])</f>
        <v>2026</v>
      </c>
      <c r="E2308" s="6" t="str">
        <f>"Q"&amp;ROUNDUP(MONTH(SalesDataTable[[#This Row],[Order Date]])/3,0)</f>
        <v>Q4</v>
      </c>
      <c r="F2308" s="6">
        <f>MONTH(SalesDataTable[[#This Row],[Order Date]])</f>
        <v>11</v>
      </c>
      <c r="G2308" s="6" t="str">
        <f>TEXT(SalesDataTable[[#This Row],[Order Date]],"MMM")</f>
        <v>Nov</v>
      </c>
      <c r="H2308" s="6" t="s">
        <v>38</v>
      </c>
      <c r="I2308" s="6" t="s">
        <v>65</v>
      </c>
      <c r="J2308" s="6" t="s">
        <v>26</v>
      </c>
      <c r="K2308" s="6" t="s">
        <v>34</v>
      </c>
      <c r="L2308" s="6" t="s">
        <v>41</v>
      </c>
      <c r="M2308" s="6" t="s">
        <v>58</v>
      </c>
      <c r="N2308" s="7">
        <v>6</v>
      </c>
      <c r="O2308" s="8">
        <v>80.83</v>
      </c>
      <c r="P2308" s="9">
        <v>0.15</v>
      </c>
      <c r="Q2308" s="8">
        <v>39.32</v>
      </c>
      <c r="R2308" s="8">
        <v>412.233</v>
      </c>
      <c r="S2308" s="8">
        <v>235.92000000000002</v>
      </c>
      <c r="T2308" s="8">
        <v>176.31299999999999</v>
      </c>
      <c r="U2308" s="10">
        <v>0.42770229457612563</v>
      </c>
    </row>
    <row r="2309" spans="2:21" ht="15.75">
      <c r="B2309" s="4">
        <v>4843</v>
      </c>
      <c r="C2309" s="5">
        <v>46334</v>
      </c>
      <c r="D2309" s="6">
        <f>YEAR(SalesDataTable[[#This Row],[Order Date]])</f>
        <v>2026</v>
      </c>
      <c r="E2309" s="6" t="str">
        <f>"Q"&amp;ROUNDUP(MONTH(SalesDataTable[[#This Row],[Order Date]])/3,0)</f>
        <v>Q4</v>
      </c>
      <c r="F2309" s="6">
        <f>MONTH(SalesDataTable[[#This Row],[Order Date]])</f>
        <v>11</v>
      </c>
      <c r="G2309" s="6" t="str">
        <f>TEXT(SalesDataTable[[#This Row],[Order Date]],"MMM")</f>
        <v>Nov</v>
      </c>
      <c r="H2309" s="6" t="s">
        <v>24</v>
      </c>
      <c r="I2309" s="6" t="s">
        <v>61</v>
      </c>
      <c r="J2309" s="6" t="s">
        <v>20</v>
      </c>
      <c r="K2309" s="6" t="s">
        <v>31</v>
      </c>
      <c r="L2309" s="6" t="s">
        <v>41</v>
      </c>
      <c r="M2309" s="6" t="s">
        <v>69</v>
      </c>
      <c r="N2309" s="7">
        <v>6</v>
      </c>
      <c r="O2309" s="8">
        <v>123.67</v>
      </c>
      <c r="P2309" s="9">
        <v>0.15</v>
      </c>
      <c r="Q2309" s="8">
        <v>60.55</v>
      </c>
      <c r="R2309" s="8">
        <v>630.71699999999998</v>
      </c>
      <c r="S2309" s="8">
        <v>363.29999999999995</v>
      </c>
      <c r="T2309" s="8">
        <v>267.41700000000003</v>
      </c>
      <c r="U2309" s="10">
        <v>0.42398888883603902</v>
      </c>
    </row>
    <row r="2310" spans="2:21" ht="15.75">
      <c r="B2310" s="4">
        <v>4890</v>
      </c>
      <c r="C2310" s="5">
        <v>46334</v>
      </c>
      <c r="D2310" s="6">
        <f>YEAR(SalesDataTable[[#This Row],[Order Date]])</f>
        <v>2026</v>
      </c>
      <c r="E2310" s="6" t="str">
        <f>"Q"&amp;ROUNDUP(MONTH(SalesDataTable[[#This Row],[Order Date]])/3,0)</f>
        <v>Q4</v>
      </c>
      <c r="F2310" s="6">
        <f>MONTH(SalesDataTable[[#This Row],[Order Date]])</f>
        <v>11</v>
      </c>
      <c r="G2310" s="6" t="str">
        <f>TEXT(SalesDataTable[[#This Row],[Order Date]],"MMM")</f>
        <v>Nov</v>
      </c>
      <c r="H2310" s="6" t="s">
        <v>18</v>
      </c>
      <c r="I2310" s="6" t="s">
        <v>68</v>
      </c>
      <c r="J2310" s="6" t="s">
        <v>20</v>
      </c>
      <c r="K2310" s="6" t="s">
        <v>31</v>
      </c>
      <c r="L2310" s="6" t="s">
        <v>27</v>
      </c>
      <c r="M2310" s="6" t="s">
        <v>28</v>
      </c>
      <c r="N2310" s="7">
        <v>2</v>
      </c>
      <c r="O2310" s="8">
        <v>93.16</v>
      </c>
      <c r="P2310" s="9">
        <v>0.1</v>
      </c>
      <c r="Q2310" s="8">
        <v>44.19</v>
      </c>
      <c r="R2310" s="8">
        <v>167.68799999999999</v>
      </c>
      <c r="S2310" s="8">
        <v>88.38</v>
      </c>
      <c r="T2310" s="8">
        <v>79.307999999999993</v>
      </c>
      <c r="U2310" s="10">
        <v>0.47294976384714471</v>
      </c>
    </row>
    <row r="2311" spans="2:21" ht="15.75">
      <c r="B2311" s="4">
        <v>4913</v>
      </c>
      <c r="C2311" s="5">
        <v>46334</v>
      </c>
      <c r="D2311" s="6">
        <f>YEAR(SalesDataTable[[#This Row],[Order Date]])</f>
        <v>2026</v>
      </c>
      <c r="E2311" s="6" t="str">
        <f>"Q"&amp;ROUNDUP(MONTH(SalesDataTable[[#This Row],[Order Date]])/3,0)</f>
        <v>Q4</v>
      </c>
      <c r="F2311" s="6">
        <f>MONTH(SalesDataTable[[#This Row],[Order Date]])</f>
        <v>11</v>
      </c>
      <c r="G2311" s="6" t="str">
        <f>TEXT(SalesDataTable[[#This Row],[Order Date]],"MMM")</f>
        <v>Nov</v>
      </c>
      <c r="H2311" s="6" t="s">
        <v>29</v>
      </c>
      <c r="I2311" s="6" t="s">
        <v>30</v>
      </c>
      <c r="J2311" s="6" t="s">
        <v>46</v>
      </c>
      <c r="K2311" s="6" t="s">
        <v>31</v>
      </c>
      <c r="L2311" s="6" t="s">
        <v>22</v>
      </c>
      <c r="M2311" s="6" t="s">
        <v>23</v>
      </c>
      <c r="N2311" s="7">
        <v>1</v>
      </c>
      <c r="O2311" s="8">
        <v>83.79</v>
      </c>
      <c r="P2311" s="9">
        <v>0.1</v>
      </c>
      <c r="Q2311" s="8">
        <v>42.8</v>
      </c>
      <c r="R2311" s="8">
        <v>75.411000000000001</v>
      </c>
      <c r="S2311" s="8">
        <v>42.8</v>
      </c>
      <c r="T2311" s="8">
        <v>32.611000000000004</v>
      </c>
      <c r="U2311" s="10">
        <v>0.43244354271923197</v>
      </c>
    </row>
    <row r="2312" spans="2:21" ht="15.75">
      <c r="B2312" s="4">
        <v>5079</v>
      </c>
      <c r="C2312" s="5">
        <v>46334</v>
      </c>
      <c r="D2312" s="6">
        <f>YEAR(SalesDataTable[[#This Row],[Order Date]])</f>
        <v>2026</v>
      </c>
      <c r="E2312" s="6" t="str">
        <f>"Q"&amp;ROUNDUP(MONTH(SalesDataTable[[#This Row],[Order Date]])/3,0)</f>
        <v>Q4</v>
      </c>
      <c r="F2312" s="6">
        <f>MONTH(SalesDataTable[[#This Row],[Order Date]])</f>
        <v>11</v>
      </c>
      <c r="G2312" s="6" t="str">
        <f>TEXT(SalesDataTable[[#This Row],[Order Date]],"MMM")</f>
        <v>Nov</v>
      </c>
      <c r="H2312" s="6" t="s">
        <v>29</v>
      </c>
      <c r="I2312" s="6" t="s">
        <v>70</v>
      </c>
      <c r="J2312" s="6" t="s">
        <v>20</v>
      </c>
      <c r="K2312" s="6" t="s">
        <v>31</v>
      </c>
      <c r="L2312" s="6" t="s">
        <v>52</v>
      </c>
      <c r="M2312" s="6" t="s">
        <v>56</v>
      </c>
      <c r="N2312" s="7">
        <v>1</v>
      </c>
      <c r="O2312" s="8">
        <v>120.98</v>
      </c>
      <c r="P2312" s="9">
        <v>0.1</v>
      </c>
      <c r="Q2312" s="8">
        <v>70.59</v>
      </c>
      <c r="R2312" s="8">
        <v>108.88200000000001</v>
      </c>
      <c r="S2312" s="8">
        <v>70.59</v>
      </c>
      <c r="T2312" s="8">
        <v>38.292000000000002</v>
      </c>
      <c r="U2312" s="10">
        <v>0.35168347385242738</v>
      </c>
    </row>
    <row r="2313" spans="2:21" ht="15.75">
      <c r="B2313" s="4">
        <v>366</v>
      </c>
      <c r="C2313" s="5">
        <v>46335</v>
      </c>
      <c r="D2313" s="6">
        <f>YEAR(SalesDataTable[[#This Row],[Order Date]])</f>
        <v>2026</v>
      </c>
      <c r="E2313" s="6" t="str">
        <f>"Q"&amp;ROUNDUP(MONTH(SalesDataTable[[#This Row],[Order Date]])/3,0)</f>
        <v>Q4</v>
      </c>
      <c r="F2313" s="6">
        <f>MONTH(SalesDataTable[[#This Row],[Order Date]])</f>
        <v>11</v>
      </c>
      <c r="G2313" s="6" t="str">
        <f>TEXT(SalesDataTable[[#This Row],[Order Date]],"MMM")</f>
        <v>Nov</v>
      </c>
      <c r="H2313" s="6" t="s">
        <v>38</v>
      </c>
      <c r="I2313" s="6" t="s">
        <v>65</v>
      </c>
      <c r="J2313" s="6" t="s">
        <v>37</v>
      </c>
      <c r="K2313" s="6" t="s">
        <v>21</v>
      </c>
      <c r="L2313" s="6" t="s">
        <v>27</v>
      </c>
      <c r="M2313" s="6" t="s">
        <v>55</v>
      </c>
      <c r="N2313" s="7">
        <v>1</v>
      </c>
      <c r="O2313" s="8">
        <v>152.05000000000001</v>
      </c>
      <c r="P2313" s="9">
        <v>0.15</v>
      </c>
      <c r="Q2313" s="8">
        <v>80.56</v>
      </c>
      <c r="R2313" s="8">
        <v>129.24250000000001</v>
      </c>
      <c r="S2313" s="8">
        <v>80.56</v>
      </c>
      <c r="T2313" s="8">
        <v>48.682500000000005</v>
      </c>
      <c r="U2313" s="10">
        <v>0.37667562914675901</v>
      </c>
    </row>
    <row r="2314" spans="2:21" ht="15.75">
      <c r="B2314" s="4">
        <v>567</v>
      </c>
      <c r="C2314" s="5">
        <v>46335</v>
      </c>
      <c r="D2314" s="6">
        <f>YEAR(SalesDataTable[[#This Row],[Order Date]])</f>
        <v>2026</v>
      </c>
      <c r="E2314" s="6" t="str">
        <f>"Q"&amp;ROUNDUP(MONTH(SalesDataTable[[#This Row],[Order Date]])/3,0)</f>
        <v>Q4</v>
      </c>
      <c r="F2314" s="6">
        <f>MONTH(SalesDataTable[[#This Row],[Order Date]])</f>
        <v>11</v>
      </c>
      <c r="G2314" s="6" t="str">
        <f>TEXT(SalesDataTable[[#This Row],[Order Date]],"MMM")</f>
        <v>Nov</v>
      </c>
      <c r="H2314" s="6" t="s">
        <v>18</v>
      </c>
      <c r="I2314" s="6" t="s">
        <v>54</v>
      </c>
      <c r="J2314" s="6" t="s">
        <v>37</v>
      </c>
      <c r="K2314" s="6" t="s">
        <v>31</v>
      </c>
      <c r="L2314" s="6" t="s">
        <v>32</v>
      </c>
      <c r="M2314" s="6" t="s">
        <v>33</v>
      </c>
      <c r="N2314" s="7">
        <v>3</v>
      </c>
      <c r="O2314" s="8">
        <v>36.14</v>
      </c>
      <c r="P2314" s="9">
        <v>0.1</v>
      </c>
      <c r="Q2314" s="8">
        <v>13.23</v>
      </c>
      <c r="R2314" s="8">
        <v>97.578000000000003</v>
      </c>
      <c r="S2314" s="8">
        <v>39.69</v>
      </c>
      <c r="T2314" s="8">
        <v>57.888000000000005</v>
      </c>
      <c r="U2314" s="10">
        <v>0.59324847814056447</v>
      </c>
    </row>
    <row r="2315" spans="2:21" ht="15.75">
      <c r="B2315" s="4">
        <v>1051</v>
      </c>
      <c r="C2315" s="5">
        <v>46335</v>
      </c>
      <c r="D2315" s="6">
        <f>YEAR(SalesDataTable[[#This Row],[Order Date]])</f>
        <v>2026</v>
      </c>
      <c r="E2315" s="6" t="str">
        <f>"Q"&amp;ROUNDUP(MONTH(SalesDataTable[[#This Row],[Order Date]])/3,0)</f>
        <v>Q4</v>
      </c>
      <c r="F2315" s="6">
        <f>MONTH(SalesDataTable[[#This Row],[Order Date]])</f>
        <v>11</v>
      </c>
      <c r="G2315" s="6" t="str">
        <f>TEXT(SalesDataTable[[#This Row],[Order Date]],"MMM")</f>
        <v>Nov</v>
      </c>
      <c r="H2315" s="6" t="s">
        <v>38</v>
      </c>
      <c r="I2315" s="6" t="s">
        <v>65</v>
      </c>
      <c r="J2315" s="6" t="s">
        <v>26</v>
      </c>
      <c r="K2315" s="6" t="s">
        <v>34</v>
      </c>
      <c r="L2315" s="6" t="s">
        <v>27</v>
      </c>
      <c r="M2315" s="6" t="s">
        <v>28</v>
      </c>
      <c r="N2315" s="7">
        <v>12</v>
      </c>
      <c r="O2315" s="8">
        <v>90.99</v>
      </c>
      <c r="P2315" s="9">
        <v>0.2</v>
      </c>
      <c r="Q2315" s="8">
        <v>45.51</v>
      </c>
      <c r="R2315" s="8">
        <v>873.50399999999991</v>
      </c>
      <c r="S2315" s="8">
        <v>546.12</v>
      </c>
      <c r="T2315" s="8">
        <v>327.3839999999999</v>
      </c>
      <c r="U2315" s="10">
        <v>0.37479393339927458</v>
      </c>
    </row>
    <row r="2316" spans="2:21" ht="15.75">
      <c r="B2316" s="4">
        <v>1934</v>
      </c>
      <c r="C2316" s="5">
        <v>46335</v>
      </c>
      <c r="D2316" s="6">
        <f>YEAR(SalesDataTable[[#This Row],[Order Date]])</f>
        <v>2026</v>
      </c>
      <c r="E2316" s="6" t="str">
        <f>"Q"&amp;ROUNDUP(MONTH(SalesDataTable[[#This Row],[Order Date]])/3,0)</f>
        <v>Q4</v>
      </c>
      <c r="F2316" s="6">
        <f>MONTH(SalesDataTable[[#This Row],[Order Date]])</f>
        <v>11</v>
      </c>
      <c r="G2316" s="6" t="str">
        <f>TEXT(SalesDataTable[[#This Row],[Order Date]],"MMM")</f>
        <v>Nov</v>
      </c>
      <c r="H2316" s="6" t="s">
        <v>38</v>
      </c>
      <c r="I2316" s="6" t="s">
        <v>65</v>
      </c>
      <c r="J2316" s="6" t="s">
        <v>46</v>
      </c>
      <c r="K2316" s="6" t="s">
        <v>34</v>
      </c>
      <c r="L2316" s="6" t="s">
        <v>22</v>
      </c>
      <c r="M2316" s="6" t="s">
        <v>40</v>
      </c>
      <c r="N2316" s="7">
        <v>1</v>
      </c>
      <c r="O2316" s="8">
        <v>50.55</v>
      </c>
      <c r="P2316" s="9">
        <v>0.05</v>
      </c>
      <c r="Q2316" s="8">
        <v>22.09</v>
      </c>
      <c r="R2316" s="8">
        <v>48.022499999999994</v>
      </c>
      <c r="S2316" s="8">
        <v>22.09</v>
      </c>
      <c r="T2316" s="8">
        <v>25.932499999999994</v>
      </c>
      <c r="U2316" s="10">
        <v>0.54000728825029931</v>
      </c>
    </row>
    <row r="2317" spans="2:21" ht="15.75">
      <c r="B2317" s="4">
        <v>2056</v>
      </c>
      <c r="C2317" s="5">
        <v>46335</v>
      </c>
      <c r="D2317" s="6">
        <f>YEAR(SalesDataTable[[#This Row],[Order Date]])</f>
        <v>2026</v>
      </c>
      <c r="E2317" s="6" t="str">
        <f>"Q"&amp;ROUNDUP(MONTH(SalesDataTable[[#This Row],[Order Date]])/3,0)</f>
        <v>Q4</v>
      </c>
      <c r="F2317" s="6">
        <f>MONTH(SalesDataTable[[#This Row],[Order Date]])</f>
        <v>11</v>
      </c>
      <c r="G2317" s="6" t="str">
        <f>TEXT(SalesDataTable[[#This Row],[Order Date]],"MMM")</f>
        <v>Nov</v>
      </c>
      <c r="H2317" s="6" t="s">
        <v>18</v>
      </c>
      <c r="I2317" s="6" t="s">
        <v>19</v>
      </c>
      <c r="J2317" s="6" t="s">
        <v>37</v>
      </c>
      <c r="K2317" s="6" t="s">
        <v>31</v>
      </c>
      <c r="L2317" s="6" t="s">
        <v>52</v>
      </c>
      <c r="M2317" s="6" t="s">
        <v>63</v>
      </c>
      <c r="N2317" s="7">
        <v>1</v>
      </c>
      <c r="O2317" s="8">
        <v>51.65</v>
      </c>
      <c r="P2317" s="9">
        <v>0.15</v>
      </c>
      <c r="Q2317" s="8">
        <v>21.86</v>
      </c>
      <c r="R2317" s="8">
        <v>43.902499999999996</v>
      </c>
      <c r="S2317" s="8">
        <v>21.86</v>
      </c>
      <c r="T2317" s="8">
        <v>22.042499999999997</v>
      </c>
      <c r="U2317" s="10">
        <v>0.50207846933545919</v>
      </c>
    </row>
    <row r="2318" spans="2:21" ht="15.75">
      <c r="B2318" s="4">
        <v>2115</v>
      </c>
      <c r="C2318" s="5">
        <v>46335</v>
      </c>
      <c r="D2318" s="6">
        <f>YEAR(SalesDataTable[[#This Row],[Order Date]])</f>
        <v>2026</v>
      </c>
      <c r="E2318" s="6" t="str">
        <f>"Q"&amp;ROUNDUP(MONTH(SalesDataTable[[#This Row],[Order Date]])/3,0)</f>
        <v>Q4</v>
      </c>
      <c r="F2318" s="6">
        <f>MONTH(SalesDataTable[[#This Row],[Order Date]])</f>
        <v>11</v>
      </c>
      <c r="G2318" s="6" t="str">
        <f>TEXT(SalesDataTable[[#This Row],[Order Date]],"MMM")</f>
        <v>Nov</v>
      </c>
      <c r="H2318" s="6" t="s">
        <v>24</v>
      </c>
      <c r="I2318" s="6" t="s">
        <v>61</v>
      </c>
      <c r="J2318" s="6" t="s">
        <v>20</v>
      </c>
      <c r="K2318" s="6" t="s">
        <v>31</v>
      </c>
      <c r="L2318" s="6" t="s">
        <v>22</v>
      </c>
      <c r="M2318" s="6" t="s">
        <v>23</v>
      </c>
      <c r="N2318" s="7">
        <v>5</v>
      </c>
      <c r="O2318" s="8">
        <v>82.96</v>
      </c>
      <c r="P2318" s="9">
        <v>0</v>
      </c>
      <c r="Q2318" s="8">
        <v>43.55</v>
      </c>
      <c r="R2318" s="8">
        <v>414.79999999999995</v>
      </c>
      <c r="S2318" s="8">
        <v>217.75</v>
      </c>
      <c r="T2318" s="8">
        <v>197.04999999999995</v>
      </c>
      <c r="U2318" s="10">
        <v>0.47504821600771452</v>
      </c>
    </row>
    <row r="2319" spans="2:21" ht="15.75">
      <c r="B2319" s="4">
        <v>2437</v>
      </c>
      <c r="C2319" s="5">
        <v>46335</v>
      </c>
      <c r="D2319" s="6">
        <f>YEAR(SalesDataTable[[#This Row],[Order Date]])</f>
        <v>2026</v>
      </c>
      <c r="E2319" s="6" t="str">
        <f>"Q"&amp;ROUNDUP(MONTH(SalesDataTable[[#This Row],[Order Date]])/3,0)</f>
        <v>Q4</v>
      </c>
      <c r="F2319" s="6">
        <f>MONTH(SalesDataTable[[#This Row],[Order Date]])</f>
        <v>11</v>
      </c>
      <c r="G2319" s="6" t="str">
        <f>TEXT(SalesDataTable[[#This Row],[Order Date]],"MMM")</f>
        <v>Nov</v>
      </c>
      <c r="H2319" s="6" t="s">
        <v>38</v>
      </c>
      <c r="I2319" s="6" t="s">
        <v>39</v>
      </c>
      <c r="J2319" s="6" t="s">
        <v>46</v>
      </c>
      <c r="K2319" s="6" t="s">
        <v>34</v>
      </c>
      <c r="L2319" s="6" t="s">
        <v>27</v>
      </c>
      <c r="M2319" s="6" t="s">
        <v>64</v>
      </c>
      <c r="N2319" s="7">
        <v>1</v>
      </c>
      <c r="O2319" s="8">
        <v>70.3</v>
      </c>
      <c r="P2319" s="9">
        <v>0.05</v>
      </c>
      <c r="Q2319" s="8">
        <v>33.31</v>
      </c>
      <c r="R2319" s="8">
        <v>66.784999999999997</v>
      </c>
      <c r="S2319" s="8">
        <v>33.31</v>
      </c>
      <c r="T2319" s="8">
        <v>33.474999999999994</v>
      </c>
      <c r="U2319" s="10">
        <v>0.50123530732949007</v>
      </c>
    </row>
    <row r="2320" spans="2:21" ht="15.75">
      <c r="B2320" s="4">
        <v>3380</v>
      </c>
      <c r="C2320" s="5">
        <v>46335</v>
      </c>
      <c r="D2320" s="6">
        <f>YEAR(SalesDataTable[[#This Row],[Order Date]])</f>
        <v>2026</v>
      </c>
      <c r="E2320" s="6" t="str">
        <f>"Q"&amp;ROUNDUP(MONTH(SalesDataTable[[#This Row],[Order Date]])/3,0)</f>
        <v>Q4</v>
      </c>
      <c r="F2320" s="6">
        <f>MONTH(SalesDataTable[[#This Row],[Order Date]])</f>
        <v>11</v>
      </c>
      <c r="G2320" s="6" t="str">
        <f>TEXT(SalesDataTable[[#This Row],[Order Date]],"MMM")</f>
        <v>Nov</v>
      </c>
      <c r="H2320" s="6" t="s">
        <v>29</v>
      </c>
      <c r="I2320" s="6" t="s">
        <v>30</v>
      </c>
      <c r="J2320" s="6" t="s">
        <v>37</v>
      </c>
      <c r="K2320" s="6" t="s">
        <v>21</v>
      </c>
      <c r="L2320" s="6" t="s">
        <v>32</v>
      </c>
      <c r="M2320" s="6" t="s">
        <v>50</v>
      </c>
      <c r="N2320" s="7">
        <v>2</v>
      </c>
      <c r="O2320" s="8">
        <v>47.12</v>
      </c>
      <c r="P2320" s="9">
        <v>0.15</v>
      </c>
      <c r="Q2320" s="8">
        <v>18.64</v>
      </c>
      <c r="R2320" s="8">
        <v>80.103999999999999</v>
      </c>
      <c r="S2320" s="8">
        <v>37.28</v>
      </c>
      <c r="T2320" s="8">
        <v>42.823999999999998</v>
      </c>
      <c r="U2320" s="10">
        <v>0.5346050134824728</v>
      </c>
    </row>
    <row r="2321" spans="2:21" ht="15.75">
      <c r="B2321" s="4">
        <v>3648</v>
      </c>
      <c r="C2321" s="5">
        <v>46335</v>
      </c>
      <c r="D2321" s="6">
        <f>YEAR(SalesDataTable[[#This Row],[Order Date]])</f>
        <v>2026</v>
      </c>
      <c r="E2321" s="6" t="str">
        <f>"Q"&amp;ROUNDUP(MONTH(SalesDataTable[[#This Row],[Order Date]])/3,0)</f>
        <v>Q4</v>
      </c>
      <c r="F2321" s="6">
        <f>MONTH(SalesDataTable[[#This Row],[Order Date]])</f>
        <v>11</v>
      </c>
      <c r="G2321" s="6" t="str">
        <f>TEXT(SalesDataTable[[#This Row],[Order Date]],"MMM")</f>
        <v>Nov</v>
      </c>
      <c r="H2321" s="6" t="s">
        <v>18</v>
      </c>
      <c r="I2321" s="6" t="s">
        <v>68</v>
      </c>
      <c r="J2321" s="6" t="s">
        <v>46</v>
      </c>
      <c r="K2321" s="6" t="s">
        <v>31</v>
      </c>
      <c r="L2321" s="6" t="s">
        <v>52</v>
      </c>
      <c r="M2321" s="6" t="s">
        <v>53</v>
      </c>
      <c r="N2321" s="7">
        <v>4</v>
      </c>
      <c r="O2321" s="8">
        <v>39.82</v>
      </c>
      <c r="P2321" s="9">
        <v>0.2</v>
      </c>
      <c r="Q2321" s="8">
        <v>14.98</v>
      </c>
      <c r="R2321" s="8">
        <v>127.42400000000001</v>
      </c>
      <c r="S2321" s="8">
        <v>59.92</v>
      </c>
      <c r="T2321" s="8">
        <v>67.504000000000005</v>
      </c>
      <c r="U2321" s="10">
        <v>0.52975891511803119</v>
      </c>
    </row>
    <row r="2322" spans="2:21" ht="15.75">
      <c r="B2322" s="4">
        <v>3692</v>
      </c>
      <c r="C2322" s="5">
        <v>46335</v>
      </c>
      <c r="D2322" s="6">
        <f>YEAR(SalesDataTable[[#This Row],[Order Date]])</f>
        <v>2026</v>
      </c>
      <c r="E2322" s="6" t="str">
        <f>"Q"&amp;ROUNDUP(MONTH(SalesDataTable[[#This Row],[Order Date]])/3,0)</f>
        <v>Q4</v>
      </c>
      <c r="F2322" s="6">
        <f>MONTH(SalesDataTable[[#This Row],[Order Date]])</f>
        <v>11</v>
      </c>
      <c r="G2322" s="6" t="str">
        <f>TEXT(SalesDataTable[[#This Row],[Order Date]],"MMM")</f>
        <v>Nov</v>
      </c>
      <c r="H2322" s="6" t="s">
        <v>24</v>
      </c>
      <c r="I2322" s="6" t="s">
        <v>67</v>
      </c>
      <c r="J2322" s="6" t="s">
        <v>20</v>
      </c>
      <c r="K2322" s="6" t="s">
        <v>21</v>
      </c>
      <c r="L2322" s="6" t="s">
        <v>27</v>
      </c>
      <c r="M2322" s="6" t="s">
        <v>55</v>
      </c>
      <c r="N2322" s="7">
        <v>4</v>
      </c>
      <c r="O2322" s="8">
        <v>154.27000000000001</v>
      </c>
      <c r="P2322" s="9">
        <v>0.05</v>
      </c>
      <c r="Q2322" s="8">
        <v>78.36</v>
      </c>
      <c r="R2322" s="8">
        <v>586.226</v>
      </c>
      <c r="S2322" s="8">
        <v>313.44</v>
      </c>
      <c r="T2322" s="8">
        <v>272.786</v>
      </c>
      <c r="U2322" s="10">
        <v>0.46532565938733528</v>
      </c>
    </row>
    <row r="2323" spans="2:21" ht="15.75">
      <c r="B2323" s="4">
        <v>4406</v>
      </c>
      <c r="C2323" s="5">
        <v>46335</v>
      </c>
      <c r="D2323" s="6">
        <f>YEAR(SalesDataTable[[#This Row],[Order Date]])</f>
        <v>2026</v>
      </c>
      <c r="E2323" s="6" t="str">
        <f>"Q"&amp;ROUNDUP(MONTH(SalesDataTable[[#This Row],[Order Date]])/3,0)</f>
        <v>Q4</v>
      </c>
      <c r="F2323" s="6">
        <f>MONTH(SalesDataTable[[#This Row],[Order Date]])</f>
        <v>11</v>
      </c>
      <c r="G2323" s="6" t="str">
        <f>TEXT(SalesDataTable[[#This Row],[Order Date]],"MMM")</f>
        <v>Nov</v>
      </c>
      <c r="H2323" s="6" t="s">
        <v>18</v>
      </c>
      <c r="I2323" s="6" t="s">
        <v>19</v>
      </c>
      <c r="J2323" s="6" t="s">
        <v>20</v>
      </c>
      <c r="K2323" s="6" t="s">
        <v>31</v>
      </c>
      <c r="L2323" s="6" t="s">
        <v>27</v>
      </c>
      <c r="M2323" s="6" t="s">
        <v>35</v>
      </c>
      <c r="N2323" s="7">
        <v>1</v>
      </c>
      <c r="O2323" s="8">
        <v>143.02000000000001</v>
      </c>
      <c r="P2323" s="9">
        <v>0.1</v>
      </c>
      <c r="Q2323" s="8">
        <v>79.25</v>
      </c>
      <c r="R2323" s="8">
        <v>128.71800000000002</v>
      </c>
      <c r="S2323" s="8">
        <v>79.25</v>
      </c>
      <c r="T2323" s="8">
        <v>49.468000000000018</v>
      </c>
      <c r="U2323" s="10">
        <v>0.3843129942976119</v>
      </c>
    </row>
    <row r="2324" spans="2:21" ht="15.75">
      <c r="B2324" s="4">
        <v>4550</v>
      </c>
      <c r="C2324" s="5">
        <v>46335</v>
      </c>
      <c r="D2324" s="6">
        <f>YEAR(SalesDataTable[[#This Row],[Order Date]])</f>
        <v>2026</v>
      </c>
      <c r="E2324" s="6" t="str">
        <f>"Q"&amp;ROUNDUP(MONTH(SalesDataTable[[#This Row],[Order Date]])/3,0)</f>
        <v>Q4</v>
      </c>
      <c r="F2324" s="6">
        <f>MONTH(SalesDataTable[[#This Row],[Order Date]])</f>
        <v>11</v>
      </c>
      <c r="G2324" s="6" t="str">
        <f>TEXT(SalesDataTable[[#This Row],[Order Date]],"MMM")</f>
        <v>Nov</v>
      </c>
      <c r="H2324" s="6" t="s">
        <v>29</v>
      </c>
      <c r="I2324" s="6" t="s">
        <v>57</v>
      </c>
      <c r="J2324" s="6" t="s">
        <v>37</v>
      </c>
      <c r="K2324" s="6" t="s">
        <v>21</v>
      </c>
      <c r="L2324" s="6" t="s">
        <v>52</v>
      </c>
      <c r="M2324" s="6" t="s">
        <v>60</v>
      </c>
      <c r="N2324" s="7">
        <v>1</v>
      </c>
      <c r="O2324" s="8">
        <v>35.36</v>
      </c>
      <c r="P2324" s="9">
        <v>0</v>
      </c>
      <c r="Q2324" s="8">
        <v>13.74</v>
      </c>
      <c r="R2324" s="8">
        <v>35.36</v>
      </c>
      <c r="S2324" s="8">
        <v>13.74</v>
      </c>
      <c r="T2324" s="8">
        <v>21.619999999999997</v>
      </c>
      <c r="U2324" s="10">
        <v>0.61142533936651577</v>
      </c>
    </row>
    <row r="2325" spans="2:21" ht="15.75">
      <c r="B2325" s="4">
        <v>4855</v>
      </c>
      <c r="C2325" s="5">
        <v>46335</v>
      </c>
      <c r="D2325" s="6">
        <f>YEAR(SalesDataTable[[#This Row],[Order Date]])</f>
        <v>2026</v>
      </c>
      <c r="E2325" s="6" t="str">
        <f>"Q"&amp;ROUNDUP(MONTH(SalesDataTable[[#This Row],[Order Date]])/3,0)</f>
        <v>Q4</v>
      </c>
      <c r="F2325" s="6">
        <f>MONTH(SalesDataTable[[#This Row],[Order Date]])</f>
        <v>11</v>
      </c>
      <c r="G2325" s="6" t="str">
        <f>TEXT(SalesDataTable[[#This Row],[Order Date]],"MMM")</f>
        <v>Nov</v>
      </c>
      <c r="H2325" s="6" t="s">
        <v>24</v>
      </c>
      <c r="I2325" s="6" t="s">
        <v>45</v>
      </c>
      <c r="J2325" s="6" t="s">
        <v>20</v>
      </c>
      <c r="K2325" s="6" t="s">
        <v>21</v>
      </c>
      <c r="L2325" s="6" t="s">
        <v>27</v>
      </c>
      <c r="M2325" s="6" t="s">
        <v>55</v>
      </c>
      <c r="N2325" s="7">
        <v>1</v>
      </c>
      <c r="O2325" s="8">
        <v>156.82</v>
      </c>
      <c r="P2325" s="9">
        <v>0.1</v>
      </c>
      <c r="Q2325" s="8">
        <v>77.12</v>
      </c>
      <c r="R2325" s="8">
        <v>141.13800000000001</v>
      </c>
      <c r="S2325" s="8">
        <v>77.12</v>
      </c>
      <c r="T2325" s="8">
        <v>64.018000000000001</v>
      </c>
      <c r="U2325" s="10">
        <v>0.45358443509189589</v>
      </c>
    </row>
    <row r="2326" spans="2:21" ht="15.75">
      <c r="B2326" s="4">
        <v>5151</v>
      </c>
      <c r="C2326" s="5">
        <v>46335</v>
      </c>
      <c r="D2326" s="6">
        <f>YEAR(SalesDataTable[[#This Row],[Order Date]])</f>
        <v>2026</v>
      </c>
      <c r="E2326" s="6" t="str">
        <f>"Q"&amp;ROUNDUP(MONTH(SalesDataTable[[#This Row],[Order Date]])/3,0)</f>
        <v>Q4</v>
      </c>
      <c r="F2326" s="6">
        <f>MONTH(SalesDataTable[[#This Row],[Order Date]])</f>
        <v>11</v>
      </c>
      <c r="G2326" s="6" t="str">
        <f>TEXT(SalesDataTable[[#This Row],[Order Date]],"MMM")</f>
        <v>Nov</v>
      </c>
      <c r="H2326" s="6" t="s">
        <v>29</v>
      </c>
      <c r="I2326" s="6" t="s">
        <v>70</v>
      </c>
      <c r="J2326" s="6" t="s">
        <v>26</v>
      </c>
      <c r="K2326" s="6" t="s">
        <v>34</v>
      </c>
      <c r="L2326" s="6" t="s">
        <v>52</v>
      </c>
      <c r="M2326" s="6" t="s">
        <v>53</v>
      </c>
      <c r="N2326" s="7">
        <v>10</v>
      </c>
      <c r="O2326" s="8">
        <v>40.98</v>
      </c>
      <c r="P2326" s="9">
        <v>0.1</v>
      </c>
      <c r="Q2326" s="8">
        <v>14.6</v>
      </c>
      <c r="R2326" s="8">
        <v>368.82</v>
      </c>
      <c r="S2326" s="8">
        <v>146</v>
      </c>
      <c r="T2326" s="8">
        <v>222.82</v>
      </c>
      <c r="U2326" s="10">
        <v>0.60414294235670518</v>
      </c>
    </row>
    <row r="2327" spans="2:21" ht="15.75">
      <c r="B2327" s="4">
        <v>5189</v>
      </c>
      <c r="C2327" s="5">
        <v>46335</v>
      </c>
      <c r="D2327" s="6">
        <f>YEAR(SalesDataTable[[#This Row],[Order Date]])</f>
        <v>2026</v>
      </c>
      <c r="E2327" s="6" t="str">
        <f>"Q"&amp;ROUNDUP(MONTH(SalesDataTable[[#This Row],[Order Date]])/3,0)</f>
        <v>Q4</v>
      </c>
      <c r="F2327" s="6">
        <f>MONTH(SalesDataTable[[#This Row],[Order Date]])</f>
        <v>11</v>
      </c>
      <c r="G2327" s="6" t="str">
        <f>TEXT(SalesDataTable[[#This Row],[Order Date]],"MMM")</f>
        <v>Nov</v>
      </c>
      <c r="H2327" s="6" t="s">
        <v>38</v>
      </c>
      <c r="I2327" s="6" t="s">
        <v>51</v>
      </c>
      <c r="J2327" s="6" t="s">
        <v>37</v>
      </c>
      <c r="K2327" s="6" t="s">
        <v>31</v>
      </c>
      <c r="L2327" s="6" t="s">
        <v>27</v>
      </c>
      <c r="M2327" s="6" t="s">
        <v>35</v>
      </c>
      <c r="N2327" s="7">
        <v>3</v>
      </c>
      <c r="O2327" s="8">
        <v>144.22999999999999</v>
      </c>
      <c r="P2327" s="9">
        <v>0</v>
      </c>
      <c r="Q2327" s="8">
        <v>80.959999999999994</v>
      </c>
      <c r="R2327" s="8">
        <v>432.68999999999994</v>
      </c>
      <c r="S2327" s="8">
        <v>242.88</v>
      </c>
      <c r="T2327" s="8">
        <v>189.80999999999995</v>
      </c>
      <c r="U2327" s="10">
        <v>0.43867433959647778</v>
      </c>
    </row>
    <row r="2328" spans="2:21" ht="15.75">
      <c r="B2328" s="4">
        <v>726</v>
      </c>
      <c r="C2328" s="5">
        <v>46336</v>
      </c>
      <c r="D2328" s="6">
        <f>YEAR(SalesDataTable[[#This Row],[Order Date]])</f>
        <v>2026</v>
      </c>
      <c r="E2328" s="6" t="str">
        <f>"Q"&amp;ROUNDUP(MONTH(SalesDataTable[[#This Row],[Order Date]])/3,0)</f>
        <v>Q4</v>
      </c>
      <c r="F2328" s="6">
        <f>MONTH(SalesDataTable[[#This Row],[Order Date]])</f>
        <v>11</v>
      </c>
      <c r="G2328" s="6" t="str">
        <f>TEXT(SalesDataTable[[#This Row],[Order Date]],"MMM")</f>
        <v>Nov</v>
      </c>
      <c r="H2328" s="6" t="s">
        <v>38</v>
      </c>
      <c r="I2328" s="6" t="s">
        <v>49</v>
      </c>
      <c r="J2328" s="6" t="s">
        <v>20</v>
      </c>
      <c r="K2328" s="6" t="s">
        <v>31</v>
      </c>
      <c r="L2328" s="6" t="s">
        <v>27</v>
      </c>
      <c r="M2328" s="6" t="s">
        <v>28</v>
      </c>
      <c r="N2328" s="7">
        <v>1</v>
      </c>
      <c r="O2328" s="8">
        <v>90.23</v>
      </c>
      <c r="P2328" s="9">
        <v>0</v>
      </c>
      <c r="Q2328" s="8">
        <v>44.06</v>
      </c>
      <c r="R2328" s="8">
        <v>90.23</v>
      </c>
      <c r="S2328" s="8">
        <v>44.06</v>
      </c>
      <c r="T2328" s="8">
        <v>46.17</v>
      </c>
      <c r="U2328" s="10">
        <v>0.51169234179319512</v>
      </c>
    </row>
    <row r="2329" spans="2:21" ht="15.75">
      <c r="B2329" s="4">
        <v>2154</v>
      </c>
      <c r="C2329" s="5">
        <v>46336</v>
      </c>
      <c r="D2329" s="6">
        <f>YEAR(SalesDataTable[[#This Row],[Order Date]])</f>
        <v>2026</v>
      </c>
      <c r="E2329" s="6" t="str">
        <f>"Q"&amp;ROUNDUP(MONTH(SalesDataTable[[#This Row],[Order Date]])/3,0)</f>
        <v>Q4</v>
      </c>
      <c r="F2329" s="6">
        <f>MONTH(SalesDataTable[[#This Row],[Order Date]])</f>
        <v>11</v>
      </c>
      <c r="G2329" s="6" t="str">
        <f>TEXT(SalesDataTable[[#This Row],[Order Date]],"MMM")</f>
        <v>Nov</v>
      </c>
      <c r="H2329" s="6" t="s">
        <v>38</v>
      </c>
      <c r="I2329" s="6" t="s">
        <v>49</v>
      </c>
      <c r="J2329" s="6" t="s">
        <v>20</v>
      </c>
      <c r="K2329" s="6" t="s">
        <v>31</v>
      </c>
      <c r="L2329" s="6" t="s">
        <v>27</v>
      </c>
      <c r="M2329" s="6" t="s">
        <v>55</v>
      </c>
      <c r="N2329" s="7">
        <v>5</v>
      </c>
      <c r="O2329" s="8">
        <v>152.82</v>
      </c>
      <c r="P2329" s="9">
        <v>0.1</v>
      </c>
      <c r="Q2329" s="8">
        <v>80.09</v>
      </c>
      <c r="R2329" s="8">
        <v>687.68999999999994</v>
      </c>
      <c r="S2329" s="8">
        <v>400.45000000000005</v>
      </c>
      <c r="T2329" s="8">
        <v>287.2399999999999</v>
      </c>
      <c r="U2329" s="10">
        <v>0.417688202533118</v>
      </c>
    </row>
    <row r="2330" spans="2:21" ht="15.75">
      <c r="B2330" s="4">
        <v>4403</v>
      </c>
      <c r="C2330" s="5">
        <v>46336</v>
      </c>
      <c r="D2330" s="6">
        <f>YEAR(SalesDataTable[[#This Row],[Order Date]])</f>
        <v>2026</v>
      </c>
      <c r="E2330" s="6" t="str">
        <f>"Q"&amp;ROUNDUP(MONTH(SalesDataTable[[#This Row],[Order Date]])/3,0)</f>
        <v>Q4</v>
      </c>
      <c r="F2330" s="6">
        <f>MONTH(SalesDataTable[[#This Row],[Order Date]])</f>
        <v>11</v>
      </c>
      <c r="G2330" s="6" t="str">
        <f>TEXT(SalesDataTable[[#This Row],[Order Date]],"MMM")</f>
        <v>Nov</v>
      </c>
      <c r="H2330" s="6" t="s">
        <v>18</v>
      </c>
      <c r="I2330" s="6" t="s">
        <v>19</v>
      </c>
      <c r="J2330" s="6" t="s">
        <v>20</v>
      </c>
      <c r="K2330" s="6" t="s">
        <v>34</v>
      </c>
      <c r="L2330" s="6" t="s">
        <v>32</v>
      </c>
      <c r="M2330" s="6" t="s">
        <v>33</v>
      </c>
      <c r="N2330" s="7">
        <v>2</v>
      </c>
      <c r="O2330" s="8">
        <v>36.61</v>
      </c>
      <c r="P2330" s="9">
        <v>0.05</v>
      </c>
      <c r="Q2330" s="8">
        <v>13.31</v>
      </c>
      <c r="R2330" s="8">
        <v>69.558999999999997</v>
      </c>
      <c r="S2330" s="8">
        <v>26.62</v>
      </c>
      <c r="T2330" s="8">
        <v>42.938999999999993</v>
      </c>
      <c r="U2330" s="10">
        <v>0.61730329648212301</v>
      </c>
    </row>
    <row r="2331" spans="2:21" ht="15.75">
      <c r="B2331" s="4">
        <v>4924</v>
      </c>
      <c r="C2331" s="5">
        <v>46336</v>
      </c>
      <c r="D2331" s="6">
        <f>YEAR(SalesDataTable[[#This Row],[Order Date]])</f>
        <v>2026</v>
      </c>
      <c r="E2331" s="6" t="str">
        <f>"Q"&amp;ROUNDUP(MONTH(SalesDataTable[[#This Row],[Order Date]])/3,0)</f>
        <v>Q4</v>
      </c>
      <c r="F2331" s="6">
        <f>MONTH(SalesDataTable[[#This Row],[Order Date]])</f>
        <v>11</v>
      </c>
      <c r="G2331" s="6" t="str">
        <f>TEXT(SalesDataTable[[#This Row],[Order Date]],"MMM")</f>
        <v>Nov</v>
      </c>
      <c r="H2331" s="6" t="s">
        <v>38</v>
      </c>
      <c r="I2331" s="6" t="s">
        <v>51</v>
      </c>
      <c r="J2331" s="6" t="s">
        <v>26</v>
      </c>
      <c r="K2331" s="6" t="s">
        <v>34</v>
      </c>
      <c r="L2331" s="6" t="s">
        <v>27</v>
      </c>
      <c r="M2331" s="6" t="s">
        <v>55</v>
      </c>
      <c r="N2331" s="7">
        <v>12</v>
      </c>
      <c r="O2331" s="8">
        <v>150.75</v>
      </c>
      <c r="P2331" s="9">
        <v>0.1</v>
      </c>
      <c r="Q2331" s="8">
        <v>80.569999999999993</v>
      </c>
      <c r="R2331" s="8">
        <v>1628.1000000000001</v>
      </c>
      <c r="S2331" s="8">
        <v>966.83999999999992</v>
      </c>
      <c r="T2331" s="8">
        <v>661.26000000000022</v>
      </c>
      <c r="U2331" s="10">
        <v>0.40615441311958733</v>
      </c>
    </row>
    <row r="2332" spans="2:21" ht="15.75">
      <c r="B2332" s="4">
        <v>25</v>
      </c>
      <c r="C2332" s="5">
        <v>46337</v>
      </c>
      <c r="D2332" s="6">
        <f>YEAR(SalesDataTable[[#This Row],[Order Date]])</f>
        <v>2026</v>
      </c>
      <c r="E2332" s="6" t="str">
        <f>"Q"&amp;ROUNDUP(MONTH(SalesDataTable[[#This Row],[Order Date]])/3,0)</f>
        <v>Q4</v>
      </c>
      <c r="F2332" s="6">
        <f>MONTH(SalesDataTable[[#This Row],[Order Date]])</f>
        <v>11</v>
      </c>
      <c r="G2332" s="6" t="str">
        <f>TEXT(SalesDataTable[[#This Row],[Order Date]],"MMM")</f>
        <v>Nov</v>
      </c>
      <c r="H2332" s="6" t="s">
        <v>18</v>
      </c>
      <c r="I2332" s="6" t="s">
        <v>19</v>
      </c>
      <c r="J2332" s="6" t="s">
        <v>20</v>
      </c>
      <c r="K2332" s="6" t="s">
        <v>21</v>
      </c>
      <c r="L2332" s="6" t="s">
        <v>27</v>
      </c>
      <c r="M2332" s="6" t="s">
        <v>35</v>
      </c>
      <c r="N2332" s="7">
        <v>1</v>
      </c>
      <c r="O2332" s="8">
        <v>145.83000000000001</v>
      </c>
      <c r="P2332" s="9">
        <v>0.1</v>
      </c>
      <c r="Q2332" s="8">
        <v>79.14</v>
      </c>
      <c r="R2332" s="8">
        <v>131.24700000000001</v>
      </c>
      <c r="S2332" s="8">
        <v>79.14</v>
      </c>
      <c r="T2332" s="8">
        <v>52.107000000000014</v>
      </c>
      <c r="U2332" s="10">
        <v>0.39701478890946085</v>
      </c>
    </row>
    <row r="2333" spans="2:21" ht="15.75">
      <c r="B2333" s="4">
        <v>252</v>
      </c>
      <c r="C2333" s="5">
        <v>46337</v>
      </c>
      <c r="D2333" s="6">
        <f>YEAR(SalesDataTable[[#This Row],[Order Date]])</f>
        <v>2026</v>
      </c>
      <c r="E2333" s="6" t="str">
        <f>"Q"&amp;ROUNDUP(MONTH(SalesDataTable[[#This Row],[Order Date]])/3,0)</f>
        <v>Q4</v>
      </c>
      <c r="F2333" s="6">
        <f>MONTH(SalesDataTable[[#This Row],[Order Date]])</f>
        <v>11</v>
      </c>
      <c r="G2333" s="6" t="str">
        <f>TEXT(SalesDataTable[[#This Row],[Order Date]],"MMM")</f>
        <v>Nov</v>
      </c>
      <c r="H2333" s="6" t="s">
        <v>18</v>
      </c>
      <c r="I2333" s="6" t="s">
        <v>19</v>
      </c>
      <c r="J2333" s="6" t="s">
        <v>20</v>
      </c>
      <c r="K2333" s="6" t="s">
        <v>21</v>
      </c>
      <c r="L2333" s="6" t="s">
        <v>32</v>
      </c>
      <c r="M2333" s="6" t="s">
        <v>66</v>
      </c>
      <c r="N2333" s="7">
        <v>4</v>
      </c>
      <c r="O2333" s="8">
        <v>162.04</v>
      </c>
      <c r="P2333" s="9">
        <v>0</v>
      </c>
      <c r="Q2333" s="8">
        <v>85.77</v>
      </c>
      <c r="R2333" s="8">
        <v>648.16</v>
      </c>
      <c r="S2333" s="8">
        <v>343.08</v>
      </c>
      <c r="T2333" s="8">
        <v>305.08</v>
      </c>
      <c r="U2333" s="10">
        <v>0.47068625030856581</v>
      </c>
    </row>
    <row r="2334" spans="2:21" ht="15.75">
      <c r="B2334" s="4">
        <v>1203</v>
      </c>
      <c r="C2334" s="5">
        <v>46337</v>
      </c>
      <c r="D2334" s="6">
        <f>YEAR(SalesDataTable[[#This Row],[Order Date]])</f>
        <v>2026</v>
      </c>
      <c r="E2334" s="6" t="str">
        <f>"Q"&amp;ROUNDUP(MONTH(SalesDataTable[[#This Row],[Order Date]])/3,0)</f>
        <v>Q4</v>
      </c>
      <c r="F2334" s="6">
        <f>MONTH(SalesDataTable[[#This Row],[Order Date]])</f>
        <v>11</v>
      </c>
      <c r="G2334" s="6" t="str">
        <f>TEXT(SalesDataTable[[#This Row],[Order Date]],"MMM")</f>
        <v>Nov</v>
      </c>
      <c r="H2334" s="6" t="s">
        <v>38</v>
      </c>
      <c r="I2334" s="6" t="s">
        <v>51</v>
      </c>
      <c r="J2334" s="6" t="s">
        <v>37</v>
      </c>
      <c r="K2334" s="6" t="s">
        <v>21</v>
      </c>
      <c r="L2334" s="6" t="s">
        <v>27</v>
      </c>
      <c r="M2334" s="6" t="s">
        <v>35</v>
      </c>
      <c r="N2334" s="7">
        <v>2</v>
      </c>
      <c r="O2334" s="8">
        <v>141.33000000000001</v>
      </c>
      <c r="P2334" s="9">
        <v>0.05</v>
      </c>
      <c r="Q2334" s="8">
        <v>79.739999999999995</v>
      </c>
      <c r="R2334" s="8">
        <v>268.52699999999999</v>
      </c>
      <c r="S2334" s="8">
        <v>159.47999999999999</v>
      </c>
      <c r="T2334" s="8">
        <v>109.047</v>
      </c>
      <c r="U2334" s="10">
        <v>0.40609324202035552</v>
      </c>
    </row>
    <row r="2335" spans="2:21" ht="15.75">
      <c r="B2335" s="4">
        <v>1567</v>
      </c>
      <c r="C2335" s="5">
        <v>46337</v>
      </c>
      <c r="D2335" s="6">
        <f>YEAR(SalesDataTable[[#This Row],[Order Date]])</f>
        <v>2026</v>
      </c>
      <c r="E2335" s="6" t="str">
        <f>"Q"&amp;ROUNDUP(MONTH(SalesDataTable[[#This Row],[Order Date]])/3,0)</f>
        <v>Q4</v>
      </c>
      <c r="F2335" s="6">
        <f>MONTH(SalesDataTable[[#This Row],[Order Date]])</f>
        <v>11</v>
      </c>
      <c r="G2335" s="6" t="str">
        <f>TEXT(SalesDataTable[[#This Row],[Order Date]],"MMM")</f>
        <v>Nov</v>
      </c>
      <c r="H2335" s="6" t="s">
        <v>29</v>
      </c>
      <c r="I2335" s="6" t="s">
        <v>70</v>
      </c>
      <c r="J2335" s="6" t="s">
        <v>20</v>
      </c>
      <c r="K2335" s="6" t="s">
        <v>21</v>
      </c>
      <c r="L2335" s="6" t="s">
        <v>41</v>
      </c>
      <c r="M2335" s="6" t="s">
        <v>69</v>
      </c>
      <c r="N2335" s="7">
        <v>1</v>
      </c>
      <c r="O2335" s="8">
        <v>125.11</v>
      </c>
      <c r="P2335" s="9">
        <v>0.1</v>
      </c>
      <c r="Q2335" s="8">
        <v>61.65</v>
      </c>
      <c r="R2335" s="8">
        <v>112.599</v>
      </c>
      <c r="S2335" s="8">
        <v>61.65</v>
      </c>
      <c r="T2335" s="8">
        <v>50.949000000000005</v>
      </c>
      <c r="U2335" s="10">
        <v>0.45248181600191834</v>
      </c>
    </row>
    <row r="2336" spans="2:21" ht="15.75">
      <c r="B2336" s="4">
        <v>2060</v>
      </c>
      <c r="C2336" s="5">
        <v>46337</v>
      </c>
      <c r="D2336" s="6">
        <f>YEAR(SalesDataTable[[#This Row],[Order Date]])</f>
        <v>2026</v>
      </c>
      <c r="E2336" s="6" t="str">
        <f>"Q"&amp;ROUNDUP(MONTH(SalesDataTable[[#This Row],[Order Date]])/3,0)</f>
        <v>Q4</v>
      </c>
      <c r="F2336" s="6">
        <f>MONTH(SalesDataTable[[#This Row],[Order Date]])</f>
        <v>11</v>
      </c>
      <c r="G2336" s="6" t="str">
        <f>TEXT(SalesDataTable[[#This Row],[Order Date]],"MMM")</f>
        <v>Nov</v>
      </c>
      <c r="H2336" s="6" t="s">
        <v>29</v>
      </c>
      <c r="I2336" s="6" t="s">
        <v>43</v>
      </c>
      <c r="J2336" s="6" t="s">
        <v>20</v>
      </c>
      <c r="K2336" s="6" t="s">
        <v>34</v>
      </c>
      <c r="L2336" s="6" t="s">
        <v>41</v>
      </c>
      <c r="M2336" s="6" t="s">
        <v>69</v>
      </c>
      <c r="N2336" s="7">
        <v>3</v>
      </c>
      <c r="O2336" s="8">
        <v>124.55</v>
      </c>
      <c r="P2336" s="9">
        <v>0.15</v>
      </c>
      <c r="Q2336" s="8">
        <v>60.68</v>
      </c>
      <c r="R2336" s="8">
        <v>317.60249999999996</v>
      </c>
      <c r="S2336" s="8">
        <v>182.04</v>
      </c>
      <c r="T2336" s="8">
        <v>135.56249999999997</v>
      </c>
      <c r="U2336" s="10">
        <v>0.42683070819656643</v>
      </c>
    </row>
    <row r="2337" spans="2:21" ht="15.75">
      <c r="B2337" s="4">
        <v>2485</v>
      </c>
      <c r="C2337" s="5">
        <v>46337</v>
      </c>
      <c r="D2337" s="6">
        <f>YEAR(SalesDataTable[[#This Row],[Order Date]])</f>
        <v>2026</v>
      </c>
      <c r="E2337" s="6" t="str">
        <f>"Q"&amp;ROUNDUP(MONTH(SalesDataTable[[#This Row],[Order Date]])/3,0)</f>
        <v>Q4</v>
      </c>
      <c r="F2337" s="6">
        <f>MONTH(SalesDataTable[[#This Row],[Order Date]])</f>
        <v>11</v>
      </c>
      <c r="G2337" s="6" t="str">
        <f>TEXT(SalesDataTable[[#This Row],[Order Date]],"MMM")</f>
        <v>Nov</v>
      </c>
      <c r="H2337" s="6" t="s">
        <v>29</v>
      </c>
      <c r="I2337" s="6" t="s">
        <v>57</v>
      </c>
      <c r="J2337" s="6" t="s">
        <v>37</v>
      </c>
      <c r="K2337" s="6" t="s">
        <v>21</v>
      </c>
      <c r="L2337" s="6" t="s">
        <v>27</v>
      </c>
      <c r="M2337" s="6" t="s">
        <v>35</v>
      </c>
      <c r="N2337" s="7">
        <v>1</v>
      </c>
      <c r="O2337" s="8">
        <v>143.77000000000001</v>
      </c>
      <c r="P2337" s="9">
        <v>0.1</v>
      </c>
      <c r="Q2337" s="8">
        <v>81.02</v>
      </c>
      <c r="R2337" s="8">
        <v>129.393</v>
      </c>
      <c r="S2337" s="8">
        <v>81.02</v>
      </c>
      <c r="T2337" s="8">
        <v>48.373000000000005</v>
      </c>
      <c r="U2337" s="10">
        <v>0.3738455712441941</v>
      </c>
    </row>
    <row r="2338" spans="2:21" ht="15.75">
      <c r="B2338" s="4">
        <v>3101</v>
      </c>
      <c r="C2338" s="5">
        <v>46337</v>
      </c>
      <c r="D2338" s="6">
        <f>YEAR(SalesDataTable[[#This Row],[Order Date]])</f>
        <v>2026</v>
      </c>
      <c r="E2338" s="6" t="str">
        <f>"Q"&amp;ROUNDUP(MONTH(SalesDataTable[[#This Row],[Order Date]])/3,0)</f>
        <v>Q4</v>
      </c>
      <c r="F2338" s="6">
        <f>MONTH(SalesDataTable[[#This Row],[Order Date]])</f>
        <v>11</v>
      </c>
      <c r="G2338" s="6" t="str">
        <f>TEXT(SalesDataTable[[#This Row],[Order Date]],"MMM")</f>
        <v>Nov</v>
      </c>
      <c r="H2338" s="6" t="s">
        <v>38</v>
      </c>
      <c r="I2338" s="6" t="s">
        <v>51</v>
      </c>
      <c r="J2338" s="6" t="s">
        <v>20</v>
      </c>
      <c r="K2338" s="6" t="s">
        <v>31</v>
      </c>
      <c r="L2338" s="6" t="s">
        <v>41</v>
      </c>
      <c r="M2338" s="6" t="s">
        <v>69</v>
      </c>
      <c r="N2338" s="7">
        <v>3</v>
      </c>
      <c r="O2338" s="8">
        <v>124.72</v>
      </c>
      <c r="P2338" s="9">
        <v>0.15</v>
      </c>
      <c r="Q2338" s="8">
        <v>60.35</v>
      </c>
      <c r="R2338" s="8">
        <v>318.03599999999994</v>
      </c>
      <c r="S2338" s="8">
        <v>181.05</v>
      </c>
      <c r="T2338" s="8">
        <v>136.98599999999993</v>
      </c>
      <c r="U2338" s="10">
        <v>0.4307248236048748</v>
      </c>
    </row>
    <row r="2339" spans="2:21" ht="15.75">
      <c r="B2339" s="4">
        <v>3165</v>
      </c>
      <c r="C2339" s="5">
        <v>46337</v>
      </c>
      <c r="D2339" s="6">
        <f>YEAR(SalesDataTable[[#This Row],[Order Date]])</f>
        <v>2026</v>
      </c>
      <c r="E2339" s="6" t="str">
        <f>"Q"&amp;ROUNDUP(MONTH(SalesDataTable[[#This Row],[Order Date]])/3,0)</f>
        <v>Q4</v>
      </c>
      <c r="F2339" s="6">
        <f>MONTH(SalesDataTable[[#This Row],[Order Date]])</f>
        <v>11</v>
      </c>
      <c r="G2339" s="6" t="str">
        <f>TEXT(SalesDataTable[[#This Row],[Order Date]],"MMM")</f>
        <v>Nov</v>
      </c>
      <c r="H2339" s="6" t="s">
        <v>29</v>
      </c>
      <c r="I2339" s="6" t="s">
        <v>30</v>
      </c>
      <c r="J2339" s="6" t="s">
        <v>37</v>
      </c>
      <c r="K2339" s="6" t="s">
        <v>21</v>
      </c>
      <c r="L2339" s="6" t="s">
        <v>52</v>
      </c>
      <c r="M2339" s="6" t="s">
        <v>60</v>
      </c>
      <c r="N2339" s="7">
        <v>1</v>
      </c>
      <c r="O2339" s="8">
        <v>35.729999999999997</v>
      </c>
      <c r="P2339" s="9">
        <v>0.1</v>
      </c>
      <c r="Q2339" s="8">
        <v>14.15</v>
      </c>
      <c r="R2339" s="8">
        <v>32.156999999999996</v>
      </c>
      <c r="S2339" s="8">
        <v>14.15</v>
      </c>
      <c r="T2339" s="8">
        <v>18.006999999999998</v>
      </c>
      <c r="U2339" s="10">
        <v>0.55997139036601673</v>
      </c>
    </row>
    <row r="2340" spans="2:21" ht="15.75">
      <c r="B2340" s="4">
        <v>4179</v>
      </c>
      <c r="C2340" s="5">
        <v>46337</v>
      </c>
      <c r="D2340" s="6">
        <f>YEAR(SalesDataTable[[#This Row],[Order Date]])</f>
        <v>2026</v>
      </c>
      <c r="E2340" s="6" t="str">
        <f>"Q"&amp;ROUNDUP(MONTH(SalesDataTable[[#This Row],[Order Date]])/3,0)</f>
        <v>Q4</v>
      </c>
      <c r="F2340" s="6">
        <f>MONTH(SalesDataTable[[#This Row],[Order Date]])</f>
        <v>11</v>
      </c>
      <c r="G2340" s="6" t="str">
        <f>TEXT(SalesDataTable[[#This Row],[Order Date]],"MMM")</f>
        <v>Nov</v>
      </c>
      <c r="H2340" s="6" t="s">
        <v>29</v>
      </c>
      <c r="I2340" s="6" t="s">
        <v>36</v>
      </c>
      <c r="J2340" s="6" t="s">
        <v>37</v>
      </c>
      <c r="K2340" s="6" t="s">
        <v>34</v>
      </c>
      <c r="L2340" s="6" t="s">
        <v>32</v>
      </c>
      <c r="M2340" s="6" t="s">
        <v>66</v>
      </c>
      <c r="N2340" s="7">
        <v>2</v>
      </c>
      <c r="O2340" s="8">
        <v>166.1</v>
      </c>
      <c r="P2340" s="9">
        <v>0.05</v>
      </c>
      <c r="Q2340" s="8">
        <v>88.2</v>
      </c>
      <c r="R2340" s="8">
        <v>315.58999999999997</v>
      </c>
      <c r="S2340" s="8">
        <v>176.4</v>
      </c>
      <c r="T2340" s="8">
        <v>139.18999999999997</v>
      </c>
      <c r="U2340" s="10">
        <v>0.44104692797617157</v>
      </c>
    </row>
    <row r="2341" spans="2:21" ht="15.75">
      <c r="B2341" s="4">
        <v>4829</v>
      </c>
      <c r="C2341" s="5">
        <v>46337</v>
      </c>
      <c r="D2341" s="6">
        <f>YEAR(SalesDataTable[[#This Row],[Order Date]])</f>
        <v>2026</v>
      </c>
      <c r="E2341" s="6" t="str">
        <f>"Q"&amp;ROUNDUP(MONTH(SalesDataTable[[#This Row],[Order Date]])/3,0)</f>
        <v>Q4</v>
      </c>
      <c r="F2341" s="6">
        <f>MONTH(SalesDataTable[[#This Row],[Order Date]])</f>
        <v>11</v>
      </c>
      <c r="G2341" s="6" t="str">
        <f>TEXT(SalesDataTable[[#This Row],[Order Date]],"MMM")</f>
        <v>Nov</v>
      </c>
      <c r="H2341" s="6" t="s">
        <v>29</v>
      </c>
      <c r="I2341" s="6" t="s">
        <v>70</v>
      </c>
      <c r="J2341" s="6" t="s">
        <v>46</v>
      </c>
      <c r="K2341" s="6" t="s">
        <v>31</v>
      </c>
      <c r="L2341" s="6" t="s">
        <v>22</v>
      </c>
      <c r="M2341" s="6" t="s">
        <v>23</v>
      </c>
      <c r="N2341" s="7">
        <v>2</v>
      </c>
      <c r="O2341" s="8">
        <v>81.27</v>
      </c>
      <c r="P2341" s="9">
        <v>0.05</v>
      </c>
      <c r="Q2341" s="8">
        <v>43.04</v>
      </c>
      <c r="R2341" s="8">
        <v>154.41299999999998</v>
      </c>
      <c r="S2341" s="8">
        <v>86.08</v>
      </c>
      <c r="T2341" s="8">
        <v>68.332999999999984</v>
      </c>
      <c r="U2341" s="10">
        <v>0.44253398353765544</v>
      </c>
    </row>
    <row r="2342" spans="2:21" ht="15.75">
      <c r="B2342" s="4">
        <v>4943</v>
      </c>
      <c r="C2342" s="5">
        <v>46337</v>
      </c>
      <c r="D2342" s="6">
        <f>YEAR(SalesDataTable[[#This Row],[Order Date]])</f>
        <v>2026</v>
      </c>
      <c r="E2342" s="6" t="str">
        <f>"Q"&amp;ROUNDUP(MONTH(SalesDataTable[[#This Row],[Order Date]])/3,0)</f>
        <v>Q4</v>
      </c>
      <c r="F2342" s="6">
        <f>MONTH(SalesDataTable[[#This Row],[Order Date]])</f>
        <v>11</v>
      </c>
      <c r="G2342" s="6" t="str">
        <f>TEXT(SalesDataTable[[#This Row],[Order Date]],"MMM")</f>
        <v>Nov</v>
      </c>
      <c r="H2342" s="6" t="s">
        <v>18</v>
      </c>
      <c r="I2342" s="6" t="s">
        <v>54</v>
      </c>
      <c r="J2342" s="6" t="s">
        <v>26</v>
      </c>
      <c r="K2342" s="6" t="s">
        <v>21</v>
      </c>
      <c r="L2342" s="6" t="s">
        <v>41</v>
      </c>
      <c r="M2342" s="6" t="s">
        <v>47</v>
      </c>
      <c r="N2342" s="7">
        <v>10</v>
      </c>
      <c r="O2342" s="8">
        <v>191.98</v>
      </c>
      <c r="P2342" s="9">
        <v>0.1</v>
      </c>
      <c r="Q2342" s="8">
        <v>102.73</v>
      </c>
      <c r="R2342" s="8">
        <v>1727.82</v>
      </c>
      <c r="S2342" s="8">
        <v>1027.3</v>
      </c>
      <c r="T2342" s="8">
        <v>700.52</v>
      </c>
      <c r="U2342" s="10">
        <v>0.40543575140929033</v>
      </c>
    </row>
    <row r="2343" spans="2:21" ht="15.75">
      <c r="B2343" s="4">
        <v>887</v>
      </c>
      <c r="C2343" s="5">
        <v>46338</v>
      </c>
      <c r="D2343" s="6">
        <f>YEAR(SalesDataTable[[#This Row],[Order Date]])</f>
        <v>2026</v>
      </c>
      <c r="E2343" s="6" t="str">
        <f>"Q"&amp;ROUNDUP(MONTH(SalesDataTable[[#This Row],[Order Date]])/3,0)</f>
        <v>Q4</v>
      </c>
      <c r="F2343" s="6">
        <f>MONTH(SalesDataTable[[#This Row],[Order Date]])</f>
        <v>11</v>
      </c>
      <c r="G2343" s="6" t="str">
        <f>TEXT(SalesDataTable[[#This Row],[Order Date]],"MMM")</f>
        <v>Nov</v>
      </c>
      <c r="H2343" s="6" t="s">
        <v>38</v>
      </c>
      <c r="I2343" s="6" t="s">
        <v>51</v>
      </c>
      <c r="J2343" s="6" t="s">
        <v>37</v>
      </c>
      <c r="K2343" s="6" t="s">
        <v>21</v>
      </c>
      <c r="L2343" s="6" t="s">
        <v>27</v>
      </c>
      <c r="M2343" s="6" t="s">
        <v>28</v>
      </c>
      <c r="N2343" s="7">
        <v>6</v>
      </c>
      <c r="O2343" s="8">
        <v>89.87</v>
      </c>
      <c r="P2343" s="9">
        <v>0.2</v>
      </c>
      <c r="Q2343" s="8">
        <v>44.47</v>
      </c>
      <c r="R2343" s="8">
        <v>431.37600000000003</v>
      </c>
      <c r="S2343" s="8">
        <v>266.82</v>
      </c>
      <c r="T2343" s="8">
        <v>164.55600000000004</v>
      </c>
      <c r="U2343" s="10">
        <v>0.3814676755313231</v>
      </c>
    </row>
    <row r="2344" spans="2:21" ht="15.75">
      <c r="B2344" s="4">
        <v>1090</v>
      </c>
      <c r="C2344" s="5">
        <v>46338</v>
      </c>
      <c r="D2344" s="6">
        <f>YEAR(SalesDataTable[[#This Row],[Order Date]])</f>
        <v>2026</v>
      </c>
      <c r="E2344" s="6" t="str">
        <f>"Q"&amp;ROUNDUP(MONTH(SalesDataTable[[#This Row],[Order Date]])/3,0)</f>
        <v>Q4</v>
      </c>
      <c r="F2344" s="6">
        <f>MONTH(SalesDataTable[[#This Row],[Order Date]])</f>
        <v>11</v>
      </c>
      <c r="G2344" s="6" t="str">
        <f>TEXT(SalesDataTable[[#This Row],[Order Date]],"MMM")</f>
        <v>Nov</v>
      </c>
      <c r="H2344" s="6" t="s">
        <v>24</v>
      </c>
      <c r="I2344" s="6" t="s">
        <v>67</v>
      </c>
      <c r="J2344" s="6" t="s">
        <v>46</v>
      </c>
      <c r="K2344" s="6" t="s">
        <v>31</v>
      </c>
      <c r="L2344" s="6" t="s">
        <v>22</v>
      </c>
      <c r="M2344" s="6" t="s">
        <v>40</v>
      </c>
      <c r="N2344" s="7">
        <v>3</v>
      </c>
      <c r="O2344" s="8">
        <v>51.44</v>
      </c>
      <c r="P2344" s="9">
        <v>0.1</v>
      </c>
      <c r="Q2344" s="8">
        <v>23.11</v>
      </c>
      <c r="R2344" s="8">
        <v>138.88800000000001</v>
      </c>
      <c r="S2344" s="8">
        <v>69.33</v>
      </c>
      <c r="T2344" s="8">
        <v>69.558000000000007</v>
      </c>
      <c r="U2344" s="10">
        <v>0.50082080525315364</v>
      </c>
    </row>
    <row r="2345" spans="2:21" ht="15.75">
      <c r="B2345" s="4">
        <v>2090</v>
      </c>
      <c r="C2345" s="5">
        <v>46338</v>
      </c>
      <c r="D2345" s="6">
        <f>YEAR(SalesDataTable[[#This Row],[Order Date]])</f>
        <v>2026</v>
      </c>
      <c r="E2345" s="6" t="str">
        <f>"Q"&amp;ROUNDUP(MONTH(SalesDataTable[[#This Row],[Order Date]])/3,0)</f>
        <v>Q4</v>
      </c>
      <c r="F2345" s="6">
        <f>MONTH(SalesDataTable[[#This Row],[Order Date]])</f>
        <v>11</v>
      </c>
      <c r="G2345" s="6" t="str">
        <f>TEXT(SalesDataTable[[#This Row],[Order Date]],"MMM")</f>
        <v>Nov</v>
      </c>
      <c r="H2345" s="6" t="s">
        <v>38</v>
      </c>
      <c r="I2345" s="6" t="s">
        <v>39</v>
      </c>
      <c r="J2345" s="6" t="s">
        <v>46</v>
      </c>
      <c r="K2345" s="6" t="s">
        <v>31</v>
      </c>
      <c r="L2345" s="6" t="s">
        <v>32</v>
      </c>
      <c r="M2345" s="6" t="s">
        <v>50</v>
      </c>
      <c r="N2345" s="7">
        <v>4</v>
      </c>
      <c r="O2345" s="8">
        <v>46.68</v>
      </c>
      <c r="P2345" s="9">
        <v>0.05</v>
      </c>
      <c r="Q2345" s="8">
        <v>17.96</v>
      </c>
      <c r="R2345" s="8">
        <v>177.38399999999999</v>
      </c>
      <c r="S2345" s="8">
        <v>71.84</v>
      </c>
      <c r="T2345" s="8">
        <v>105.54399999999998</v>
      </c>
      <c r="U2345" s="10">
        <v>0.59500293149325756</v>
      </c>
    </row>
    <row r="2346" spans="2:21" ht="15.75">
      <c r="B2346" s="4">
        <v>2561</v>
      </c>
      <c r="C2346" s="5">
        <v>46338</v>
      </c>
      <c r="D2346" s="6">
        <f>YEAR(SalesDataTable[[#This Row],[Order Date]])</f>
        <v>2026</v>
      </c>
      <c r="E2346" s="6" t="str">
        <f>"Q"&amp;ROUNDUP(MONTH(SalesDataTable[[#This Row],[Order Date]])/3,0)</f>
        <v>Q4</v>
      </c>
      <c r="F2346" s="6">
        <f>MONTH(SalesDataTable[[#This Row],[Order Date]])</f>
        <v>11</v>
      </c>
      <c r="G2346" s="6" t="str">
        <f>TEXT(SalesDataTable[[#This Row],[Order Date]],"MMM")</f>
        <v>Nov</v>
      </c>
      <c r="H2346" s="6" t="s">
        <v>24</v>
      </c>
      <c r="I2346" s="6" t="s">
        <v>61</v>
      </c>
      <c r="J2346" s="6" t="s">
        <v>37</v>
      </c>
      <c r="K2346" s="6" t="s">
        <v>31</v>
      </c>
      <c r="L2346" s="6" t="s">
        <v>27</v>
      </c>
      <c r="M2346" s="6" t="s">
        <v>64</v>
      </c>
      <c r="N2346" s="7">
        <v>4</v>
      </c>
      <c r="O2346" s="8">
        <v>73.05</v>
      </c>
      <c r="P2346" s="9">
        <v>0.2</v>
      </c>
      <c r="Q2346" s="8">
        <v>32.82</v>
      </c>
      <c r="R2346" s="8">
        <v>233.76</v>
      </c>
      <c r="S2346" s="8">
        <v>131.28</v>
      </c>
      <c r="T2346" s="8">
        <v>102.47999999999999</v>
      </c>
      <c r="U2346" s="10">
        <v>0.4383983572895277</v>
      </c>
    </row>
    <row r="2347" spans="2:21" ht="15.75">
      <c r="B2347" s="4">
        <v>2855</v>
      </c>
      <c r="C2347" s="5">
        <v>46338</v>
      </c>
      <c r="D2347" s="6">
        <f>YEAR(SalesDataTable[[#This Row],[Order Date]])</f>
        <v>2026</v>
      </c>
      <c r="E2347" s="6" t="str">
        <f>"Q"&amp;ROUNDUP(MONTH(SalesDataTable[[#This Row],[Order Date]])/3,0)</f>
        <v>Q4</v>
      </c>
      <c r="F2347" s="6">
        <f>MONTH(SalesDataTable[[#This Row],[Order Date]])</f>
        <v>11</v>
      </c>
      <c r="G2347" s="6" t="str">
        <f>TEXT(SalesDataTable[[#This Row],[Order Date]],"MMM")</f>
        <v>Nov</v>
      </c>
      <c r="H2347" s="6" t="s">
        <v>29</v>
      </c>
      <c r="I2347" s="6" t="s">
        <v>57</v>
      </c>
      <c r="J2347" s="6" t="s">
        <v>46</v>
      </c>
      <c r="K2347" s="6" t="s">
        <v>31</v>
      </c>
      <c r="L2347" s="6" t="s">
        <v>41</v>
      </c>
      <c r="M2347" s="6" t="s">
        <v>69</v>
      </c>
      <c r="N2347" s="7">
        <v>1</v>
      </c>
      <c r="O2347" s="8">
        <v>125.32</v>
      </c>
      <c r="P2347" s="9">
        <v>0.15</v>
      </c>
      <c r="Q2347" s="8">
        <v>59.49</v>
      </c>
      <c r="R2347" s="8">
        <v>106.52199999999999</v>
      </c>
      <c r="S2347" s="8">
        <v>59.49</v>
      </c>
      <c r="T2347" s="8">
        <v>47.031999999999989</v>
      </c>
      <c r="U2347" s="10">
        <v>0.44152381667636725</v>
      </c>
    </row>
    <row r="2348" spans="2:21" ht="15.75">
      <c r="B2348" s="4">
        <v>4421</v>
      </c>
      <c r="C2348" s="5">
        <v>46338</v>
      </c>
      <c r="D2348" s="6">
        <f>YEAR(SalesDataTable[[#This Row],[Order Date]])</f>
        <v>2026</v>
      </c>
      <c r="E2348" s="6" t="str">
        <f>"Q"&amp;ROUNDUP(MONTH(SalesDataTable[[#This Row],[Order Date]])/3,0)</f>
        <v>Q4</v>
      </c>
      <c r="F2348" s="6">
        <f>MONTH(SalesDataTable[[#This Row],[Order Date]])</f>
        <v>11</v>
      </c>
      <c r="G2348" s="6" t="str">
        <f>TEXT(SalesDataTable[[#This Row],[Order Date]],"MMM")</f>
        <v>Nov</v>
      </c>
      <c r="H2348" s="6" t="s">
        <v>24</v>
      </c>
      <c r="I2348" s="6" t="s">
        <v>59</v>
      </c>
      <c r="J2348" s="6" t="s">
        <v>46</v>
      </c>
      <c r="K2348" s="6" t="s">
        <v>34</v>
      </c>
      <c r="L2348" s="6" t="s">
        <v>52</v>
      </c>
      <c r="M2348" s="6" t="s">
        <v>56</v>
      </c>
      <c r="N2348" s="7">
        <v>2</v>
      </c>
      <c r="O2348" s="8">
        <v>123.49</v>
      </c>
      <c r="P2348" s="9">
        <v>0.15</v>
      </c>
      <c r="Q2348" s="8">
        <v>68.08</v>
      </c>
      <c r="R2348" s="8">
        <v>209.93299999999999</v>
      </c>
      <c r="S2348" s="8">
        <v>136.16</v>
      </c>
      <c r="T2348" s="8">
        <v>73.772999999999996</v>
      </c>
      <c r="U2348" s="10">
        <v>0.35141211719929694</v>
      </c>
    </row>
    <row r="2349" spans="2:21" ht="15.75">
      <c r="B2349" s="4">
        <v>195</v>
      </c>
      <c r="C2349" s="5">
        <v>46339</v>
      </c>
      <c r="D2349" s="6">
        <f>YEAR(SalesDataTable[[#This Row],[Order Date]])</f>
        <v>2026</v>
      </c>
      <c r="E2349" s="6" t="str">
        <f>"Q"&amp;ROUNDUP(MONTH(SalesDataTable[[#This Row],[Order Date]])/3,0)</f>
        <v>Q4</v>
      </c>
      <c r="F2349" s="6">
        <f>MONTH(SalesDataTable[[#This Row],[Order Date]])</f>
        <v>11</v>
      </c>
      <c r="G2349" s="6" t="str">
        <f>TEXT(SalesDataTable[[#This Row],[Order Date]],"MMM")</f>
        <v>Nov</v>
      </c>
      <c r="H2349" s="6" t="s">
        <v>24</v>
      </c>
      <c r="I2349" s="6" t="s">
        <v>61</v>
      </c>
      <c r="J2349" s="6" t="s">
        <v>37</v>
      </c>
      <c r="K2349" s="6" t="s">
        <v>21</v>
      </c>
      <c r="L2349" s="6" t="s">
        <v>32</v>
      </c>
      <c r="M2349" s="6" t="s">
        <v>50</v>
      </c>
      <c r="N2349" s="7">
        <v>1</v>
      </c>
      <c r="O2349" s="8">
        <v>47.37</v>
      </c>
      <c r="P2349" s="9">
        <v>0.2</v>
      </c>
      <c r="Q2349" s="8">
        <v>18.739999999999998</v>
      </c>
      <c r="R2349" s="8">
        <v>37.896000000000001</v>
      </c>
      <c r="S2349" s="8">
        <v>18.739999999999998</v>
      </c>
      <c r="T2349" s="8">
        <v>19.156000000000002</v>
      </c>
      <c r="U2349" s="10">
        <v>0.50548870593202455</v>
      </c>
    </row>
    <row r="2350" spans="2:21" ht="15.75">
      <c r="B2350" s="4">
        <v>520</v>
      </c>
      <c r="C2350" s="5">
        <v>46339</v>
      </c>
      <c r="D2350" s="6">
        <f>YEAR(SalesDataTable[[#This Row],[Order Date]])</f>
        <v>2026</v>
      </c>
      <c r="E2350" s="6" t="str">
        <f>"Q"&amp;ROUNDUP(MONTH(SalesDataTable[[#This Row],[Order Date]])/3,0)</f>
        <v>Q4</v>
      </c>
      <c r="F2350" s="6">
        <f>MONTH(SalesDataTable[[#This Row],[Order Date]])</f>
        <v>11</v>
      </c>
      <c r="G2350" s="6" t="str">
        <f>TEXT(SalesDataTable[[#This Row],[Order Date]],"MMM")</f>
        <v>Nov</v>
      </c>
      <c r="H2350" s="6" t="s">
        <v>24</v>
      </c>
      <c r="I2350" s="6" t="s">
        <v>61</v>
      </c>
      <c r="J2350" s="6" t="s">
        <v>26</v>
      </c>
      <c r="K2350" s="6" t="s">
        <v>34</v>
      </c>
      <c r="L2350" s="6" t="s">
        <v>27</v>
      </c>
      <c r="M2350" s="6" t="s">
        <v>28</v>
      </c>
      <c r="N2350" s="7">
        <v>6</v>
      </c>
      <c r="O2350" s="8">
        <v>92.31</v>
      </c>
      <c r="P2350" s="9">
        <v>0.05</v>
      </c>
      <c r="Q2350" s="8">
        <v>46.12</v>
      </c>
      <c r="R2350" s="8">
        <v>526.16700000000003</v>
      </c>
      <c r="S2350" s="8">
        <v>276.71999999999997</v>
      </c>
      <c r="T2350" s="8">
        <v>249.44700000000006</v>
      </c>
      <c r="U2350" s="10">
        <v>0.47408332335551268</v>
      </c>
    </row>
    <row r="2351" spans="2:21" ht="15.75">
      <c r="B2351" s="4">
        <v>646</v>
      </c>
      <c r="C2351" s="5">
        <v>46339</v>
      </c>
      <c r="D2351" s="6">
        <f>YEAR(SalesDataTable[[#This Row],[Order Date]])</f>
        <v>2026</v>
      </c>
      <c r="E2351" s="6" t="str">
        <f>"Q"&amp;ROUNDUP(MONTH(SalesDataTable[[#This Row],[Order Date]])/3,0)</f>
        <v>Q4</v>
      </c>
      <c r="F2351" s="6">
        <f>MONTH(SalesDataTable[[#This Row],[Order Date]])</f>
        <v>11</v>
      </c>
      <c r="G2351" s="6" t="str">
        <f>TEXT(SalesDataTable[[#This Row],[Order Date]],"MMM")</f>
        <v>Nov</v>
      </c>
      <c r="H2351" s="6" t="s">
        <v>29</v>
      </c>
      <c r="I2351" s="6" t="s">
        <v>70</v>
      </c>
      <c r="J2351" s="6" t="s">
        <v>37</v>
      </c>
      <c r="K2351" s="6" t="s">
        <v>21</v>
      </c>
      <c r="L2351" s="6" t="s">
        <v>22</v>
      </c>
      <c r="M2351" s="6" t="s">
        <v>40</v>
      </c>
      <c r="N2351" s="7">
        <v>1</v>
      </c>
      <c r="O2351" s="8">
        <v>49.53</v>
      </c>
      <c r="P2351" s="9">
        <v>0.1</v>
      </c>
      <c r="Q2351" s="8">
        <v>22.18</v>
      </c>
      <c r="R2351" s="8">
        <v>44.577000000000005</v>
      </c>
      <c r="S2351" s="8">
        <v>22.18</v>
      </c>
      <c r="T2351" s="8">
        <v>22.397000000000006</v>
      </c>
      <c r="U2351" s="10">
        <v>0.50243399062296712</v>
      </c>
    </row>
    <row r="2352" spans="2:21" ht="15.75">
      <c r="B2352" s="4">
        <v>893</v>
      </c>
      <c r="C2352" s="5">
        <v>46339</v>
      </c>
      <c r="D2352" s="6">
        <f>YEAR(SalesDataTable[[#This Row],[Order Date]])</f>
        <v>2026</v>
      </c>
      <c r="E2352" s="6" t="str">
        <f>"Q"&amp;ROUNDUP(MONTH(SalesDataTable[[#This Row],[Order Date]])/3,0)</f>
        <v>Q4</v>
      </c>
      <c r="F2352" s="6">
        <f>MONTH(SalesDataTable[[#This Row],[Order Date]])</f>
        <v>11</v>
      </c>
      <c r="G2352" s="6" t="str">
        <f>TEXT(SalesDataTable[[#This Row],[Order Date]],"MMM")</f>
        <v>Nov</v>
      </c>
      <c r="H2352" s="6" t="s">
        <v>38</v>
      </c>
      <c r="I2352" s="6" t="s">
        <v>51</v>
      </c>
      <c r="J2352" s="6" t="s">
        <v>20</v>
      </c>
      <c r="K2352" s="6" t="s">
        <v>31</v>
      </c>
      <c r="L2352" s="6" t="s">
        <v>32</v>
      </c>
      <c r="M2352" s="6" t="s">
        <v>50</v>
      </c>
      <c r="N2352" s="7">
        <v>4</v>
      </c>
      <c r="O2352" s="8">
        <v>47.62</v>
      </c>
      <c r="P2352" s="9">
        <v>0.2</v>
      </c>
      <c r="Q2352" s="8">
        <v>18.100000000000001</v>
      </c>
      <c r="R2352" s="8">
        <v>152.38399999999999</v>
      </c>
      <c r="S2352" s="8">
        <v>72.400000000000006</v>
      </c>
      <c r="T2352" s="8">
        <v>79.98399999999998</v>
      </c>
      <c r="U2352" s="10">
        <v>0.52488450230995376</v>
      </c>
    </row>
    <row r="2353" spans="2:21" ht="15.75">
      <c r="B2353" s="4">
        <v>916</v>
      </c>
      <c r="C2353" s="5">
        <v>46339</v>
      </c>
      <c r="D2353" s="6">
        <f>YEAR(SalesDataTable[[#This Row],[Order Date]])</f>
        <v>2026</v>
      </c>
      <c r="E2353" s="6" t="str">
        <f>"Q"&amp;ROUNDUP(MONTH(SalesDataTable[[#This Row],[Order Date]])/3,0)</f>
        <v>Q4</v>
      </c>
      <c r="F2353" s="6">
        <f>MONTH(SalesDataTable[[#This Row],[Order Date]])</f>
        <v>11</v>
      </c>
      <c r="G2353" s="6" t="str">
        <f>TEXT(SalesDataTable[[#This Row],[Order Date]],"MMM")</f>
        <v>Nov</v>
      </c>
      <c r="H2353" s="6" t="s">
        <v>24</v>
      </c>
      <c r="I2353" s="6" t="s">
        <v>45</v>
      </c>
      <c r="J2353" s="6" t="s">
        <v>20</v>
      </c>
      <c r="K2353" s="6" t="s">
        <v>31</v>
      </c>
      <c r="L2353" s="6" t="s">
        <v>22</v>
      </c>
      <c r="M2353" s="6" t="s">
        <v>40</v>
      </c>
      <c r="N2353" s="7">
        <v>4</v>
      </c>
      <c r="O2353" s="8">
        <v>51.93</v>
      </c>
      <c r="P2353" s="9">
        <v>0.05</v>
      </c>
      <c r="Q2353" s="8">
        <v>22.62</v>
      </c>
      <c r="R2353" s="8">
        <v>197.334</v>
      </c>
      <c r="S2353" s="8">
        <v>90.48</v>
      </c>
      <c r="T2353" s="8">
        <v>106.854</v>
      </c>
      <c r="U2353" s="10">
        <v>0.54148803551339353</v>
      </c>
    </row>
    <row r="2354" spans="2:21" ht="15.75">
      <c r="B2354" s="4">
        <v>1295</v>
      </c>
      <c r="C2354" s="5">
        <v>46339</v>
      </c>
      <c r="D2354" s="6">
        <f>YEAR(SalesDataTable[[#This Row],[Order Date]])</f>
        <v>2026</v>
      </c>
      <c r="E2354" s="6" t="str">
        <f>"Q"&amp;ROUNDUP(MONTH(SalesDataTable[[#This Row],[Order Date]])/3,0)</f>
        <v>Q4</v>
      </c>
      <c r="F2354" s="6">
        <f>MONTH(SalesDataTable[[#This Row],[Order Date]])</f>
        <v>11</v>
      </c>
      <c r="G2354" s="6" t="str">
        <f>TEXT(SalesDataTable[[#This Row],[Order Date]],"MMM")</f>
        <v>Nov</v>
      </c>
      <c r="H2354" s="6" t="s">
        <v>24</v>
      </c>
      <c r="I2354" s="6" t="s">
        <v>59</v>
      </c>
      <c r="J2354" s="6" t="s">
        <v>46</v>
      </c>
      <c r="K2354" s="6" t="s">
        <v>31</v>
      </c>
      <c r="L2354" s="6" t="s">
        <v>27</v>
      </c>
      <c r="M2354" s="6" t="s">
        <v>55</v>
      </c>
      <c r="N2354" s="7">
        <v>1</v>
      </c>
      <c r="O2354" s="8">
        <v>155.44999999999999</v>
      </c>
      <c r="P2354" s="9">
        <v>0.05</v>
      </c>
      <c r="Q2354" s="8">
        <v>77.25</v>
      </c>
      <c r="R2354" s="8">
        <v>147.67749999999998</v>
      </c>
      <c r="S2354" s="8">
        <v>77.25</v>
      </c>
      <c r="T2354" s="8">
        <v>70.427499999999981</v>
      </c>
      <c r="U2354" s="10">
        <v>0.47690067884410281</v>
      </c>
    </row>
    <row r="2355" spans="2:21" ht="15.75">
      <c r="B2355" s="4">
        <v>3438</v>
      </c>
      <c r="C2355" s="5">
        <v>46339</v>
      </c>
      <c r="D2355" s="6">
        <f>YEAR(SalesDataTable[[#This Row],[Order Date]])</f>
        <v>2026</v>
      </c>
      <c r="E2355" s="6" t="str">
        <f>"Q"&amp;ROUNDUP(MONTH(SalesDataTable[[#This Row],[Order Date]])/3,0)</f>
        <v>Q4</v>
      </c>
      <c r="F2355" s="6">
        <f>MONTH(SalesDataTable[[#This Row],[Order Date]])</f>
        <v>11</v>
      </c>
      <c r="G2355" s="6" t="str">
        <f>TEXT(SalesDataTable[[#This Row],[Order Date]],"MMM")</f>
        <v>Nov</v>
      </c>
      <c r="H2355" s="6" t="s">
        <v>18</v>
      </c>
      <c r="I2355" s="6" t="s">
        <v>19</v>
      </c>
      <c r="J2355" s="6" t="s">
        <v>20</v>
      </c>
      <c r="K2355" s="6" t="s">
        <v>21</v>
      </c>
      <c r="L2355" s="6" t="s">
        <v>22</v>
      </c>
      <c r="M2355" s="6" t="s">
        <v>44</v>
      </c>
      <c r="N2355" s="7">
        <v>4</v>
      </c>
      <c r="O2355" s="8">
        <v>40.03</v>
      </c>
      <c r="P2355" s="9">
        <v>0.05</v>
      </c>
      <c r="Q2355" s="8">
        <v>16.78</v>
      </c>
      <c r="R2355" s="8">
        <v>152.114</v>
      </c>
      <c r="S2355" s="8">
        <v>67.12</v>
      </c>
      <c r="T2355" s="8">
        <v>84.994</v>
      </c>
      <c r="U2355" s="10">
        <v>0.5587519886400989</v>
      </c>
    </row>
    <row r="2356" spans="2:21" ht="15.75">
      <c r="B2356" s="4">
        <v>3573</v>
      </c>
      <c r="C2356" s="5">
        <v>46339</v>
      </c>
      <c r="D2356" s="6">
        <f>YEAR(SalesDataTable[[#This Row],[Order Date]])</f>
        <v>2026</v>
      </c>
      <c r="E2356" s="6" t="str">
        <f>"Q"&amp;ROUNDUP(MONTH(SalesDataTable[[#This Row],[Order Date]])/3,0)</f>
        <v>Q4</v>
      </c>
      <c r="F2356" s="6">
        <f>MONTH(SalesDataTable[[#This Row],[Order Date]])</f>
        <v>11</v>
      </c>
      <c r="G2356" s="6" t="str">
        <f>TEXT(SalesDataTable[[#This Row],[Order Date]],"MMM")</f>
        <v>Nov</v>
      </c>
      <c r="H2356" s="6" t="s">
        <v>18</v>
      </c>
      <c r="I2356" s="6" t="s">
        <v>54</v>
      </c>
      <c r="J2356" s="6" t="s">
        <v>20</v>
      </c>
      <c r="K2356" s="6" t="s">
        <v>21</v>
      </c>
      <c r="L2356" s="6" t="s">
        <v>27</v>
      </c>
      <c r="M2356" s="6" t="s">
        <v>55</v>
      </c>
      <c r="N2356" s="7">
        <v>2</v>
      </c>
      <c r="O2356" s="8">
        <v>152.96</v>
      </c>
      <c r="P2356" s="9">
        <v>0.1</v>
      </c>
      <c r="Q2356" s="8">
        <v>79.12</v>
      </c>
      <c r="R2356" s="8">
        <v>275.32800000000003</v>
      </c>
      <c r="S2356" s="8">
        <v>158.24</v>
      </c>
      <c r="T2356" s="8">
        <v>117.08800000000002</v>
      </c>
      <c r="U2356" s="10">
        <v>0.4252673175267318</v>
      </c>
    </row>
    <row r="2357" spans="2:21" ht="15.75">
      <c r="B2357" s="4">
        <v>4257</v>
      </c>
      <c r="C2357" s="5">
        <v>46339</v>
      </c>
      <c r="D2357" s="6">
        <f>YEAR(SalesDataTable[[#This Row],[Order Date]])</f>
        <v>2026</v>
      </c>
      <c r="E2357" s="6" t="str">
        <f>"Q"&amp;ROUNDUP(MONTH(SalesDataTable[[#This Row],[Order Date]])/3,0)</f>
        <v>Q4</v>
      </c>
      <c r="F2357" s="6">
        <f>MONTH(SalesDataTable[[#This Row],[Order Date]])</f>
        <v>11</v>
      </c>
      <c r="G2357" s="6" t="str">
        <f>TEXT(SalesDataTable[[#This Row],[Order Date]],"MMM")</f>
        <v>Nov</v>
      </c>
      <c r="H2357" s="6" t="s">
        <v>38</v>
      </c>
      <c r="I2357" s="6" t="s">
        <v>65</v>
      </c>
      <c r="J2357" s="6" t="s">
        <v>37</v>
      </c>
      <c r="K2357" s="6" t="s">
        <v>31</v>
      </c>
      <c r="L2357" s="6" t="s">
        <v>52</v>
      </c>
      <c r="M2357" s="6" t="s">
        <v>56</v>
      </c>
      <c r="N2357" s="7">
        <v>2</v>
      </c>
      <c r="O2357" s="8">
        <v>124.06</v>
      </c>
      <c r="P2357" s="9">
        <v>0.05</v>
      </c>
      <c r="Q2357" s="8">
        <v>69.98</v>
      </c>
      <c r="R2357" s="8">
        <v>235.714</v>
      </c>
      <c r="S2357" s="8">
        <v>139.96</v>
      </c>
      <c r="T2357" s="8">
        <v>95.753999999999991</v>
      </c>
      <c r="U2357" s="10">
        <v>0.40622958330858577</v>
      </c>
    </row>
    <row r="2358" spans="2:21" ht="15.75">
      <c r="B2358" s="4">
        <v>4389</v>
      </c>
      <c r="C2358" s="5">
        <v>46339</v>
      </c>
      <c r="D2358" s="6">
        <f>YEAR(SalesDataTable[[#This Row],[Order Date]])</f>
        <v>2026</v>
      </c>
      <c r="E2358" s="6" t="str">
        <f>"Q"&amp;ROUNDUP(MONTH(SalesDataTable[[#This Row],[Order Date]])/3,0)</f>
        <v>Q4</v>
      </c>
      <c r="F2358" s="6">
        <f>MONTH(SalesDataTable[[#This Row],[Order Date]])</f>
        <v>11</v>
      </c>
      <c r="G2358" s="6" t="str">
        <f>TEXT(SalesDataTable[[#This Row],[Order Date]],"MMM")</f>
        <v>Nov</v>
      </c>
      <c r="H2358" s="6" t="s">
        <v>29</v>
      </c>
      <c r="I2358" s="6" t="s">
        <v>57</v>
      </c>
      <c r="J2358" s="6" t="s">
        <v>46</v>
      </c>
      <c r="K2358" s="6" t="s">
        <v>31</v>
      </c>
      <c r="L2358" s="6" t="s">
        <v>27</v>
      </c>
      <c r="M2358" s="6" t="s">
        <v>55</v>
      </c>
      <c r="N2358" s="7">
        <v>1</v>
      </c>
      <c r="O2358" s="8">
        <v>151.66</v>
      </c>
      <c r="P2358" s="9">
        <v>0.1</v>
      </c>
      <c r="Q2358" s="8">
        <v>80.209999999999994</v>
      </c>
      <c r="R2358" s="8">
        <v>136.494</v>
      </c>
      <c r="S2358" s="8">
        <v>80.209999999999994</v>
      </c>
      <c r="T2358" s="8">
        <v>56.284000000000006</v>
      </c>
      <c r="U2358" s="10">
        <v>0.41235512183685735</v>
      </c>
    </row>
    <row r="2359" spans="2:21" ht="15.75">
      <c r="B2359" s="4">
        <v>4887</v>
      </c>
      <c r="C2359" s="5">
        <v>46339</v>
      </c>
      <c r="D2359" s="6">
        <f>YEAR(SalesDataTable[[#This Row],[Order Date]])</f>
        <v>2026</v>
      </c>
      <c r="E2359" s="6" t="str">
        <f>"Q"&amp;ROUNDUP(MONTH(SalesDataTable[[#This Row],[Order Date]])/3,0)</f>
        <v>Q4</v>
      </c>
      <c r="F2359" s="6">
        <f>MONTH(SalesDataTable[[#This Row],[Order Date]])</f>
        <v>11</v>
      </c>
      <c r="G2359" s="6" t="str">
        <f>TEXT(SalesDataTable[[#This Row],[Order Date]],"MMM")</f>
        <v>Nov</v>
      </c>
      <c r="H2359" s="6" t="s">
        <v>38</v>
      </c>
      <c r="I2359" s="6" t="s">
        <v>51</v>
      </c>
      <c r="J2359" s="6" t="s">
        <v>20</v>
      </c>
      <c r="K2359" s="6" t="s">
        <v>31</v>
      </c>
      <c r="L2359" s="6" t="s">
        <v>27</v>
      </c>
      <c r="M2359" s="6" t="s">
        <v>35</v>
      </c>
      <c r="N2359" s="7">
        <v>2</v>
      </c>
      <c r="O2359" s="8">
        <v>142.30000000000001</v>
      </c>
      <c r="P2359" s="9">
        <v>0.15</v>
      </c>
      <c r="Q2359" s="8">
        <v>77.760000000000005</v>
      </c>
      <c r="R2359" s="8">
        <v>241.91000000000003</v>
      </c>
      <c r="S2359" s="8">
        <v>155.52000000000001</v>
      </c>
      <c r="T2359" s="8">
        <v>86.390000000000015</v>
      </c>
      <c r="U2359" s="10">
        <v>0.35711628291513375</v>
      </c>
    </row>
    <row r="2360" spans="2:21" ht="15.75">
      <c r="B2360" s="4">
        <v>5007</v>
      </c>
      <c r="C2360" s="5">
        <v>46339</v>
      </c>
      <c r="D2360" s="6">
        <f>YEAR(SalesDataTable[[#This Row],[Order Date]])</f>
        <v>2026</v>
      </c>
      <c r="E2360" s="6" t="str">
        <f>"Q"&amp;ROUNDUP(MONTH(SalesDataTable[[#This Row],[Order Date]])/3,0)</f>
        <v>Q4</v>
      </c>
      <c r="F2360" s="6">
        <f>MONTH(SalesDataTable[[#This Row],[Order Date]])</f>
        <v>11</v>
      </c>
      <c r="G2360" s="6" t="str">
        <f>TEXT(SalesDataTable[[#This Row],[Order Date]],"MMM")</f>
        <v>Nov</v>
      </c>
      <c r="H2360" s="6" t="s">
        <v>24</v>
      </c>
      <c r="I2360" s="6" t="s">
        <v>67</v>
      </c>
      <c r="J2360" s="6" t="s">
        <v>20</v>
      </c>
      <c r="K2360" s="6" t="s">
        <v>34</v>
      </c>
      <c r="L2360" s="6" t="s">
        <v>32</v>
      </c>
      <c r="M2360" s="6" t="s">
        <v>66</v>
      </c>
      <c r="N2360" s="7">
        <v>4</v>
      </c>
      <c r="O2360" s="8">
        <v>161.97</v>
      </c>
      <c r="P2360" s="9">
        <v>0.05</v>
      </c>
      <c r="Q2360" s="8">
        <v>87.2</v>
      </c>
      <c r="R2360" s="8">
        <v>615.48599999999999</v>
      </c>
      <c r="S2360" s="8">
        <v>348.8</v>
      </c>
      <c r="T2360" s="8">
        <v>266.68599999999998</v>
      </c>
      <c r="U2360" s="10">
        <v>0.4332933649181297</v>
      </c>
    </row>
    <row r="2361" spans="2:21" ht="15.75">
      <c r="B2361" s="4">
        <v>5111</v>
      </c>
      <c r="C2361" s="5">
        <v>46339</v>
      </c>
      <c r="D2361" s="6">
        <f>YEAR(SalesDataTable[[#This Row],[Order Date]])</f>
        <v>2026</v>
      </c>
      <c r="E2361" s="6" t="str">
        <f>"Q"&amp;ROUNDUP(MONTH(SalesDataTable[[#This Row],[Order Date]])/3,0)</f>
        <v>Q4</v>
      </c>
      <c r="F2361" s="6">
        <f>MONTH(SalesDataTable[[#This Row],[Order Date]])</f>
        <v>11</v>
      </c>
      <c r="G2361" s="6" t="str">
        <f>TEXT(SalesDataTable[[#This Row],[Order Date]],"MMM")</f>
        <v>Nov</v>
      </c>
      <c r="H2361" s="6" t="s">
        <v>24</v>
      </c>
      <c r="I2361" s="6" t="s">
        <v>67</v>
      </c>
      <c r="J2361" s="6" t="s">
        <v>26</v>
      </c>
      <c r="K2361" s="6" t="s">
        <v>34</v>
      </c>
      <c r="L2361" s="6" t="s">
        <v>32</v>
      </c>
      <c r="M2361" s="6" t="s">
        <v>62</v>
      </c>
      <c r="N2361" s="7">
        <v>5</v>
      </c>
      <c r="O2361" s="8">
        <v>133.99</v>
      </c>
      <c r="P2361" s="9">
        <v>0.15</v>
      </c>
      <c r="Q2361" s="8">
        <v>65.55</v>
      </c>
      <c r="R2361" s="8">
        <v>569.45749999999998</v>
      </c>
      <c r="S2361" s="8">
        <v>327.75</v>
      </c>
      <c r="T2361" s="8">
        <v>241.70749999999998</v>
      </c>
      <c r="U2361" s="10">
        <v>0.42445221987593451</v>
      </c>
    </row>
    <row r="2362" spans="2:21" ht="15.75">
      <c r="B2362" s="4">
        <v>5177</v>
      </c>
      <c r="C2362" s="5">
        <v>46339</v>
      </c>
      <c r="D2362" s="6">
        <f>YEAR(SalesDataTable[[#This Row],[Order Date]])</f>
        <v>2026</v>
      </c>
      <c r="E2362" s="6" t="str">
        <f>"Q"&amp;ROUNDUP(MONTH(SalesDataTable[[#This Row],[Order Date]])/3,0)</f>
        <v>Q4</v>
      </c>
      <c r="F2362" s="6">
        <f>MONTH(SalesDataTable[[#This Row],[Order Date]])</f>
        <v>11</v>
      </c>
      <c r="G2362" s="6" t="str">
        <f>TEXT(SalesDataTable[[#This Row],[Order Date]],"MMM")</f>
        <v>Nov</v>
      </c>
      <c r="H2362" s="6" t="s">
        <v>24</v>
      </c>
      <c r="I2362" s="6" t="s">
        <v>45</v>
      </c>
      <c r="J2362" s="6" t="s">
        <v>37</v>
      </c>
      <c r="K2362" s="6" t="s">
        <v>21</v>
      </c>
      <c r="L2362" s="6" t="s">
        <v>41</v>
      </c>
      <c r="M2362" s="6" t="s">
        <v>58</v>
      </c>
      <c r="N2362" s="7">
        <v>2</v>
      </c>
      <c r="O2362" s="8">
        <v>83.18</v>
      </c>
      <c r="P2362" s="9">
        <v>0.1</v>
      </c>
      <c r="Q2362" s="8">
        <v>40.479999999999997</v>
      </c>
      <c r="R2362" s="8">
        <v>149.72400000000002</v>
      </c>
      <c r="S2362" s="8">
        <v>80.959999999999994</v>
      </c>
      <c r="T2362" s="8">
        <v>68.764000000000024</v>
      </c>
      <c r="U2362" s="10">
        <v>0.45927172664369115</v>
      </c>
    </row>
    <row r="2363" spans="2:21" ht="15.75">
      <c r="B2363" s="4">
        <v>584</v>
      </c>
      <c r="C2363" s="5">
        <v>46340</v>
      </c>
      <c r="D2363" s="6">
        <f>YEAR(SalesDataTable[[#This Row],[Order Date]])</f>
        <v>2026</v>
      </c>
      <c r="E2363" s="6" t="str">
        <f>"Q"&amp;ROUNDUP(MONTH(SalesDataTable[[#This Row],[Order Date]])/3,0)</f>
        <v>Q4</v>
      </c>
      <c r="F2363" s="6">
        <f>MONTH(SalesDataTable[[#This Row],[Order Date]])</f>
        <v>11</v>
      </c>
      <c r="G2363" s="6" t="str">
        <f>TEXT(SalesDataTable[[#This Row],[Order Date]],"MMM")</f>
        <v>Nov</v>
      </c>
      <c r="H2363" s="6" t="s">
        <v>24</v>
      </c>
      <c r="I2363" s="6" t="s">
        <v>61</v>
      </c>
      <c r="J2363" s="6" t="s">
        <v>20</v>
      </c>
      <c r="K2363" s="6" t="s">
        <v>31</v>
      </c>
      <c r="L2363" s="6" t="s">
        <v>27</v>
      </c>
      <c r="M2363" s="6" t="s">
        <v>28</v>
      </c>
      <c r="N2363" s="7">
        <v>1</v>
      </c>
      <c r="O2363" s="8">
        <v>91.95</v>
      </c>
      <c r="P2363" s="9">
        <v>0</v>
      </c>
      <c r="Q2363" s="8">
        <v>46.64</v>
      </c>
      <c r="R2363" s="8">
        <v>91.95</v>
      </c>
      <c r="S2363" s="8">
        <v>46.64</v>
      </c>
      <c r="T2363" s="8">
        <v>45.31</v>
      </c>
      <c r="U2363" s="10">
        <v>0.49276780859162589</v>
      </c>
    </row>
    <row r="2364" spans="2:21" ht="15.75">
      <c r="B2364" s="4">
        <v>621</v>
      </c>
      <c r="C2364" s="5">
        <v>46340</v>
      </c>
      <c r="D2364" s="6">
        <f>YEAR(SalesDataTable[[#This Row],[Order Date]])</f>
        <v>2026</v>
      </c>
      <c r="E2364" s="6" t="str">
        <f>"Q"&amp;ROUNDUP(MONTH(SalesDataTable[[#This Row],[Order Date]])/3,0)</f>
        <v>Q4</v>
      </c>
      <c r="F2364" s="6">
        <f>MONTH(SalesDataTable[[#This Row],[Order Date]])</f>
        <v>11</v>
      </c>
      <c r="G2364" s="6" t="str">
        <f>TEXT(SalesDataTable[[#This Row],[Order Date]],"MMM")</f>
        <v>Nov</v>
      </c>
      <c r="H2364" s="6" t="s">
        <v>38</v>
      </c>
      <c r="I2364" s="6" t="s">
        <v>65</v>
      </c>
      <c r="J2364" s="6" t="s">
        <v>26</v>
      </c>
      <c r="K2364" s="6" t="s">
        <v>34</v>
      </c>
      <c r="L2364" s="6" t="s">
        <v>32</v>
      </c>
      <c r="M2364" s="6" t="s">
        <v>33</v>
      </c>
      <c r="N2364" s="7">
        <v>5</v>
      </c>
      <c r="O2364" s="8">
        <v>35.68</v>
      </c>
      <c r="P2364" s="9">
        <v>0.15</v>
      </c>
      <c r="Q2364" s="8">
        <v>13.48</v>
      </c>
      <c r="R2364" s="8">
        <v>151.64000000000001</v>
      </c>
      <c r="S2364" s="8">
        <v>67.400000000000006</v>
      </c>
      <c r="T2364" s="8">
        <v>84.240000000000009</v>
      </c>
      <c r="U2364" s="10">
        <v>0.55552624637298864</v>
      </c>
    </row>
    <row r="2365" spans="2:21" ht="15.75">
      <c r="B2365" s="4">
        <v>623</v>
      </c>
      <c r="C2365" s="5">
        <v>46340</v>
      </c>
      <c r="D2365" s="6">
        <f>YEAR(SalesDataTable[[#This Row],[Order Date]])</f>
        <v>2026</v>
      </c>
      <c r="E2365" s="6" t="str">
        <f>"Q"&amp;ROUNDUP(MONTH(SalesDataTable[[#This Row],[Order Date]])/3,0)</f>
        <v>Q4</v>
      </c>
      <c r="F2365" s="6">
        <f>MONTH(SalesDataTable[[#This Row],[Order Date]])</f>
        <v>11</v>
      </c>
      <c r="G2365" s="6" t="str">
        <f>TEXT(SalesDataTable[[#This Row],[Order Date]],"MMM")</f>
        <v>Nov</v>
      </c>
      <c r="H2365" s="6" t="s">
        <v>29</v>
      </c>
      <c r="I2365" s="6" t="s">
        <v>70</v>
      </c>
      <c r="J2365" s="6" t="s">
        <v>20</v>
      </c>
      <c r="K2365" s="6" t="s">
        <v>21</v>
      </c>
      <c r="L2365" s="6" t="s">
        <v>41</v>
      </c>
      <c r="M2365" s="6" t="s">
        <v>42</v>
      </c>
      <c r="N2365" s="7">
        <v>3</v>
      </c>
      <c r="O2365" s="8">
        <v>336.58</v>
      </c>
      <c r="P2365" s="9">
        <v>0.15</v>
      </c>
      <c r="Q2365" s="8">
        <v>198.99</v>
      </c>
      <c r="R2365" s="8">
        <v>858.279</v>
      </c>
      <c r="S2365" s="8">
        <v>596.97</v>
      </c>
      <c r="T2365" s="8">
        <v>261.30899999999997</v>
      </c>
      <c r="U2365" s="10">
        <v>0.3044569423229509</v>
      </c>
    </row>
    <row r="2366" spans="2:21" ht="15.75">
      <c r="B2366" s="4">
        <v>1431</v>
      </c>
      <c r="C2366" s="5">
        <v>46340</v>
      </c>
      <c r="D2366" s="6">
        <f>YEAR(SalesDataTable[[#This Row],[Order Date]])</f>
        <v>2026</v>
      </c>
      <c r="E2366" s="6" t="str">
        <f>"Q"&amp;ROUNDUP(MONTH(SalesDataTable[[#This Row],[Order Date]])/3,0)</f>
        <v>Q4</v>
      </c>
      <c r="F2366" s="6">
        <f>MONTH(SalesDataTable[[#This Row],[Order Date]])</f>
        <v>11</v>
      </c>
      <c r="G2366" s="6" t="str">
        <f>TEXT(SalesDataTable[[#This Row],[Order Date]],"MMM")</f>
        <v>Nov</v>
      </c>
      <c r="H2366" s="6" t="s">
        <v>29</v>
      </c>
      <c r="I2366" s="6" t="s">
        <v>30</v>
      </c>
      <c r="J2366" s="6" t="s">
        <v>20</v>
      </c>
      <c r="K2366" s="6" t="s">
        <v>31</v>
      </c>
      <c r="L2366" s="6" t="s">
        <v>52</v>
      </c>
      <c r="M2366" s="6" t="s">
        <v>60</v>
      </c>
      <c r="N2366" s="7">
        <v>2</v>
      </c>
      <c r="O2366" s="8">
        <v>36.979999999999997</v>
      </c>
      <c r="P2366" s="9">
        <v>0.15</v>
      </c>
      <c r="Q2366" s="8">
        <v>14.13</v>
      </c>
      <c r="R2366" s="8">
        <v>62.865999999999993</v>
      </c>
      <c r="S2366" s="8">
        <v>28.26</v>
      </c>
      <c r="T2366" s="8">
        <v>34.605999999999995</v>
      </c>
      <c r="U2366" s="10">
        <v>0.55047243342983487</v>
      </c>
    </row>
    <row r="2367" spans="2:21" ht="15.75">
      <c r="B2367" s="4">
        <v>1520</v>
      </c>
      <c r="C2367" s="5">
        <v>46340</v>
      </c>
      <c r="D2367" s="6">
        <f>YEAR(SalesDataTable[[#This Row],[Order Date]])</f>
        <v>2026</v>
      </c>
      <c r="E2367" s="6" t="str">
        <f>"Q"&amp;ROUNDUP(MONTH(SalesDataTable[[#This Row],[Order Date]])/3,0)</f>
        <v>Q4</v>
      </c>
      <c r="F2367" s="6">
        <f>MONTH(SalesDataTable[[#This Row],[Order Date]])</f>
        <v>11</v>
      </c>
      <c r="G2367" s="6" t="str">
        <f>TEXT(SalesDataTable[[#This Row],[Order Date]],"MMM")</f>
        <v>Nov</v>
      </c>
      <c r="H2367" s="6" t="s">
        <v>38</v>
      </c>
      <c r="I2367" s="6" t="s">
        <v>65</v>
      </c>
      <c r="J2367" s="6" t="s">
        <v>46</v>
      </c>
      <c r="K2367" s="6" t="s">
        <v>31</v>
      </c>
      <c r="L2367" s="6" t="s">
        <v>52</v>
      </c>
      <c r="M2367" s="6" t="s">
        <v>60</v>
      </c>
      <c r="N2367" s="7">
        <v>2</v>
      </c>
      <c r="O2367" s="8">
        <v>36.15</v>
      </c>
      <c r="P2367" s="9">
        <v>0</v>
      </c>
      <c r="Q2367" s="8">
        <v>13.51</v>
      </c>
      <c r="R2367" s="8">
        <v>72.3</v>
      </c>
      <c r="S2367" s="8">
        <v>27.02</v>
      </c>
      <c r="T2367" s="8">
        <v>45.28</v>
      </c>
      <c r="U2367" s="10">
        <v>0.62627939142461964</v>
      </c>
    </row>
    <row r="2368" spans="2:21" ht="15.75">
      <c r="B2368" s="4">
        <v>1791</v>
      </c>
      <c r="C2368" s="5">
        <v>46340</v>
      </c>
      <c r="D2368" s="6">
        <f>YEAR(SalesDataTable[[#This Row],[Order Date]])</f>
        <v>2026</v>
      </c>
      <c r="E2368" s="6" t="str">
        <f>"Q"&amp;ROUNDUP(MONTH(SalesDataTable[[#This Row],[Order Date]])/3,0)</f>
        <v>Q4</v>
      </c>
      <c r="F2368" s="6">
        <f>MONTH(SalesDataTable[[#This Row],[Order Date]])</f>
        <v>11</v>
      </c>
      <c r="G2368" s="6" t="str">
        <f>TEXT(SalesDataTable[[#This Row],[Order Date]],"MMM")</f>
        <v>Nov</v>
      </c>
      <c r="H2368" s="6" t="s">
        <v>29</v>
      </c>
      <c r="I2368" s="6" t="s">
        <v>30</v>
      </c>
      <c r="J2368" s="6" t="s">
        <v>20</v>
      </c>
      <c r="K2368" s="6" t="s">
        <v>34</v>
      </c>
      <c r="L2368" s="6" t="s">
        <v>52</v>
      </c>
      <c r="M2368" s="6" t="s">
        <v>56</v>
      </c>
      <c r="N2368" s="7">
        <v>1</v>
      </c>
      <c r="O2368" s="8">
        <v>121.86</v>
      </c>
      <c r="P2368" s="9">
        <v>0.05</v>
      </c>
      <c r="Q2368" s="8">
        <v>69.900000000000006</v>
      </c>
      <c r="R2368" s="8">
        <v>115.767</v>
      </c>
      <c r="S2368" s="8">
        <v>69.900000000000006</v>
      </c>
      <c r="T2368" s="8">
        <v>45.86699999999999</v>
      </c>
      <c r="U2368" s="10">
        <v>0.396200989919407</v>
      </c>
    </row>
    <row r="2369" spans="2:21" ht="15.75">
      <c r="B2369" s="4">
        <v>2191</v>
      </c>
      <c r="C2369" s="5">
        <v>46340</v>
      </c>
      <c r="D2369" s="6">
        <f>YEAR(SalesDataTable[[#This Row],[Order Date]])</f>
        <v>2026</v>
      </c>
      <c r="E2369" s="6" t="str">
        <f>"Q"&amp;ROUNDUP(MONTH(SalesDataTable[[#This Row],[Order Date]])/3,0)</f>
        <v>Q4</v>
      </c>
      <c r="F2369" s="6">
        <f>MONTH(SalesDataTable[[#This Row],[Order Date]])</f>
        <v>11</v>
      </c>
      <c r="G2369" s="6" t="str">
        <f>TEXT(SalesDataTable[[#This Row],[Order Date]],"MMM")</f>
        <v>Nov</v>
      </c>
      <c r="H2369" s="6" t="s">
        <v>29</v>
      </c>
      <c r="I2369" s="6" t="s">
        <v>43</v>
      </c>
      <c r="J2369" s="6" t="s">
        <v>37</v>
      </c>
      <c r="K2369" s="6" t="s">
        <v>21</v>
      </c>
      <c r="L2369" s="6" t="s">
        <v>22</v>
      </c>
      <c r="M2369" s="6" t="s">
        <v>40</v>
      </c>
      <c r="N2369" s="7">
        <v>6</v>
      </c>
      <c r="O2369" s="8">
        <v>49.85</v>
      </c>
      <c r="P2369" s="9">
        <v>0.05</v>
      </c>
      <c r="Q2369" s="8">
        <v>22.68</v>
      </c>
      <c r="R2369" s="8">
        <v>284.14499999999998</v>
      </c>
      <c r="S2369" s="8">
        <v>136.07999999999998</v>
      </c>
      <c r="T2369" s="8">
        <v>148.065</v>
      </c>
      <c r="U2369" s="10">
        <v>0.52108958454310306</v>
      </c>
    </row>
    <row r="2370" spans="2:21" ht="15.75">
      <c r="B2370" s="4">
        <v>2365</v>
      </c>
      <c r="C2370" s="5">
        <v>46340</v>
      </c>
      <c r="D2370" s="6">
        <f>YEAR(SalesDataTable[[#This Row],[Order Date]])</f>
        <v>2026</v>
      </c>
      <c r="E2370" s="6" t="str">
        <f>"Q"&amp;ROUNDUP(MONTH(SalesDataTable[[#This Row],[Order Date]])/3,0)</f>
        <v>Q4</v>
      </c>
      <c r="F2370" s="6">
        <f>MONTH(SalesDataTable[[#This Row],[Order Date]])</f>
        <v>11</v>
      </c>
      <c r="G2370" s="6" t="str">
        <f>TEXT(SalesDataTable[[#This Row],[Order Date]],"MMM")</f>
        <v>Nov</v>
      </c>
      <c r="H2370" s="6" t="s">
        <v>29</v>
      </c>
      <c r="I2370" s="6" t="s">
        <v>43</v>
      </c>
      <c r="J2370" s="6" t="s">
        <v>37</v>
      </c>
      <c r="K2370" s="6" t="s">
        <v>34</v>
      </c>
      <c r="L2370" s="6" t="s">
        <v>27</v>
      </c>
      <c r="M2370" s="6" t="s">
        <v>28</v>
      </c>
      <c r="N2370" s="7">
        <v>2</v>
      </c>
      <c r="O2370" s="8">
        <v>91.95</v>
      </c>
      <c r="P2370" s="9">
        <v>0.05</v>
      </c>
      <c r="Q2370" s="8">
        <v>46.45</v>
      </c>
      <c r="R2370" s="8">
        <v>174.70499999999998</v>
      </c>
      <c r="S2370" s="8">
        <v>92.9</v>
      </c>
      <c r="T2370" s="8">
        <v>81.804999999999978</v>
      </c>
      <c r="U2370" s="10">
        <v>0.46824647262528252</v>
      </c>
    </row>
    <row r="2371" spans="2:21" ht="15.75">
      <c r="B2371" s="4">
        <v>2603</v>
      </c>
      <c r="C2371" s="5">
        <v>46340</v>
      </c>
      <c r="D2371" s="6">
        <f>YEAR(SalesDataTable[[#This Row],[Order Date]])</f>
        <v>2026</v>
      </c>
      <c r="E2371" s="6" t="str">
        <f>"Q"&amp;ROUNDUP(MONTH(SalesDataTable[[#This Row],[Order Date]])/3,0)</f>
        <v>Q4</v>
      </c>
      <c r="F2371" s="6">
        <f>MONTH(SalesDataTable[[#This Row],[Order Date]])</f>
        <v>11</v>
      </c>
      <c r="G2371" s="6" t="str">
        <f>TEXT(SalesDataTable[[#This Row],[Order Date]],"MMM")</f>
        <v>Nov</v>
      </c>
      <c r="H2371" s="6" t="s">
        <v>38</v>
      </c>
      <c r="I2371" s="6" t="s">
        <v>51</v>
      </c>
      <c r="J2371" s="6" t="s">
        <v>46</v>
      </c>
      <c r="K2371" s="6" t="s">
        <v>21</v>
      </c>
      <c r="L2371" s="6" t="s">
        <v>22</v>
      </c>
      <c r="M2371" s="6" t="s">
        <v>40</v>
      </c>
      <c r="N2371" s="7">
        <v>2</v>
      </c>
      <c r="O2371" s="8">
        <v>51.71</v>
      </c>
      <c r="P2371" s="9">
        <v>0.15</v>
      </c>
      <c r="Q2371" s="8">
        <v>22.93</v>
      </c>
      <c r="R2371" s="8">
        <v>87.906999999999996</v>
      </c>
      <c r="S2371" s="8">
        <v>45.86</v>
      </c>
      <c r="T2371" s="8">
        <v>42.046999999999997</v>
      </c>
      <c r="U2371" s="10">
        <v>0.47831230732478641</v>
      </c>
    </row>
    <row r="2372" spans="2:21" ht="15.75">
      <c r="B2372" s="4">
        <v>4098</v>
      </c>
      <c r="C2372" s="5">
        <v>46340</v>
      </c>
      <c r="D2372" s="6">
        <f>YEAR(SalesDataTable[[#This Row],[Order Date]])</f>
        <v>2026</v>
      </c>
      <c r="E2372" s="6" t="str">
        <f>"Q"&amp;ROUNDUP(MONTH(SalesDataTable[[#This Row],[Order Date]])/3,0)</f>
        <v>Q4</v>
      </c>
      <c r="F2372" s="6">
        <f>MONTH(SalesDataTable[[#This Row],[Order Date]])</f>
        <v>11</v>
      </c>
      <c r="G2372" s="6" t="str">
        <f>TEXT(SalesDataTable[[#This Row],[Order Date]],"MMM")</f>
        <v>Nov</v>
      </c>
      <c r="H2372" s="6" t="s">
        <v>24</v>
      </c>
      <c r="I2372" s="6" t="s">
        <v>25</v>
      </c>
      <c r="J2372" s="6" t="s">
        <v>37</v>
      </c>
      <c r="K2372" s="6" t="s">
        <v>21</v>
      </c>
      <c r="L2372" s="6" t="s">
        <v>52</v>
      </c>
      <c r="M2372" s="6" t="s">
        <v>53</v>
      </c>
      <c r="N2372" s="7">
        <v>1</v>
      </c>
      <c r="O2372" s="8">
        <v>41.05</v>
      </c>
      <c r="P2372" s="9">
        <v>0.05</v>
      </c>
      <c r="Q2372" s="8">
        <v>14.6</v>
      </c>
      <c r="R2372" s="8">
        <v>38.997499999999995</v>
      </c>
      <c r="S2372" s="8">
        <v>14.6</v>
      </c>
      <c r="T2372" s="8">
        <v>24.397499999999994</v>
      </c>
      <c r="U2372" s="10">
        <v>0.62561702673248276</v>
      </c>
    </row>
    <row r="2373" spans="2:21" ht="15.75">
      <c r="B2373" s="4">
        <v>1176</v>
      </c>
      <c r="C2373" s="5">
        <v>46341</v>
      </c>
      <c r="D2373" s="6">
        <f>YEAR(SalesDataTable[[#This Row],[Order Date]])</f>
        <v>2026</v>
      </c>
      <c r="E2373" s="6" t="str">
        <f>"Q"&amp;ROUNDUP(MONTH(SalesDataTable[[#This Row],[Order Date]])/3,0)</f>
        <v>Q4</v>
      </c>
      <c r="F2373" s="6">
        <f>MONTH(SalesDataTable[[#This Row],[Order Date]])</f>
        <v>11</v>
      </c>
      <c r="G2373" s="6" t="str">
        <f>TEXT(SalesDataTable[[#This Row],[Order Date]],"MMM")</f>
        <v>Nov</v>
      </c>
      <c r="H2373" s="6" t="s">
        <v>24</v>
      </c>
      <c r="I2373" s="6" t="s">
        <v>45</v>
      </c>
      <c r="J2373" s="6" t="s">
        <v>26</v>
      </c>
      <c r="K2373" s="6" t="s">
        <v>34</v>
      </c>
      <c r="L2373" s="6" t="s">
        <v>41</v>
      </c>
      <c r="M2373" s="6" t="s">
        <v>42</v>
      </c>
      <c r="N2373" s="7">
        <v>10</v>
      </c>
      <c r="O2373" s="8">
        <v>333.09</v>
      </c>
      <c r="P2373" s="9">
        <v>0.15</v>
      </c>
      <c r="Q2373" s="8">
        <v>197.95</v>
      </c>
      <c r="R2373" s="8">
        <v>2831.2649999999994</v>
      </c>
      <c r="S2373" s="8">
        <v>1979.5</v>
      </c>
      <c r="T2373" s="8">
        <v>851.76499999999942</v>
      </c>
      <c r="U2373" s="10">
        <v>0.30084255624252748</v>
      </c>
    </row>
    <row r="2374" spans="2:21" ht="15.75">
      <c r="B2374" s="4">
        <v>1895</v>
      </c>
      <c r="C2374" s="5">
        <v>46341</v>
      </c>
      <c r="D2374" s="6">
        <f>YEAR(SalesDataTable[[#This Row],[Order Date]])</f>
        <v>2026</v>
      </c>
      <c r="E2374" s="6" t="str">
        <f>"Q"&amp;ROUNDUP(MONTH(SalesDataTable[[#This Row],[Order Date]])/3,0)</f>
        <v>Q4</v>
      </c>
      <c r="F2374" s="6">
        <f>MONTH(SalesDataTable[[#This Row],[Order Date]])</f>
        <v>11</v>
      </c>
      <c r="G2374" s="6" t="str">
        <f>TEXT(SalesDataTable[[#This Row],[Order Date]],"MMM")</f>
        <v>Nov</v>
      </c>
      <c r="H2374" s="6" t="s">
        <v>38</v>
      </c>
      <c r="I2374" s="6" t="s">
        <v>39</v>
      </c>
      <c r="J2374" s="6" t="s">
        <v>20</v>
      </c>
      <c r="K2374" s="6" t="s">
        <v>34</v>
      </c>
      <c r="L2374" s="6" t="s">
        <v>22</v>
      </c>
      <c r="M2374" s="6" t="s">
        <v>40</v>
      </c>
      <c r="N2374" s="7">
        <v>3</v>
      </c>
      <c r="O2374" s="8">
        <v>51.79</v>
      </c>
      <c r="P2374" s="9">
        <v>0.2</v>
      </c>
      <c r="Q2374" s="8">
        <v>22.23</v>
      </c>
      <c r="R2374" s="8">
        <v>124.29600000000001</v>
      </c>
      <c r="S2374" s="8">
        <v>66.69</v>
      </c>
      <c r="T2374" s="8">
        <v>57.606000000000009</v>
      </c>
      <c r="U2374" s="10">
        <v>0.4634581965630431</v>
      </c>
    </row>
    <row r="2375" spans="2:21" ht="15.75">
      <c r="B2375" s="4">
        <v>3385</v>
      </c>
      <c r="C2375" s="5">
        <v>46341</v>
      </c>
      <c r="D2375" s="6">
        <f>YEAR(SalesDataTable[[#This Row],[Order Date]])</f>
        <v>2026</v>
      </c>
      <c r="E2375" s="6" t="str">
        <f>"Q"&amp;ROUNDUP(MONTH(SalesDataTable[[#This Row],[Order Date]])/3,0)</f>
        <v>Q4</v>
      </c>
      <c r="F2375" s="6">
        <f>MONTH(SalesDataTable[[#This Row],[Order Date]])</f>
        <v>11</v>
      </c>
      <c r="G2375" s="6" t="str">
        <f>TEXT(SalesDataTable[[#This Row],[Order Date]],"MMM")</f>
        <v>Nov</v>
      </c>
      <c r="H2375" s="6" t="s">
        <v>24</v>
      </c>
      <c r="I2375" s="6" t="s">
        <v>59</v>
      </c>
      <c r="J2375" s="6" t="s">
        <v>46</v>
      </c>
      <c r="K2375" s="6" t="s">
        <v>31</v>
      </c>
      <c r="L2375" s="6" t="s">
        <v>27</v>
      </c>
      <c r="M2375" s="6" t="s">
        <v>64</v>
      </c>
      <c r="N2375" s="7">
        <v>1</v>
      </c>
      <c r="O2375" s="8">
        <v>71.040000000000006</v>
      </c>
      <c r="P2375" s="9">
        <v>0.1</v>
      </c>
      <c r="Q2375" s="8">
        <v>31.59</v>
      </c>
      <c r="R2375" s="8">
        <v>63.936000000000007</v>
      </c>
      <c r="S2375" s="8">
        <v>31.59</v>
      </c>
      <c r="T2375" s="8">
        <v>32.346000000000004</v>
      </c>
      <c r="U2375" s="10">
        <v>0.50591216216216217</v>
      </c>
    </row>
    <row r="2376" spans="2:21" ht="15.75">
      <c r="B2376" s="4">
        <v>3581</v>
      </c>
      <c r="C2376" s="5">
        <v>46341</v>
      </c>
      <c r="D2376" s="6">
        <f>YEAR(SalesDataTable[[#This Row],[Order Date]])</f>
        <v>2026</v>
      </c>
      <c r="E2376" s="6" t="str">
        <f>"Q"&amp;ROUNDUP(MONTH(SalesDataTable[[#This Row],[Order Date]])/3,0)</f>
        <v>Q4</v>
      </c>
      <c r="F2376" s="6">
        <f>MONTH(SalesDataTable[[#This Row],[Order Date]])</f>
        <v>11</v>
      </c>
      <c r="G2376" s="6" t="str">
        <f>TEXT(SalesDataTable[[#This Row],[Order Date]],"MMM")</f>
        <v>Nov</v>
      </c>
      <c r="H2376" s="6" t="s">
        <v>38</v>
      </c>
      <c r="I2376" s="6" t="s">
        <v>39</v>
      </c>
      <c r="J2376" s="6" t="s">
        <v>46</v>
      </c>
      <c r="K2376" s="6" t="s">
        <v>34</v>
      </c>
      <c r="L2376" s="6" t="s">
        <v>27</v>
      </c>
      <c r="M2376" s="6" t="s">
        <v>35</v>
      </c>
      <c r="N2376" s="7">
        <v>2</v>
      </c>
      <c r="O2376" s="8">
        <v>141.21</v>
      </c>
      <c r="P2376" s="9">
        <v>0.1</v>
      </c>
      <c r="Q2376" s="8">
        <v>78.31</v>
      </c>
      <c r="R2376" s="8">
        <v>254.17800000000003</v>
      </c>
      <c r="S2376" s="8">
        <v>156.62</v>
      </c>
      <c r="T2376" s="8">
        <v>97.558000000000021</v>
      </c>
      <c r="U2376" s="10">
        <v>0.38381763960688969</v>
      </c>
    </row>
    <row r="2377" spans="2:21" ht="15.75">
      <c r="B2377" s="4">
        <v>4528</v>
      </c>
      <c r="C2377" s="5">
        <v>46341</v>
      </c>
      <c r="D2377" s="6">
        <f>YEAR(SalesDataTable[[#This Row],[Order Date]])</f>
        <v>2026</v>
      </c>
      <c r="E2377" s="6" t="str">
        <f>"Q"&amp;ROUNDUP(MONTH(SalesDataTable[[#This Row],[Order Date]])/3,0)</f>
        <v>Q4</v>
      </c>
      <c r="F2377" s="6">
        <f>MONTH(SalesDataTable[[#This Row],[Order Date]])</f>
        <v>11</v>
      </c>
      <c r="G2377" s="6" t="str">
        <f>TEXT(SalesDataTable[[#This Row],[Order Date]],"MMM")</f>
        <v>Nov</v>
      </c>
      <c r="H2377" s="6" t="s">
        <v>18</v>
      </c>
      <c r="I2377" s="6" t="s">
        <v>68</v>
      </c>
      <c r="J2377" s="6" t="s">
        <v>46</v>
      </c>
      <c r="K2377" s="6" t="s">
        <v>31</v>
      </c>
      <c r="L2377" s="6" t="s">
        <v>27</v>
      </c>
      <c r="M2377" s="6" t="s">
        <v>35</v>
      </c>
      <c r="N2377" s="7">
        <v>2</v>
      </c>
      <c r="O2377" s="8">
        <v>141.63999999999999</v>
      </c>
      <c r="P2377" s="9">
        <v>0.15</v>
      </c>
      <c r="Q2377" s="8">
        <v>80.349999999999994</v>
      </c>
      <c r="R2377" s="8">
        <v>240.78799999999998</v>
      </c>
      <c r="S2377" s="8">
        <v>160.69999999999999</v>
      </c>
      <c r="T2377" s="8">
        <v>80.087999999999994</v>
      </c>
      <c r="U2377" s="10">
        <v>0.33260793727262156</v>
      </c>
    </row>
    <row r="2378" spans="2:21" ht="15.75">
      <c r="B2378" s="4">
        <v>4633</v>
      </c>
      <c r="C2378" s="5">
        <v>46341</v>
      </c>
      <c r="D2378" s="6">
        <f>YEAR(SalesDataTable[[#This Row],[Order Date]])</f>
        <v>2026</v>
      </c>
      <c r="E2378" s="6" t="str">
        <f>"Q"&amp;ROUNDUP(MONTH(SalesDataTable[[#This Row],[Order Date]])/3,0)</f>
        <v>Q4</v>
      </c>
      <c r="F2378" s="6">
        <f>MONTH(SalesDataTable[[#This Row],[Order Date]])</f>
        <v>11</v>
      </c>
      <c r="G2378" s="6" t="str">
        <f>TEXT(SalesDataTable[[#This Row],[Order Date]],"MMM")</f>
        <v>Nov</v>
      </c>
      <c r="H2378" s="6" t="s">
        <v>29</v>
      </c>
      <c r="I2378" s="6" t="s">
        <v>57</v>
      </c>
      <c r="J2378" s="6" t="s">
        <v>20</v>
      </c>
      <c r="K2378" s="6" t="s">
        <v>21</v>
      </c>
      <c r="L2378" s="6" t="s">
        <v>27</v>
      </c>
      <c r="M2378" s="6" t="s">
        <v>64</v>
      </c>
      <c r="N2378" s="7">
        <v>1</v>
      </c>
      <c r="O2378" s="8">
        <v>71.78</v>
      </c>
      <c r="P2378" s="9">
        <v>0.15</v>
      </c>
      <c r="Q2378" s="8">
        <v>32.869999999999997</v>
      </c>
      <c r="R2378" s="8">
        <v>61.012999999999998</v>
      </c>
      <c r="S2378" s="8">
        <v>32.869999999999997</v>
      </c>
      <c r="T2378" s="8">
        <v>28.143000000000001</v>
      </c>
      <c r="U2378" s="10">
        <v>0.46126235392457349</v>
      </c>
    </row>
    <row r="2379" spans="2:21" ht="15.75">
      <c r="B2379" s="4">
        <v>5195</v>
      </c>
      <c r="C2379" s="5">
        <v>46341</v>
      </c>
      <c r="D2379" s="6">
        <f>YEAR(SalesDataTable[[#This Row],[Order Date]])</f>
        <v>2026</v>
      </c>
      <c r="E2379" s="6" t="str">
        <f>"Q"&amp;ROUNDUP(MONTH(SalesDataTable[[#This Row],[Order Date]])/3,0)</f>
        <v>Q4</v>
      </c>
      <c r="F2379" s="6">
        <f>MONTH(SalesDataTable[[#This Row],[Order Date]])</f>
        <v>11</v>
      </c>
      <c r="G2379" s="6" t="str">
        <f>TEXT(SalesDataTable[[#This Row],[Order Date]],"MMM")</f>
        <v>Nov</v>
      </c>
      <c r="H2379" s="6" t="s">
        <v>29</v>
      </c>
      <c r="I2379" s="6" t="s">
        <v>70</v>
      </c>
      <c r="J2379" s="6" t="s">
        <v>20</v>
      </c>
      <c r="K2379" s="6" t="s">
        <v>34</v>
      </c>
      <c r="L2379" s="6" t="s">
        <v>27</v>
      </c>
      <c r="M2379" s="6" t="s">
        <v>55</v>
      </c>
      <c r="N2379" s="7">
        <v>3</v>
      </c>
      <c r="O2379" s="8">
        <v>153.88999999999999</v>
      </c>
      <c r="P2379" s="9">
        <v>0.1</v>
      </c>
      <c r="Q2379" s="8">
        <v>80.36</v>
      </c>
      <c r="R2379" s="8">
        <v>415.50299999999999</v>
      </c>
      <c r="S2379" s="8">
        <v>241.07999999999998</v>
      </c>
      <c r="T2379" s="8">
        <v>174.423</v>
      </c>
      <c r="U2379" s="10">
        <v>0.41978758276113531</v>
      </c>
    </row>
    <row r="2380" spans="2:21" ht="15.75">
      <c r="B2380" s="4">
        <v>2778</v>
      </c>
      <c r="C2380" s="5">
        <v>46342</v>
      </c>
      <c r="D2380" s="6">
        <f>YEAR(SalesDataTable[[#This Row],[Order Date]])</f>
        <v>2026</v>
      </c>
      <c r="E2380" s="6" t="str">
        <f>"Q"&amp;ROUNDUP(MONTH(SalesDataTable[[#This Row],[Order Date]])/3,0)</f>
        <v>Q4</v>
      </c>
      <c r="F2380" s="6">
        <f>MONTH(SalesDataTable[[#This Row],[Order Date]])</f>
        <v>11</v>
      </c>
      <c r="G2380" s="6" t="str">
        <f>TEXT(SalesDataTable[[#This Row],[Order Date]],"MMM")</f>
        <v>Nov</v>
      </c>
      <c r="H2380" s="6" t="s">
        <v>38</v>
      </c>
      <c r="I2380" s="6" t="s">
        <v>39</v>
      </c>
      <c r="J2380" s="6" t="s">
        <v>46</v>
      </c>
      <c r="K2380" s="6" t="s">
        <v>21</v>
      </c>
      <c r="L2380" s="6" t="s">
        <v>27</v>
      </c>
      <c r="M2380" s="6" t="s">
        <v>35</v>
      </c>
      <c r="N2380" s="7">
        <v>1</v>
      </c>
      <c r="O2380" s="8">
        <v>145.4</v>
      </c>
      <c r="P2380" s="9">
        <v>0.1</v>
      </c>
      <c r="Q2380" s="8">
        <v>77.66</v>
      </c>
      <c r="R2380" s="8">
        <v>130.86000000000001</v>
      </c>
      <c r="S2380" s="8">
        <v>77.66</v>
      </c>
      <c r="T2380" s="8">
        <v>53.200000000000017</v>
      </c>
      <c r="U2380" s="10">
        <v>0.40654134189209851</v>
      </c>
    </row>
    <row r="2381" spans="2:21" ht="15.75">
      <c r="B2381" s="4">
        <v>341</v>
      </c>
      <c r="C2381" s="5">
        <v>46343</v>
      </c>
      <c r="D2381" s="6">
        <f>YEAR(SalesDataTable[[#This Row],[Order Date]])</f>
        <v>2026</v>
      </c>
      <c r="E2381" s="6" t="str">
        <f>"Q"&amp;ROUNDUP(MONTH(SalesDataTable[[#This Row],[Order Date]])/3,0)</f>
        <v>Q4</v>
      </c>
      <c r="F2381" s="6">
        <f>MONTH(SalesDataTable[[#This Row],[Order Date]])</f>
        <v>11</v>
      </c>
      <c r="G2381" s="6" t="str">
        <f>TEXT(SalesDataTable[[#This Row],[Order Date]],"MMM")</f>
        <v>Nov</v>
      </c>
      <c r="H2381" s="6" t="s">
        <v>38</v>
      </c>
      <c r="I2381" s="6" t="s">
        <v>51</v>
      </c>
      <c r="J2381" s="6" t="s">
        <v>20</v>
      </c>
      <c r="K2381" s="6" t="s">
        <v>21</v>
      </c>
      <c r="L2381" s="6" t="s">
        <v>32</v>
      </c>
      <c r="M2381" s="6" t="s">
        <v>62</v>
      </c>
      <c r="N2381" s="7">
        <v>1</v>
      </c>
      <c r="O2381" s="8">
        <v>132.94999999999999</v>
      </c>
      <c r="P2381" s="9">
        <v>0.05</v>
      </c>
      <c r="Q2381" s="8">
        <v>65.36</v>
      </c>
      <c r="R2381" s="8">
        <v>126.30249999999998</v>
      </c>
      <c r="S2381" s="8">
        <v>65.36</v>
      </c>
      <c r="T2381" s="8">
        <v>60.942499999999981</v>
      </c>
      <c r="U2381" s="10">
        <v>0.48251222264009019</v>
      </c>
    </row>
    <row r="2382" spans="2:21" ht="15.75">
      <c r="B2382" s="4">
        <v>374</v>
      </c>
      <c r="C2382" s="5">
        <v>46343</v>
      </c>
      <c r="D2382" s="6">
        <f>YEAR(SalesDataTable[[#This Row],[Order Date]])</f>
        <v>2026</v>
      </c>
      <c r="E2382" s="6" t="str">
        <f>"Q"&amp;ROUNDUP(MONTH(SalesDataTable[[#This Row],[Order Date]])/3,0)</f>
        <v>Q4</v>
      </c>
      <c r="F2382" s="6">
        <f>MONTH(SalesDataTable[[#This Row],[Order Date]])</f>
        <v>11</v>
      </c>
      <c r="G2382" s="6" t="str">
        <f>TEXT(SalesDataTable[[#This Row],[Order Date]],"MMM")</f>
        <v>Nov</v>
      </c>
      <c r="H2382" s="6" t="s">
        <v>38</v>
      </c>
      <c r="I2382" s="6" t="s">
        <v>49</v>
      </c>
      <c r="J2382" s="6" t="s">
        <v>37</v>
      </c>
      <c r="K2382" s="6" t="s">
        <v>21</v>
      </c>
      <c r="L2382" s="6" t="s">
        <v>52</v>
      </c>
      <c r="M2382" s="6" t="s">
        <v>63</v>
      </c>
      <c r="N2382" s="7">
        <v>1</v>
      </c>
      <c r="O2382" s="8">
        <v>51.34</v>
      </c>
      <c r="P2382" s="9">
        <v>0.15</v>
      </c>
      <c r="Q2382" s="8">
        <v>21.37</v>
      </c>
      <c r="R2382" s="8">
        <v>43.639000000000003</v>
      </c>
      <c r="S2382" s="8">
        <v>21.37</v>
      </c>
      <c r="T2382" s="8">
        <v>22.269000000000002</v>
      </c>
      <c r="U2382" s="10">
        <v>0.5103004193496643</v>
      </c>
    </row>
    <row r="2383" spans="2:21" ht="15.75">
      <c r="B2383" s="4">
        <v>598</v>
      </c>
      <c r="C2383" s="5">
        <v>46343</v>
      </c>
      <c r="D2383" s="6">
        <f>YEAR(SalesDataTable[[#This Row],[Order Date]])</f>
        <v>2026</v>
      </c>
      <c r="E2383" s="6" t="str">
        <f>"Q"&amp;ROUNDUP(MONTH(SalesDataTable[[#This Row],[Order Date]])/3,0)</f>
        <v>Q4</v>
      </c>
      <c r="F2383" s="6">
        <f>MONTH(SalesDataTable[[#This Row],[Order Date]])</f>
        <v>11</v>
      </c>
      <c r="G2383" s="6" t="str">
        <f>TEXT(SalesDataTable[[#This Row],[Order Date]],"MMM")</f>
        <v>Nov</v>
      </c>
      <c r="H2383" s="6" t="s">
        <v>18</v>
      </c>
      <c r="I2383" s="6" t="s">
        <v>19</v>
      </c>
      <c r="J2383" s="6" t="s">
        <v>20</v>
      </c>
      <c r="K2383" s="6" t="s">
        <v>31</v>
      </c>
      <c r="L2383" s="6" t="s">
        <v>22</v>
      </c>
      <c r="M2383" s="6" t="s">
        <v>40</v>
      </c>
      <c r="N2383" s="7">
        <v>1</v>
      </c>
      <c r="O2383" s="8">
        <v>49.98</v>
      </c>
      <c r="P2383" s="9">
        <v>0.1</v>
      </c>
      <c r="Q2383" s="8">
        <v>22.25</v>
      </c>
      <c r="R2383" s="8">
        <v>44.981999999999999</v>
      </c>
      <c r="S2383" s="8">
        <v>22.25</v>
      </c>
      <c r="T2383" s="8">
        <v>22.731999999999999</v>
      </c>
      <c r="U2383" s="10">
        <v>0.50535769863500957</v>
      </c>
    </row>
    <row r="2384" spans="2:21" ht="15.75">
      <c r="B2384" s="4">
        <v>690</v>
      </c>
      <c r="C2384" s="5">
        <v>46343</v>
      </c>
      <c r="D2384" s="6">
        <f>YEAR(SalesDataTable[[#This Row],[Order Date]])</f>
        <v>2026</v>
      </c>
      <c r="E2384" s="6" t="str">
        <f>"Q"&amp;ROUNDUP(MONTH(SalesDataTable[[#This Row],[Order Date]])/3,0)</f>
        <v>Q4</v>
      </c>
      <c r="F2384" s="6">
        <f>MONTH(SalesDataTable[[#This Row],[Order Date]])</f>
        <v>11</v>
      </c>
      <c r="G2384" s="6" t="str">
        <f>TEXT(SalesDataTable[[#This Row],[Order Date]],"MMM")</f>
        <v>Nov</v>
      </c>
      <c r="H2384" s="6" t="s">
        <v>38</v>
      </c>
      <c r="I2384" s="6" t="s">
        <v>51</v>
      </c>
      <c r="J2384" s="6" t="s">
        <v>20</v>
      </c>
      <c r="K2384" s="6" t="s">
        <v>21</v>
      </c>
      <c r="L2384" s="6" t="s">
        <v>32</v>
      </c>
      <c r="M2384" s="6" t="s">
        <v>66</v>
      </c>
      <c r="N2384" s="7">
        <v>2</v>
      </c>
      <c r="O2384" s="8">
        <v>168.08</v>
      </c>
      <c r="P2384" s="9">
        <v>0.1</v>
      </c>
      <c r="Q2384" s="8">
        <v>87.63</v>
      </c>
      <c r="R2384" s="8">
        <v>302.54400000000004</v>
      </c>
      <c r="S2384" s="8">
        <v>175.26</v>
      </c>
      <c r="T2384" s="8">
        <v>127.28400000000005</v>
      </c>
      <c r="U2384" s="10">
        <v>0.42071235919403471</v>
      </c>
    </row>
    <row r="2385" spans="2:21" ht="15.75">
      <c r="B2385" s="4">
        <v>1296</v>
      </c>
      <c r="C2385" s="5">
        <v>46343</v>
      </c>
      <c r="D2385" s="6">
        <f>YEAR(SalesDataTable[[#This Row],[Order Date]])</f>
        <v>2026</v>
      </c>
      <c r="E2385" s="6" t="str">
        <f>"Q"&amp;ROUNDUP(MONTH(SalesDataTable[[#This Row],[Order Date]])/3,0)</f>
        <v>Q4</v>
      </c>
      <c r="F2385" s="6">
        <f>MONTH(SalesDataTable[[#This Row],[Order Date]])</f>
        <v>11</v>
      </c>
      <c r="G2385" s="6" t="str">
        <f>TEXT(SalesDataTable[[#This Row],[Order Date]],"MMM")</f>
        <v>Nov</v>
      </c>
      <c r="H2385" s="6" t="s">
        <v>38</v>
      </c>
      <c r="I2385" s="6" t="s">
        <v>65</v>
      </c>
      <c r="J2385" s="6" t="s">
        <v>20</v>
      </c>
      <c r="K2385" s="6" t="s">
        <v>31</v>
      </c>
      <c r="L2385" s="6" t="s">
        <v>41</v>
      </c>
      <c r="M2385" s="6" t="s">
        <v>47</v>
      </c>
      <c r="N2385" s="7">
        <v>1</v>
      </c>
      <c r="O2385" s="8">
        <v>191.85</v>
      </c>
      <c r="P2385" s="9">
        <v>0.15</v>
      </c>
      <c r="Q2385" s="8">
        <v>104.41</v>
      </c>
      <c r="R2385" s="8">
        <v>163.07249999999999</v>
      </c>
      <c r="S2385" s="8">
        <v>104.41</v>
      </c>
      <c r="T2385" s="8">
        <v>58.662499999999994</v>
      </c>
      <c r="U2385" s="10">
        <v>0.35973263425776875</v>
      </c>
    </row>
    <row r="2386" spans="2:21" ht="15.75">
      <c r="B2386" s="4">
        <v>1585</v>
      </c>
      <c r="C2386" s="5">
        <v>46343</v>
      </c>
      <c r="D2386" s="6">
        <f>YEAR(SalesDataTable[[#This Row],[Order Date]])</f>
        <v>2026</v>
      </c>
      <c r="E2386" s="6" t="str">
        <f>"Q"&amp;ROUNDUP(MONTH(SalesDataTable[[#This Row],[Order Date]])/3,0)</f>
        <v>Q4</v>
      </c>
      <c r="F2386" s="6">
        <f>MONTH(SalesDataTable[[#This Row],[Order Date]])</f>
        <v>11</v>
      </c>
      <c r="G2386" s="6" t="str">
        <f>TEXT(SalesDataTable[[#This Row],[Order Date]],"MMM")</f>
        <v>Nov</v>
      </c>
      <c r="H2386" s="6" t="s">
        <v>24</v>
      </c>
      <c r="I2386" s="6" t="s">
        <v>67</v>
      </c>
      <c r="J2386" s="6" t="s">
        <v>37</v>
      </c>
      <c r="K2386" s="6" t="s">
        <v>21</v>
      </c>
      <c r="L2386" s="6" t="s">
        <v>27</v>
      </c>
      <c r="M2386" s="6" t="s">
        <v>28</v>
      </c>
      <c r="N2386" s="7">
        <v>4</v>
      </c>
      <c r="O2386" s="8">
        <v>93.99</v>
      </c>
      <c r="P2386" s="9">
        <v>0.1</v>
      </c>
      <c r="Q2386" s="8">
        <v>44.07</v>
      </c>
      <c r="R2386" s="8">
        <v>338.36399999999998</v>
      </c>
      <c r="S2386" s="8">
        <v>176.28</v>
      </c>
      <c r="T2386" s="8">
        <v>162.08399999999997</v>
      </c>
      <c r="U2386" s="10">
        <v>0.47902259105578604</v>
      </c>
    </row>
    <row r="2387" spans="2:21" ht="15.75">
      <c r="B2387" s="4">
        <v>2194</v>
      </c>
      <c r="C2387" s="5">
        <v>46343</v>
      </c>
      <c r="D2387" s="6">
        <f>YEAR(SalesDataTable[[#This Row],[Order Date]])</f>
        <v>2026</v>
      </c>
      <c r="E2387" s="6" t="str">
        <f>"Q"&amp;ROUNDUP(MONTH(SalesDataTable[[#This Row],[Order Date]])/3,0)</f>
        <v>Q4</v>
      </c>
      <c r="F2387" s="6">
        <f>MONTH(SalesDataTable[[#This Row],[Order Date]])</f>
        <v>11</v>
      </c>
      <c r="G2387" s="6" t="str">
        <f>TEXT(SalesDataTable[[#This Row],[Order Date]],"MMM")</f>
        <v>Nov</v>
      </c>
      <c r="H2387" s="6" t="s">
        <v>38</v>
      </c>
      <c r="I2387" s="6" t="s">
        <v>65</v>
      </c>
      <c r="J2387" s="6" t="s">
        <v>20</v>
      </c>
      <c r="K2387" s="6" t="s">
        <v>21</v>
      </c>
      <c r="L2387" s="6" t="s">
        <v>32</v>
      </c>
      <c r="M2387" s="6" t="s">
        <v>33</v>
      </c>
      <c r="N2387" s="7">
        <v>4</v>
      </c>
      <c r="O2387" s="8">
        <v>36.57</v>
      </c>
      <c r="P2387" s="9">
        <v>0.05</v>
      </c>
      <c r="Q2387" s="8">
        <v>13.35</v>
      </c>
      <c r="R2387" s="8">
        <v>138.96600000000001</v>
      </c>
      <c r="S2387" s="8">
        <v>53.4</v>
      </c>
      <c r="T2387" s="8">
        <v>85.566000000000003</v>
      </c>
      <c r="U2387" s="10">
        <v>0.61573334484694098</v>
      </c>
    </row>
    <row r="2388" spans="2:21" ht="15.75">
      <c r="B2388" s="4">
        <v>2221</v>
      </c>
      <c r="C2388" s="5">
        <v>46343</v>
      </c>
      <c r="D2388" s="6">
        <f>YEAR(SalesDataTable[[#This Row],[Order Date]])</f>
        <v>2026</v>
      </c>
      <c r="E2388" s="6" t="str">
        <f>"Q"&amp;ROUNDUP(MONTH(SalesDataTable[[#This Row],[Order Date]])/3,0)</f>
        <v>Q4</v>
      </c>
      <c r="F2388" s="6">
        <f>MONTH(SalesDataTable[[#This Row],[Order Date]])</f>
        <v>11</v>
      </c>
      <c r="G2388" s="6" t="str">
        <f>TEXT(SalesDataTable[[#This Row],[Order Date]],"MMM")</f>
        <v>Nov</v>
      </c>
      <c r="H2388" s="6" t="s">
        <v>24</v>
      </c>
      <c r="I2388" s="6" t="s">
        <v>61</v>
      </c>
      <c r="J2388" s="6" t="s">
        <v>46</v>
      </c>
      <c r="K2388" s="6" t="s">
        <v>21</v>
      </c>
      <c r="L2388" s="6" t="s">
        <v>22</v>
      </c>
      <c r="M2388" s="6" t="s">
        <v>44</v>
      </c>
      <c r="N2388" s="7">
        <v>1</v>
      </c>
      <c r="O2388" s="8">
        <v>39.81</v>
      </c>
      <c r="P2388" s="9">
        <v>0.05</v>
      </c>
      <c r="Q2388" s="8">
        <v>16.25</v>
      </c>
      <c r="R2388" s="8">
        <v>37.819499999999998</v>
      </c>
      <c r="S2388" s="8">
        <v>16.25</v>
      </c>
      <c r="T2388" s="8">
        <v>21.569499999999998</v>
      </c>
      <c r="U2388" s="10">
        <v>0.57032747656632155</v>
      </c>
    </row>
    <row r="2389" spans="2:21" ht="15.75">
      <c r="B2389" s="4">
        <v>3836</v>
      </c>
      <c r="C2389" s="5">
        <v>46343</v>
      </c>
      <c r="D2389" s="6">
        <f>YEAR(SalesDataTable[[#This Row],[Order Date]])</f>
        <v>2026</v>
      </c>
      <c r="E2389" s="6" t="str">
        <f>"Q"&amp;ROUNDUP(MONTH(SalesDataTable[[#This Row],[Order Date]])/3,0)</f>
        <v>Q4</v>
      </c>
      <c r="F2389" s="6">
        <f>MONTH(SalesDataTable[[#This Row],[Order Date]])</f>
        <v>11</v>
      </c>
      <c r="G2389" s="6" t="str">
        <f>TEXT(SalesDataTable[[#This Row],[Order Date]],"MMM")</f>
        <v>Nov</v>
      </c>
      <c r="H2389" s="6" t="s">
        <v>38</v>
      </c>
      <c r="I2389" s="6" t="s">
        <v>39</v>
      </c>
      <c r="J2389" s="6" t="s">
        <v>37</v>
      </c>
      <c r="K2389" s="6" t="s">
        <v>21</v>
      </c>
      <c r="L2389" s="6" t="s">
        <v>27</v>
      </c>
      <c r="M2389" s="6" t="s">
        <v>28</v>
      </c>
      <c r="N2389" s="7">
        <v>1</v>
      </c>
      <c r="O2389" s="8">
        <v>91.43</v>
      </c>
      <c r="P2389" s="9">
        <v>0.1</v>
      </c>
      <c r="Q2389" s="8">
        <v>45.06</v>
      </c>
      <c r="R2389" s="8">
        <v>82.287000000000006</v>
      </c>
      <c r="S2389" s="8">
        <v>45.06</v>
      </c>
      <c r="T2389" s="8">
        <v>37.227000000000004</v>
      </c>
      <c r="U2389" s="10">
        <v>0.45240438951474715</v>
      </c>
    </row>
    <row r="2390" spans="2:21" ht="15.75">
      <c r="B2390" s="4">
        <v>4437</v>
      </c>
      <c r="C2390" s="5">
        <v>46343</v>
      </c>
      <c r="D2390" s="6">
        <f>YEAR(SalesDataTable[[#This Row],[Order Date]])</f>
        <v>2026</v>
      </c>
      <c r="E2390" s="6" t="str">
        <f>"Q"&amp;ROUNDUP(MONTH(SalesDataTable[[#This Row],[Order Date]])/3,0)</f>
        <v>Q4</v>
      </c>
      <c r="F2390" s="6">
        <f>MONTH(SalesDataTable[[#This Row],[Order Date]])</f>
        <v>11</v>
      </c>
      <c r="G2390" s="6" t="str">
        <f>TEXT(SalesDataTable[[#This Row],[Order Date]],"MMM")</f>
        <v>Nov</v>
      </c>
      <c r="H2390" s="6" t="s">
        <v>29</v>
      </c>
      <c r="I2390" s="6" t="s">
        <v>30</v>
      </c>
      <c r="J2390" s="6" t="s">
        <v>20</v>
      </c>
      <c r="K2390" s="6" t="s">
        <v>21</v>
      </c>
      <c r="L2390" s="6" t="s">
        <v>52</v>
      </c>
      <c r="M2390" s="6" t="s">
        <v>56</v>
      </c>
      <c r="N2390" s="7">
        <v>1</v>
      </c>
      <c r="O2390" s="8">
        <v>122.64</v>
      </c>
      <c r="P2390" s="9">
        <v>0</v>
      </c>
      <c r="Q2390" s="8">
        <v>68.58</v>
      </c>
      <c r="R2390" s="8">
        <v>122.64</v>
      </c>
      <c r="S2390" s="8">
        <v>68.58</v>
      </c>
      <c r="T2390" s="8">
        <v>54.06</v>
      </c>
      <c r="U2390" s="10">
        <v>0.44080234833659493</v>
      </c>
    </row>
    <row r="2391" spans="2:21" ht="15.75">
      <c r="B2391" s="4">
        <v>4735</v>
      </c>
      <c r="C2391" s="5">
        <v>46343</v>
      </c>
      <c r="D2391" s="6">
        <f>YEAR(SalesDataTable[[#This Row],[Order Date]])</f>
        <v>2026</v>
      </c>
      <c r="E2391" s="6" t="str">
        <f>"Q"&amp;ROUNDUP(MONTH(SalesDataTable[[#This Row],[Order Date]])/3,0)</f>
        <v>Q4</v>
      </c>
      <c r="F2391" s="6">
        <f>MONTH(SalesDataTable[[#This Row],[Order Date]])</f>
        <v>11</v>
      </c>
      <c r="G2391" s="6" t="str">
        <f>TEXT(SalesDataTable[[#This Row],[Order Date]],"MMM")</f>
        <v>Nov</v>
      </c>
      <c r="H2391" s="6" t="s">
        <v>24</v>
      </c>
      <c r="I2391" s="6" t="s">
        <v>61</v>
      </c>
      <c r="J2391" s="6" t="s">
        <v>20</v>
      </c>
      <c r="K2391" s="6" t="s">
        <v>34</v>
      </c>
      <c r="L2391" s="6" t="s">
        <v>22</v>
      </c>
      <c r="M2391" s="6" t="s">
        <v>23</v>
      </c>
      <c r="N2391" s="7">
        <v>1</v>
      </c>
      <c r="O2391" s="8">
        <v>80.959999999999994</v>
      </c>
      <c r="P2391" s="9">
        <v>0.1</v>
      </c>
      <c r="Q2391" s="8">
        <v>43.86</v>
      </c>
      <c r="R2391" s="8">
        <v>72.86399999999999</v>
      </c>
      <c r="S2391" s="8">
        <v>43.86</v>
      </c>
      <c r="T2391" s="8">
        <v>29.003999999999991</v>
      </c>
      <c r="U2391" s="10">
        <v>0.39805665349143604</v>
      </c>
    </row>
    <row r="2392" spans="2:21" ht="15.75">
      <c r="B2392" s="4">
        <v>554</v>
      </c>
      <c r="C2392" s="5">
        <v>46344</v>
      </c>
      <c r="D2392" s="6">
        <f>YEAR(SalesDataTable[[#This Row],[Order Date]])</f>
        <v>2026</v>
      </c>
      <c r="E2392" s="6" t="str">
        <f>"Q"&amp;ROUNDUP(MONTH(SalesDataTable[[#This Row],[Order Date]])/3,0)</f>
        <v>Q4</v>
      </c>
      <c r="F2392" s="6">
        <f>MONTH(SalesDataTable[[#This Row],[Order Date]])</f>
        <v>11</v>
      </c>
      <c r="G2392" s="6" t="str">
        <f>TEXT(SalesDataTable[[#This Row],[Order Date]],"MMM")</f>
        <v>Nov</v>
      </c>
      <c r="H2392" s="6" t="s">
        <v>29</v>
      </c>
      <c r="I2392" s="6" t="s">
        <v>43</v>
      </c>
      <c r="J2392" s="6" t="s">
        <v>46</v>
      </c>
      <c r="K2392" s="6" t="s">
        <v>34</v>
      </c>
      <c r="L2392" s="6" t="s">
        <v>52</v>
      </c>
      <c r="M2392" s="6" t="s">
        <v>60</v>
      </c>
      <c r="N2392" s="7">
        <v>1</v>
      </c>
      <c r="O2392" s="8">
        <v>36.380000000000003</v>
      </c>
      <c r="P2392" s="9">
        <v>0.05</v>
      </c>
      <c r="Q2392" s="8">
        <v>14.06</v>
      </c>
      <c r="R2392" s="8">
        <v>34.561</v>
      </c>
      <c r="S2392" s="8">
        <v>14.06</v>
      </c>
      <c r="T2392" s="8">
        <v>20.500999999999998</v>
      </c>
      <c r="U2392" s="10">
        <v>0.59318306761957118</v>
      </c>
    </row>
    <row r="2393" spans="2:21" ht="15.75">
      <c r="B2393" s="4">
        <v>1205</v>
      </c>
      <c r="C2393" s="5">
        <v>46344</v>
      </c>
      <c r="D2393" s="6">
        <f>YEAR(SalesDataTable[[#This Row],[Order Date]])</f>
        <v>2026</v>
      </c>
      <c r="E2393" s="6" t="str">
        <f>"Q"&amp;ROUNDUP(MONTH(SalesDataTable[[#This Row],[Order Date]])/3,0)</f>
        <v>Q4</v>
      </c>
      <c r="F2393" s="6">
        <f>MONTH(SalesDataTable[[#This Row],[Order Date]])</f>
        <v>11</v>
      </c>
      <c r="G2393" s="6" t="str">
        <f>TEXT(SalesDataTable[[#This Row],[Order Date]],"MMM")</f>
        <v>Nov</v>
      </c>
      <c r="H2393" s="6" t="s">
        <v>38</v>
      </c>
      <c r="I2393" s="6" t="s">
        <v>65</v>
      </c>
      <c r="J2393" s="6" t="s">
        <v>20</v>
      </c>
      <c r="K2393" s="6" t="s">
        <v>21</v>
      </c>
      <c r="L2393" s="6" t="s">
        <v>22</v>
      </c>
      <c r="M2393" s="6" t="s">
        <v>48</v>
      </c>
      <c r="N2393" s="7">
        <v>2</v>
      </c>
      <c r="O2393" s="8">
        <v>100.72</v>
      </c>
      <c r="P2393" s="9">
        <v>0.1</v>
      </c>
      <c r="Q2393" s="8">
        <v>51.68</v>
      </c>
      <c r="R2393" s="8">
        <v>181.29599999999999</v>
      </c>
      <c r="S2393" s="8">
        <v>103.36</v>
      </c>
      <c r="T2393" s="8">
        <v>77.935999999999993</v>
      </c>
      <c r="U2393" s="10">
        <v>0.42988262289294854</v>
      </c>
    </row>
    <row r="2394" spans="2:21" ht="15.75">
      <c r="B2394" s="4">
        <v>1979</v>
      </c>
      <c r="C2394" s="5">
        <v>46344</v>
      </c>
      <c r="D2394" s="6">
        <f>YEAR(SalesDataTable[[#This Row],[Order Date]])</f>
        <v>2026</v>
      </c>
      <c r="E2394" s="6" t="str">
        <f>"Q"&amp;ROUNDUP(MONTH(SalesDataTable[[#This Row],[Order Date]])/3,0)</f>
        <v>Q4</v>
      </c>
      <c r="F2394" s="6">
        <f>MONTH(SalesDataTable[[#This Row],[Order Date]])</f>
        <v>11</v>
      </c>
      <c r="G2394" s="6" t="str">
        <f>TEXT(SalesDataTable[[#This Row],[Order Date]],"MMM")</f>
        <v>Nov</v>
      </c>
      <c r="H2394" s="6" t="s">
        <v>24</v>
      </c>
      <c r="I2394" s="6" t="s">
        <v>59</v>
      </c>
      <c r="J2394" s="6" t="s">
        <v>37</v>
      </c>
      <c r="K2394" s="6" t="s">
        <v>21</v>
      </c>
      <c r="L2394" s="6" t="s">
        <v>41</v>
      </c>
      <c r="M2394" s="6" t="s">
        <v>69</v>
      </c>
      <c r="N2394" s="7">
        <v>3</v>
      </c>
      <c r="O2394" s="8">
        <v>120.29</v>
      </c>
      <c r="P2394" s="9">
        <v>0</v>
      </c>
      <c r="Q2394" s="8">
        <v>62.04</v>
      </c>
      <c r="R2394" s="8">
        <v>360.87</v>
      </c>
      <c r="S2394" s="8">
        <v>186.12</v>
      </c>
      <c r="T2394" s="8">
        <v>174.75</v>
      </c>
      <c r="U2394" s="10">
        <v>0.48424640452240419</v>
      </c>
    </row>
    <row r="2395" spans="2:21" ht="15.75">
      <c r="B2395" s="4">
        <v>2151</v>
      </c>
      <c r="C2395" s="5">
        <v>46344</v>
      </c>
      <c r="D2395" s="6">
        <f>YEAR(SalesDataTable[[#This Row],[Order Date]])</f>
        <v>2026</v>
      </c>
      <c r="E2395" s="6" t="str">
        <f>"Q"&amp;ROUNDUP(MONTH(SalesDataTable[[#This Row],[Order Date]])/3,0)</f>
        <v>Q4</v>
      </c>
      <c r="F2395" s="6">
        <f>MONTH(SalesDataTable[[#This Row],[Order Date]])</f>
        <v>11</v>
      </c>
      <c r="G2395" s="6" t="str">
        <f>TEXT(SalesDataTable[[#This Row],[Order Date]],"MMM")</f>
        <v>Nov</v>
      </c>
      <c r="H2395" s="6" t="s">
        <v>24</v>
      </c>
      <c r="I2395" s="6" t="s">
        <v>25</v>
      </c>
      <c r="J2395" s="6" t="s">
        <v>20</v>
      </c>
      <c r="K2395" s="6" t="s">
        <v>31</v>
      </c>
      <c r="L2395" s="6" t="s">
        <v>41</v>
      </c>
      <c r="M2395" s="6" t="s">
        <v>69</v>
      </c>
      <c r="N2395" s="7">
        <v>2</v>
      </c>
      <c r="O2395" s="8">
        <v>124.18</v>
      </c>
      <c r="P2395" s="9">
        <v>0.15</v>
      </c>
      <c r="Q2395" s="8">
        <v>60.72</v>
      </c>
      <c r="R2395" s="8">
        <v>211.10599999999999</v>
      </c>
      <c r="S2395" s="8">
        <v>121.44</v>
      </c>
      <c r="T2395" s="8">
        <v>89.665999999999997</v>
      </c>
      <c r="U2395" s="10">
        <v>0.42474396748552862</v>
      </c>
    </row>
    <row r="2396" spans="2:21" ht="15.75">
      <c r="B2396" s="4">
        <v>2730</v>
      </c>
      <c r="C2396" s="5">
        <v>46344</v>
      </c>
      <c r="D2396" s="6">
        <f>YEAR(SalesDataTable[[#This Row],[Order Date]])</f>
        <v>2026</v>
      </c>
      <c r="E2396" s="6" t="str">
        <f>"Q"&amp;ROUNDUP(MONTH(SalesDataTable[[#This Row],[Order Date]])/3,0)</f>
        <v>Q4</v>
      </c>
      <c r="F2396" s="6">
        <f>MONTH(SalesDataTable[[#This Row],[Order Date]])</f>
        <v>11</v>
      </c>
      <c r="G2396" s="6" t="str">
        <f>TEXT(SalesDataTable[[#This Row],[Order Date]],"MMM")</f>
        <v>Nov</v>
      </c>
      <c r="H2396" s="6" t="s">
        <v>18</v>
      </c>
      <c r="I2396" s="6" t="s">
        <v>19</v>
      </c>
      <c r="J2396" s="6" t="s">
        <v>20</v>
      </c>
      <c r="K2396" s="6" t="s">
        <v>21</v>
      </c>
      <c r="L2396" s="6" t="s">
        <v>27</v>
      </c>
      <c r="M2396" s="6" t="s">
        <v>55</v>
      </c>
      <c r="N2396" s="7">
        <v>3</v>
      </c>
      <c r="O2396" s="8">
        <v>154.07</v>
      </c>
      <c r="P2396" s="9">
        <v>0.05</v>
      </c>
      <c r="Q2396" s="8">
        <v>77.73</v>
      </c>
      <c r="R2396" s="8">
        <v>439.09949999999998</v>
      </c>
      <c r="S2396" s="8">
        <v>233.19</v>
      </c>
      <c r="T2396" s="8">
        <v>205.90949999999998</v>
      </c>
      <c r="U2396" s="10">
        <v>0.46893585622393102</v>
      </c>
    </row>
    <row r="2397" spans="2:21" ht="15.75">
      <c r="B2397" s="4">
        <v>2779</v>
      </c>
      <c r="C2397" s="5">
        <v>46344</v>
      </c>
      <c r="D2397" s="6">
        <f>YEAR(SalesDataTable[[#This Row],[Order Date]])</f>
        <v>2026</v>
      </c>
      <c r="E2397" s="6" t="str">
        <f>"Q"&amp;ROUNDUP(MONTH(SalesDataTable[[#This Row],[Order Date]])/3,0)</f>
        <v>Q4</v>
      </c>
      <c r="F2397" s="6">
        <f>MONTH(SalesDataTable[[#This Row],[Order Date]])</f>
        <v>11</v>
      </c>
      <c r="G2397" s="6" t="str">
        <f>TEXT(SalesDataTable[[#This Row],[Order Date]],"MMM")</f>
        <v>Nov</v>
      </c>
      <c r="H2397" s="6" t="s">
        <v>18</v>
      </c>
      <c r="I2397" s="6" t="s">
        <v>68</v>
      </c>
      <c r="J2397" s="6" t="s">
        <v>26</v>
      </c>
      <c r="K2397" s="6" t="s">
        <v>34</v>
      </c>
      <c r="L2397" s="6" t="s">
        <v>52</v>
      </c>
      <c r="M2397" s="6" t="s">
        <v>56</v>
      </c>
      <c r="N2397" s="7">
        <v>4</v>
      </c>
      <c r="O2397" s="8">
        <v>123.4</v>
      </c>
      <c r="P2397" s="9">
        <v>0.05</v>
      </c>
      <c r="Q2397" s="8">
        <v>70.930000000000007</v>
      </c>
      <c r="R2397" s="8">
        <v>468.92</v>
      </c>
      <c r="S2397" s="8">
        <v>283.72000000000003</v>
      </c>
      <c r="T2397" s="8">
        <v>185.2</v>
      </c>
      <c r="U2397" s="10">
        <v>0.3949500980977565</v>
      </c>
    </row>
    <row r="2398" spans="2:21" ht="15.75">
      <c r="B2398" s="4">
        <v>2853</v>
      </c>
      <c r="C2398" s="5">
        <v>46344</v>
      </c>
      <c r="D2398" s="6">
        <f>YEAR(SalesDataTable[[#This Row],[Order Date]])</f>
        <v>2026</v>
      </c>
      <c r="E2398" s="6" t="str">
        <f>"Q"&amp;ROUNDUP(MONTH(SalesDataTable[[#This Row],[Order Date]])/3,0)</f>
        <v>Q4</v>
      </c>
      <c r="F2398" s="6">
        <f>MONTH(SalesDataTable[[#This Row],[Order Date]])</f>
        <v>11</v>
      </c>
      <c r="G2398" s="6" t="str">
        <f>TEXT(SalesDataTable[[#This Row],[Order Date]],"MMM")</f>
        <v>Nov</v>
      </c>
      <c r="H2398" s="6" t="s">
        <v>29</v>
      </c>
      <c r="I2398" s="6" t="s">
        <v>36</v>
      </c>
      <c r="J2398" s="6" t="s">
        <v>20</v>
      </c>
      <c r="K2398" s="6" t="s">
        <v>31</v>
      </c>
      <c r="L2398" s="6" t="s">
        <v>22</v>
      </c>
      <c r="M2398" s="6" t="s">
        <v>48</v>
      </c>
      <c r="N2398" s="7">
        <v>1</v>
      </c>
      <c r="O2398" s="8">
        <v>104.64</v>
      </c>
      <c r="P2398" s="9">
        <v>0</v>
      </c>
      <c r="Q2398" s="8">
        <v>50.79</v>
      </c>
      <c r="R2398" s="8">
        <v>104.64</v>
      </c>
      <c r="S2398" s="8">
        <v>50.79</v>
      </c>
      <c r="T2398" s="8">
        <v>53.85</v>
      </c>
      <c r="U2398" s="10">
        <v>0.51462155963302758</v>
      </c>
    </row>
    <row r="2399" spans="2:21" ht="15.75">
      <c r="B2399" s="4">
        <v>3825</v>
      </c>
      <c r="C2399" s="5">
        <v>46344</v>
      </c>
      <c r="D2399" s="6">
        <f>YEAR(SalesDataTable[[#This Row],[Order Date]])</f>
        <v>2026</v>
      </c>
      <c r="E2399" s="6" t="str">
        <f>"Q"&amp;ROUNDUP(MONTH(SalesDataTable[[#This Row],[Order Date]])/3,0)</f>
        <v>Q4</v>
      </c>
      <c r="F2399" s="6">
        <f>MONTH(SalesDataTable[[#This Row],[Order Date]])</f>
        <v>11</v>
      </c>
      <c r="G2399" s="6" t="str">
        <f>TEXT(SalesDataTable[[#This Row],[Order Date]],"MMM")</f>
        <v>Nov</v>
      </c>
      <c r="H2399" s="6" t="s">
        <v>38</v>
      </c>
      <c r="I2399" s="6" t="s">
        <v>51</v>
      </c>
      <c r="J2399" s="6" t="s">
        <v>20</v>
      </c>
      <c r="K2399" s="6" t="s">
        <v>31</v>
      </c>
      <c r="L2399" s="6" t="s">
        <v>32</v>
      </c>
      <c r="M2399" s="6" t="s">
        <v>50</v>
      </c>
      <c r="N2399" s="7">
        <v>2</v>
      </c>
      <c r="O2399" s="8">
        <v>46.44</v>
      </c>
      <c r="P2399" s="9">
        <v>0.1</v>
      </c>
      <c r="Q2399" s="8">
        <v>18.190000000000001</v>
      </c>
      <c r="R2399" s="8">
        <v>83.591999999999999</v>
      </c>
      <c r="S2399" s="8">
        <v>36.380000000000003</v>
      </c>
      <c r="T2399" s="8">
        <v>47.211999999999996</v>
      </c>
      <c r="U2399" s="10">
        <v>0.56479088908029473</v>
      </c>
    </row>
    <row r="2400" spans="2:21" ht="15.75">
      <c r="B2400" s="4">
        <v>4808</v>
      </c>
      <c r="C2400" s="5">
        <v>46344</v>
      </c>
      <c r="D2400" s="6">
        <f>YEAR(SalesDataTable[[#This Row],[Order Date]])</f>
        <v>2026</v>
      </c>
      <c r="E2400" s="6" t="str">
        <f>"Q"&amp;ROUNDUP(MONTH(SalesDataTable[[#This Row],[Order Date]])/3,0)</f>
        <v>Q4</v>
      </c>
      <c r="F2400" s="6">
        <f>MONTH(SalesDataTable[[#This Row],[Order Date]])</f>
        <v>11</v>
      </c>
      <c r="G2400" s="6" t="str">
        <f>TEXT(SalesDataTable[[#This Row],[Order Date]],"MMM")</f>
        <v>Nov</v>
      </c>
      <c r="H2400" s="6" t="s">
        <v>29</v>
      </c>
      <c r="I2400" s="6" t="s">
        <v>70</v>
      </c>
      <c r="J2400" s="6" t="s">
        <v>20</v>
      </c>
      <c r="K2400" s="6" t="s">
        <v>31</v>
      </c>
      <c r="L2400" s="6" t="s">
        <v>41</v>
      </c>
      <c r="M2400" s="6" t="s">
        <v>58</v>
      </c>
      <c r="N2400" s="7">
        <v>2</v>
      </c>
      <c r="O2400" s="8">
        <v>81.67</v>
      </c>
      <c r="P2400" s="9">
        <v>0.05</v>
      </c>
      <c r="Q2400" s="8">
        <v>40.43</v>
      </c>
      <c r="R2400" s="8">
        <v>155.173</v>
      </c>
      <c r="S2400" s="8">
        <v>80.86</v>
      </c>
      <c r="T2400" s="8">
        <v>74.313000000000002</v>
      </c>
      <c r="U2400" s="10">
        <v>0.4789041908063903</v>
      </c>
    </row>
    <row r="2401" spans="2:21" ht="15.75">
      <c r="B2401" s="4">
        <v>5131</v>
      </c>
      <c r="C2401" s="5">
        <v>46344</v>
      </c>
      <c r="D2401" s="6">
        <f>YEAR(SalesDataTable[[#This Row],[Order Date]])</f>
        <v>2026</v>
      </c>
      <c r="E2401" s="6" t="str">
        <f>"Q"&amp;ROUNDUP(MONTH(SalesDataTable[[#This Row],[Order Date]])/3,0)</f>
        <v>Q4</v>
      </c>
      <c r="F2401" s="6">
        <f>MONTH(SalesDataTable[[#This Row],[Order Date]])</f>
        <v>11</v>
      </c>
      <c r="G2401" s="6" t="str">
        <f>TEXT(SalesDataTable[[#This Row],[Order Date]],"MMM")</f>
        <v>Nov</v>
      </c>
      <c r="H2401" s="6" t="s">
        <v>38</v>
      </c>
      <c r="I2401" s="6" t="s">
        <v>51</v>
      </c>
      <c r="J2401" s="6" t="s">
        <v>37</v>
      </c>
      <c r="K2401" s="6" t="s">
        <v>31</v>
      </c>
      <c r="L2401" s="6" t="s">
        <v>27</v>
      </c>
      <c r="M2401" s="6" t="s">
        <v>64</v>
      </c>
      <c r="N2401" s="7">
        <v>3</v>
      </c>
      <c r="O2401" s="8">
        <v>70.599999999999994</v>
      </c>
      <c r="P2401" s="9">
        <v>0.05</v>
      </c>
      <c r="Q2401" s="8">
        <v>32.68</v>
      </c>
      <c r="R2401" s="8">
        <v>201.20999999999998</v>
      </c>
      <c r="S2401" s="8">
        <v>98.039999999999992</v>
      </c>
      <c r="T2401" s="8">
        <v>103.16999999999999</v>
      </c>
      <c r="U2401" s="10">
        <v>0.5127478753541076</v>
      </c>
    </row>
    <row r="2402" spans="2:21" ht="15.75">
      <c r="B2402" s="4">
        <v>1502</v>
      </c>
      <c r="C2402" s="5">
        <v>46345</v>
      </c>
      <c r="D2402" s="6">
        <f>YEAR(SalesDataTable[[#This Row],[Order Date]])</f>
        <v>2026</v>
      </c>
      <c r="E2402" s="6" t="str">
        <f>"Q"&amp;ROUNDUP(MONTH(SalesDataTable[[#This Row],[Order Date]])/3,0)</f>
        <v>Q4</v>
      </c>
      <c r="F2402" s="6">
        <f>MONTH(SalesDataTable[[#This Row],[Order Date]])</f>
        <v>11</v>
      </c>
      <c r="G2402" s="6" t="str">
        <f>TEXT(SalesDataTable[[#This Row],[Order Date]],"MMM")</f>
        <v>Nov</v>
      </c>
      <c r="H2402" s="6" t="s">
        <v>38</v>
      </c>
      <c r="I2402" s="6" t="s">
        <v>49</v>
      </c>
      <c r="J2402" s="6" t="s">
        <v>46</v>
      </c>
      <c r="K2402" s="6" t="s">
        <v>31</v>
      </c>
      <c r="L2402" s="6" t="s">
        <v>52</v>
      </c>
      <c r="M2402" s="6" t="s">
        <v>60</v>
      </c>
      <c r="N2402" s="7">
        <v>1</v>
      </c>
      <c r="O2402" s="8">
        <v>35.770000000000003</v>
      </c>
      <c r="P2402" s="9">
        <v>0.15</v>
      </c>
      <c r="Q2402" s="8">
        <v>13.69</v>
      </c>
      <c r="R2402" s="8">
        <v>30.404500000000002</v>
      </c>
      <c r="S2402" s="8">
        <v>13.69</v>
      </c>
      <c r="T2402" s="8">
        <v>16.714500000000001</v>
      </c>
      <c r="U2402" s="10">
        <v>0.54973770330049831</v>
      </c>
    </row>
    <row r="2403" spans="2:21" ht="15.75">
      <c r="B2403" s="4">
        <v>2470</v>
      </c>
      <c r="C2403" s="5">
        <v>46345</v>
      </c>
      <c r="D2403" s="6">
        <f>YEAR(SalesDataTable[[#This Row],[Order Date]])</f>
        <v>2026</v>
      </c>
      <c r="E2403" s="6" t="str">
        <f>"Q"&amp;ROUNDUP(MONTH(SalesDataTable[[#This Row],[Order Date]])/3,0)</f>
        <v>Q4</v>
      </c>
      <c r="F2403" s="6">
        <f>MONTH(SalesDataTable[[#This Row],[Order Date]])</f>
        <v>11</v>
      </c>
      <c r="G2403" s="6" t="str">
        <f>TEXT(SalesDataTable[[#This Row],[Order Date]],"MMM")</f>
        <v>Nov</v>
      </c>
      <c r="H2403" s="6" t="s">
        <v>24</v>
      </c>
      <c r="I2403" s="6" t="s">
        <v>45</v>
      </c>
      <c r="J2403" s="6" t="s">
        <v>37</v>
      </c>
      <c r="K2403" s="6" t="s">
        <v>34</v>
      </c>
      <c r="L2403" s="6" t="s">
        <v>27</v>
      </c>
      <c r="M2403" s="6" t="s">
        <v>28</v>
      </c>
      <c r="N2403" s="7">
        <v>1</v>
      </c>
      <c r="O2403" s="8">
        <v>92.13</v>
      </c>
      <c r="P2403" s="9">
        <v>0.15</v>
      </c>
      <c r="Q2403" s="8">
        <v>45.85</v>
      </c>
      <c r="R2403" s="8">
        <v>78.31049999999999</v>
      </c>
      <c r="S2403" s="8">
        <v>45.85</v>
      </c>
      <c r="T2403" s="8">
        <v>32.460499999999989</v>
      </c>
      <c r="U2403" s="10">
        <v>0.41451018701195874</v>
      </c>
    </row>
    <row r="2404" spans="2:21" ht="15.75">
      <c r="B2404" s="4">
        <v>3452</v>
      </c>
      <c r="C2404" s="5">
        <v>46345</v>
      </c>
      <c r="D2404" s="6">
        <f>YEAR(SalesDataTable[[#This Row],[Order Date]])</f>
        <v>2026</v>
      </c>
      <c r="E2404" s="6" t="str">
        <f>"Q"&amp;ROUNDUP(MONTH(SalesDataTable[[#This Row],[Order Date]])/3,0)</f>
        <v>Q4</v>
      </c>
      <c r="F2404" s="6">
        <f>MONTH(SalesDataTable[[#This Row],[Order Date]])</f>
        <v>11</v>
      </c>
      <c r="G2404" s="6" t="str">
        <f>TEXT(SalesDataTable[[#This Row],[Order Date]],"MMM")</f>
        <v>Nov</v>
      </c>
      <c r="H2404" s="6" t="s">
        <v>24</v>
      </c>
      <c r="I2404" s="6" t="s">
        <v>61</v>
      </c>
      <c r="J2404" s="6" t="s">
        <v>20</v>
      </c>
      <c r="K2404" s="6" t="s">
        <v>21</v>
      </c>
      <c r="L2404" s="6" t="s">
        <v>27</v>
      </c>
      <c r="M2404" s="6" t="s">
        <v>55</v>
      </c>
      <c r="N2404" s="7">
        <v>5</v>
      </c>
      <c r="O2404" s="8">
        <v>151.09</v>
      </c>
      <c r="P2404" s="9">
        <v>0.05</v>
      </c>
      <c r="Q2404" s="8">
        <v>79.33</v>
      </c>
      <c r="R2404" s="8">
        <v>717.67750000000001</v>
      </c>
      <c r="S2404" s="8">
        <v>396.65</v>
      </c>
      <c r="T2404" s="8">
        <v>321.02750000000003</v>
      </c>
      <c r="U2404" s="10">
        <v>0.44731442744129507</v>
      </c>
    </row>
    <row r="2405" spans="2:21" ht="15.75">
      <c r="B2405" s="4">
        <v>4207</v>
      </c>
      <c r="C2405" s="5">
        <v>46345</v>
      </c>
      <c r="D2405" s="6">
        <f>YEAR(SalesDataTable[[#This Row],[Order Date]])</f>
        <v>2026</v>
      </c>
      <c r="E2405" s="6" t="str">
        <f>"Q"&amp;ROUNDUP(MONTH(SalesDataTable[[#This Row],[Order Date]])/3,0)</f>
        <v>Q4</v>
      </c>
      <c r="F2405" s="6">
        <f>MONTH(SalesDataTable[[#This Row],[Order Date]])</f>
        <v>11</v>
      </c>
      <c r="G2405" s="6" t="str">
        <f>TEXT(SalesDataTable[[#This Row],[Order Date]],"MMM")</f>
        <v>Nov</v>
      </c>
      <c r="H2405" s="6" t="s">
        <v>24</v>
      </c>
      <c r="I2405" s="6" t="s">
        <v>61</v>
      </c>
      <c r="J2405" s="6" t="s">
        <v>20</v>
      </c>
      <c r="K2405" s="6" t="s">
        <v>31</v>
      </c>
      <c r="L2405" s="6" t="s">
        <v>22</v>
      </c>
      <c r="M2405" s="6" t="s">
        <v>48</v>
      </c>
      <c r="N2405" s="7">
        <v>2</v>
      </c>
      <c r="O2405" s="8">
        <v>103.99</v>
      </c>
      <c r="P2405" s="9">
        <v>0</v>
      </c>
      <c r="Q2405" s="8">
        <v>50.36</v>
      </c>
      <c r="R2405" s="8">
        <v>207.98</v>
      </c>
      <c r="S2405" s="8">
        <v>100.72</v>
      </c>
      <c r="T2405" s="8">
        <v>107.25999999999999</v>
      </c>
      <c r="U2405" s="10">
        <v>0.51572266564092695</v>
      </c>
    </row>
    <row r="2406" spans="2:21" ht="15.75">
      <c r="B2406" s="4">
        <v>695</v>
      </c>
      <c r="C2406" s="5">
        <v>46346</v>
      </c>
      <c r="D2406" s="6">
        <f>YEAR(SalesDataTable[[#This Row],[Order Date]])</f>
        <v>2026</v>
      </c>
      <c r="E2406" s="6" t="str">
        <f>"Q"&amp;ROUNDUP(MONTH(SalesDataTable[[#This Row],[Order Date]])/3,0)</f>
        <v>Q4</v>
      </c>
      <c r="F2406" s="6">
        <f>MONTH(SalesDataTable[[#This Row],[Order Date]])</f>
        <v>11</v>
      </c>
      <c r="G2406" s="6" t="str">
        <f>TEXT(SalesDataTable[[#This Row],[Order Date]],"MMM")</f>
        <v>Nov</v>
      </c>
      <c r="H2406" s="6" t="s">
        <v>29</v>
      </c>
      <c r="I2406" s="6" t="s">
        <v>36</v>
      </c>
      <c r="J2406" s="6" t="s">
        <v>20</v>
      </c>
      <c r="K2406" s="6" t="s">
        <v>21</v>
      </c>
      <c r="L2406" s="6" t="s">
        <v>32</v>
      </c>
      <c r="M2406" s="6" t="s">
        <v>33</v>
      </c>
      <c r="N2406" s="7">
        <v>1</v>
      </c>
      <c r="O2406" s="8">
        <v>36.909999999999997</v>
      </c>
      <c r="P2406" s="9">
        <v>0.1</v>
      </c>
      <c r="Q2406" s="8">
        <v>13.43</v>
      </c>
      <c r="R2406" s="8">
        <v>33.219000000000001</v>
      </c>
      <c r="S2406" s="8">
        <v>13.43</v>
      </c>
      <c r="T2406" s="8">
        <v>19.789000000000001</v>
      </c>
      <c r="U2406" s="10">
        <v>0.59571329660736327</v>
      </c>
    </row>
    <row r="2407" spans="2:21" ht="15.75">
      <c r="B2407" s="4">
        <v>1127</v>
      </c>
      <c r="C2407" s="5">
        <v>46346</v>
      </c>
      <c r="D2407" s="6">
        <f>YEAR(SalesDataTable[[#This Row],[Order Date]])</f>
        <v>2026</v>
      </c>
      <c r="E2407" s="6" t="str">
        <f>"Q"&amp;ROUNDUP(MONTH(SalesDataTable[[#This Row],[Order Date]])/3,0)</f>
        <v>Q4</v>
      </c>
      <c r="F2407" s="6">
        <f>MONTH(SalesDataTable[[#This Row],[Order Date]])</f>
        <v>11</v>
      </c>
      <c r="G2407" s="6" t="str">
        <f>TEXT(SalesDataTable[[#This Row],[Order Date]],"MMM")</f>
        <v>Nov</v>
      </c>
      <c r="H2407" s="6" t="s">
        <v>18</v>
      </c>
      <c r="I2407" s="6" t="s">
        <v>19</v>
      </c>
      <c r="J2407" s="6" t="s">
        <v>46</v>
      </c>
      <c r="K2407" s="6" t="s">
        <v>31</v>
      </c>
      <c r="L2407" s="6" t="s">
        <v>22</v>
      </c>
      <c r="M2407" s="6" t="s">
        <v>23</v>
      </c>
      <c r="N2407" s="7">
        <v>2</v>
      </c>
      <c r="O2407" s="8">
        <v>81.02</v>
      </c>
      <c r="P2407" s="9">
        <v>0</v>
      </c>
      <c r="Q2407" s="8">
        <v>43.22</v>
      </c>
      <c r="R2407" s="8">
        <v>162.04</v>
      </c>
      <c r="S2407" s="8">
        <v>86.44</v>
      </c>
      <c r="T2407" s="8">
        <v>75.599999999999994</v>
      </c>
      <c r="U2407" s="10">
        <v>0.46655146877314241</v>
      </c>
    </row>
    <row r="2408" spans="2:21" ht="15.75">
      <c r="B2408" s="4">
        <v>1174</v>
      </c>
      <c r="C2408" s="5">
        <v>46346</v>
      </c>
      <c r="D2408" s="6">
        <f>YEAR(SalesDataTable[[#This Row],[Order Date]])</f>
        <v>2026</v>
      </c>
      <c r="E2408" s="6" t="str">
        <f>"Q"&amp;ROUNDUP(MONTH(SalesDataTable[[#This Row],[Order Date]])/3,0)</f>
        <v>Q4</v>
      </c>
      <c r="F2408" s="6">
        <f>MONTH(SalesDataTable[[#This Row],[Order Date]])</f>
        <v>11</v>
      </c>
      <c r="G2408" s="6" t="str">
        <f>TEXT(SalesDataTable[[#This Row],[Order Date]],"MMM")</f>
        <v>Nov</v>
      </c>
      <c r="H2408" s="6" t="s">
        <v>18</v>
      </c>
      <c r="I2408" s="6" t="s">
        <v>19</v>
      </c>
      <c r="J2408" s="6" t="s">
        <v>46</v>
      </c>
      <c r="K2408" s="6" t="s">
        <v>31</v>
      </c>
      <c r="L2408" s="6" t="s">
        <v>32</v>
      </c>
      <c r="M2408" s="6" t="s">
        <v>66</v>
      </c>
      <c r="N2408" s="7">
        <v>3</v>
      </c>
      <c r="O2408" s="8">
        <v>164.36</v>
      </c>
      <c r="P2408" s="9">
        <v>0.05</v>
      </c>
      <c r="Q2408" s="8">
        <v>88.7</v>
      </c>
      <c r="R2408" s="8">
        <v>468.42600000000004</v>
      </c>
      <c r="S2408" s="8">
        <v>266.10000000000002</v>
      </c>
      <c r="T2408" s="8">
        <v>202.32600000000002</v>
      </c>
      <c r="U2408" s="10">
        <v>0.43192734818306416</v>
      </c>
    </row>
    <row r="2409" spans="2:21" ht="15.75">
      <c r="B2409" s="4">
        <v>3968</v>
      </c>
      <c r="C2409" s="5">
        <v>46346</v>
      </c>
      <c r="D2409" s="6">
        <f>YEAR(SalesDataTable[[#This Row],[Order Date]])</f>
        <v>2026</v>
      </c>
      <c r="E2409" s="6" t="str">
        <f>"Q"&amp;ROUNDUP(MONTH(SalesDataTable[[#This Row],[Order Date]])/3,0)</f>
        <v>Q4</v>
      </c>
      <c r="F2409" s="6">
        <f>MONTH(SalesDataTable[[#This Row],[Order Date]])</f>
        <v>11</v>
      </c>
      <c r="G2409" s="6" t="str">
        <f>TEXT(SalesDataTable[[#This Row],[Order Date]],"MMM")</f>
        <v>Nov</v>
      </c>
      <c r="H2409" s="6" t="s">
        <v>24</v>
      </c>
      <c r="I2409" s="6" t="s">
        <v>59</v>
      </c>
      <c r="J2409" s="6" t="s">
        <v>26</v>
      </c>
      <c r="K2409" s="6" t="s">
        <v>34</v>
      </c>
      <c r="L2409" s="6" t="s">
        <v>52</v>
      </c>
      <c r="M2409" s="6" t="s">
        <v>63</v>
      </c>
      <c r="N2409" s="7">
        <v>5</v>
      </c>
      <c r="O2409" s="8">
        <v>51.36</v>
      </c>
      <c r="P2409" s="9">
        <v>0.1</v>
      </c>
      <c r="Q2409" s="8">
        <v>22.45</v>
      </c>
      <c r="R2409" s="8">
        <v>231.12</v>
      </c>
      <c r="S2409" s="8">
        <v>112.25</v>
      </c>
      <c r="T2409" s="8">
        <v>118.87</v>
      </c>
      <c r="U2409" s="10">
        <v>0.51432156455520939</v>
      </c>
    </row>
    <row r="2410" spans="2:21" ht="15.75">
      <c r="B2410" s="4">
        <v>4049</v>
      </c>
      <c r="C2410" s="5">
        <v>46346</v>
      </c>
      <c r="D2410" s="6">
        <f>YEAR(SalesDataTable[[#This Row],[Order Date]])</f>
        <v>2026</v>
      </c>
      <c r="E2410" s="6" t="str">
        <f>"Q"&amp;ROUNDUP(MONTH(SalesDataTable[[#This Row],[Order Date]])/3,0)</f>
        <v>Q4</v>
      </c>
      <c r="F2410" s="6">
        <f>MONTH(SalesDataTable[[#This Row],[Order Date]])</f>
        <v>11</v>
      </c>
      <c r="G2410" s="6" t="str">
        <f>TEXT(SalesDataTable[[#This Row],[Order Date]],"MMM")</f>
        <v>Nov</v>
      </c>
      <c r="H2410" s="6" t="s">
        <v>29</v>
      </c>
      <c r="I2410" s="6" t="s">
        <v>70</v>
      </c>
      <c r="J2410" s="6" t="s">
        <v>46</v>
      </c>
      <c r="K2410" s="6" t="s">
        <v>21</v>
      </c>
      <c r="L2410" s="6" t="s">
        <v>32</v>
      </c>
      <c r="M2410" s="6" t="s">
        <v>33</v>
      </c>
      <c r="N2410" s="7">
        <v>1</v>
      </c>
      <c r="O2410" s="8">
        <v>36.590000000000003</v>
      </c>
      <c r="P2410" s="9">
        <v>0</v>
      </c>
      <c r="Q2410" s="8">
        <v>13.73</v>
      </c>
      <c r="R2410" s="8">
        <v>36.590000000000003</v>
      </c>
      <c r="S2410" s="8">
        <v>13.73</v>
      </c>
      <c r="T2410" s="8">
        <v>22.860000000000003</v>
      </c>
      <c r="U2410" s="10">
        <v>0.62476086362394101</v>
      </c>
    </row>
    <row r="2411" spans="2:21" ht="15.75">
      <c r="B2411" s="4">
        <v>3</v>
      </c>
      <c r="C2411" s="5">
        <v>46347</v>
      </c>
      <c r="D2411" s="6">
        <f>YEAR(SalesDataTable[[#This Row],[Order Date]])</f>
        <v>2026</v>
      </c>
      <c r="E2411" s="6" t="str">
        <f>"Q"&amp;ROUNDUP(MONTH(SalesDataTable[[#This Row],[Order Date]])/3,0)</f>
        <v>Q4</v>
      </c>
      <c r="F2411" s="6">
        <f>MONTH(SalesDataTable[[#This Row],[Order Date]])</f>
        <v>11</v>
      </c>
      <c r="G2411" s="6" t="str">
        <f>TEXT(SalesDataTable[[#This Row],[Order Date]],"MMM")</f>
        <v>Nov</v>
      </c>
      <c r="H2411" s="6" t="s">
        <v>38</v>
      </c>
      <c r="I2411" s="6" t="s">
        <v>49</v>
      </c>
      <c r="J2411" s="6" t="s">
        <v>37</v>
      </c>
      <c r="K2411" s="6" t="s">
        <v>21</v>
      </c>
      <c r="L2411" s="6" t="s">
        <v>41</v>
      </c>
      <c r="M2411" s="6" t="s">
        <v>69</v>
      </c>
      <c r="N2411" s="7">
        <v>5</v>
      </c>
      <c r="O2411" s="8">
        <v>122.33</v>
      </c>
      <c r="P2411" s="9">
        <v>0.15</v>
      </c>
      <c r="Q2411" s="8">
        <v>58.98</v>
      </c>
      <c r="R2411" s="8">
        <v>519.90249999999992</v>
      </c>
      <c r="S2411" s="8">
        <v>294.89999999999998</v>
      </c>
      <c r="T2411" s="8">
        <v>225.00249999999994</v>
      </c>
      <c r="U2411" s="10">
        <v>0.43277826130861069</v>
      </c>
    </row>
    <row r="2412" spans="2:21" ht="15.75">
      <c r="B2412" s="4">
        <v>1603</v>
      </c>
      <c r="C2412" s="5">
        <v>46347</v>
      </c>
      <c r="D2412" s="6">
        <f>YEAR(SalesDataTable[[#This Row],[Order Date]])</f>
        <v>2026</v>
      </c>
      <c r="E2412" s="6" t="str">
        <f>"Q"&amp;ROUNDUP(MONTH(SalesDataTable[[#This Row],[Order Date]])/3,0)</f>
        <v>Q4</v>
      </c>
      <c r="F2412" s="6">
        <f>MONTH(SalesDataTable[[#This Row],[Order Date]])</f>
        <v>11</v>
      </c>
      <c r="G2412" s="6" t="str">
        <f>TEXT(SalesDataTable[[#This Row],[Order Date]],"MMM")</f>
        <v>Nov</v>
      </c>
      <c r="H2412" s="6" t="s">
        <v>38</v>
      </c>
      <c r="I2412" s="6" t="s">
        <v>51</v>
      </c>
      <c r="J2412" s="6" t="s">
        <v>20</v>
      </c>
      <c r="K2412" s="6" t="s">
        <v>21</v>
      </c>
      <c r="L2412" s="6" t="s">
        <v>41</v>
      </c>
      <c r="M2412" s="6" t="s">
        <v>58</v>
      </c>
      <c r="N2412" s="7">
        <v>1</v>
      </c>
      <c r="O2412" s="8">
        <v>83.49</v>
      </c>
      <c r="P2412" s="9">
        <v>0.05</v>
      </c>
      <c r="Q2412" s="8">
        <v>39.659999999999997</v>
      </c>
      <c r="R2412" s="8">
        <v>79.315499999999986</v>
      </c>
      <c r="S2412" s="8">
        <v>39.659999999999997</v>
      </c>
      <c r="T2412" s="8">
        <v>39.655499999999989</v>
      </c>
      <c r="U2412" s="10">
        <v>0.49997163227868446</v>
      </c>
    </row>
    <row r="2413" spans="2:21" ht="15.75">
      <c r="B2413" s="4">
        <v>2073</v>
      </c>
      <c r="C2413" s="5">
        <v>46347</v>
      </c>
      <c r="D2413" s="6">
        <f>YEAR(SalesDataTable[[#This Row],[Order Date]])</f>
        <v>2026</v>
      </c>
      <c r="E2413" s="6" t="str">
        <f>"Q"&amp;ROUNDUP(MONTH(SalesDataTable[[#This Row],[Order Date]])/3,0)</f>
        <v>Q4</v>
      </c>
      <c r="F2413" s="6">
        <f>MONTH(SalesDataTable[[#This Row],[Order Date]])</f>
        <v>11</v>
      </c>
      <c r="G2413" s="6" t="str">
        <f>TEXT(SalesDataTable[[#This Row],[Order Date]],"MMM")</f>
        <v>Nov</v>
      </c>
      <c r="H2413" s="6" t="s">
        <v>24</v>
      </c>
      <c r="I2413" s="6" t="s">
        <v>61</v>
      </c>
      <c r="J2413" s="6" t="s">
        <v>20</v>
      </c>
      <c r="K2413" s="6" t="s">
        <v>31</v>
      </c>
      <c r="L2413" s="6" t="s">
        <v>22</v>
      </c>
      <c r="M2413" s="6" t="s">
        <v>40</v>
      </c>
      <c r="N2413" s="7">
        <v>2</v>
      </c>
      <c r="O2413" s="8">
        <v>51.48</v>
      </c>
      <c r="P2413" s="9">
        <v>0.1</v>
      </c>
      <c r="Q2413" s="8">
        <v>22.51</v>
      </c>
      <c r="R2413" s="8">
        <v>92.664000000000001</v>
      </c>
      <c r="S2413" s="8">
        <v>45.02</v>
      </c>
      <c r="T2413" s="8">
        <v>47.643999999999998</v>
      </c>
      <c r="U2413" s="10">
        <v>0.51415868082534744</v>
      </c>
    </row>
    <row r="2414" spans="2:21" ht="15.75">
      <c r="B2414" s="4">
        <v>2487</v>
      </c>
      <c r="C2414" s="5">
        <v>46347</v>
      </c>
      <c r="D2414" s="6">
        <f>YEAR(SalesDataTable[[#This Row],[Order Date]])</f>
        <v>2026</v>
      </c>
      <c r="E2414" s="6" t="str">
        <f>"Q"&amp;ROUNDUP(MONTH(SalesDataTable[[#This Row],[Order Date]])/3,0)</f>
        <v>Q4</v>
      </c>
      <c r="F2414" s="6">
        <f>MONTH(SalesDataTable[[#This Row],[Order Date]])</f>
        <v>11</v>
      </c>
      <c r="G2414" s="6" t="str">
        <f>TEXT(SalesDataTable[[#This Row],[Order Date]],"MMM")</f>
        <v>Nov</v>
      </c>
      <c r="H2414" s="6" t="s">
        <v>29</v>
      </c>
      <c r="I2414" s="6" t="s">
        <v>30</v>
      </c>
      <c r="J2414" s="6" t="s">
        <v>46</v>
      </c>
      <c r="K2414" s="6" t="s">
        <v>31</v>
      </c>
      <c r="L2414" s="6" t="s">
        <v>41</v>
      </c>
      <c r="M2414" s="6" t="s">
        <v>69</v>
      </c>
      <c r="N2414" s="7">
        <v>1</v>
      </c>
      <c r="O2414" s="8">
        <v>123.43</v>
      </c>
      <c r="P2414" s="9">
        <v>0.15</v>
      </c>
      <c r="Q2414" s="8">
        <v>60.8</v>
      </c>
      <c r="R2414" s="8">
        <v>104.91550000000001</v>
      </c>
      <c r="S2414" s="8">
        <v>60.8</v>
      </c>
      <c r="T2414" s="8">
        <v>44.115500000000011</v>
      </c>
      <c r="U2414" s="10">
        <v>0.42048601017008935</v>
      </c>
    </row>
    <row r="2415" spans="2:21" ht="15.75">
      <c r="B2415" s="4">
        <v>3407</v>
      </c>
      <c r="C2415" s="5">
        <v>46347</v>
      </c>
      <c r="D2415" s="6">
        <f>YEAR(SalesDataTable[[#This Row],[Order Date]])</f>
        <v>2026</v>
      </c>
      <c r="E2415" s="6" t="str">
        <f>"Q"&amp;ROUNDUP(MONTH(SalesDataTable[[#This Row],[Order Date]])/3,0)</f>
        <v>Q4</v>
      </c>
      <c r="F2415" s="6">
        <f>MONTH(SalesDataTable[[#This Row],[Order Date]])</f>
        <v>11</v>
      </c>
      <c r="G2415" s="6" t="str">
        <f>TEXT(SalesDataTable[[#This Row],[Order Date]],"MMM")</f>
        <v>Nov</v>
      </c>
      <c r="H2415" s="6" t="s">
        <v>38</v>
      </c>
      <c r="I2415" s="6" t="s">
        <v>49</v>
      </c>
      <c r="J2415" s="6" t="s">
        <v>20</v>
      </c>
      <c r="K2415" s="6" t="s">
        <v>31</v>
      </c>
      <c r="L2415" s="6" t="s">
        <v>32</v>
      </c>
      <c r="M2415" s="6" t="s">
        <v>66</v>
      </c>
      <c r="N2415" s="7">
        <v>1</v>
      </c>
      <c r="O2415" s="8">
        <v>164.85</v>
      </c>
      <c r="P2415" s="9">
        <v>0.1</v>
      </c>
      <c r="Q2415" s="8">
        <v>89.4</v>
      </c>
      <c r="R2415" s="8">
        <v>148.36500000000001</v>
      </c>
      <c r="S2415" s="8">
        <v>89.4</v>
      </c>
      <c r="T2415" s="8">
        <v>58.965000000000003</v>
      </c>
      <c r="U2415" s="10">
        <v>0.39743200889697705</v>
      </c>
    </row>
    <row r="2416" spans="2:21" ht="15.75">
      <c r="B2416" s="4">
        <v>4052</v>
      </c>
      <c r="C2416" s="5">
        <v>46347</v>
      </c>
      <c r="D2416" s="6">
        <f>YEAR(SalesDataTable[[#This Row],[Order Date]])</f>
        <v>2026</v>
      </c>
      <c r="E2416" s="6" t="str">
        <f>"Q"&amp;ROUNDUP(MONTH(SalesDataTable[[#This Row],[Order Date]])/3,0)</f>
        <v>Q4</v>
      </c>
      <c r="F2416" s="6">
        <f>MONTH(SalesDataTable[[#This Row],[Order Date]])</f>
        <v>11</v>
      </c>
      <c r="G2416" s="6" t="str">
        <f>TEXT(SalesDataTable[[#This Row],[Order Date]],"MMM")</f>
        <v>Nov</v>
      </c>
      <c r="H2416" s="6" t="s">
        <v>18</v>
      </c>
      <c r="I2416" s="6" t="s">
        <v>19</v>
      </c>
      <c r="J2416" s="6" t="s">
        <v>20</v>
      </c>
      <c r="K2416" s="6" t="s">
        <v>31</v>
      </c>
      <c r="L2416" s="6" t="s">
        <v>32</v>
      </c>
      <c r="M2416" s="6" t="s">
        <v>50</v>
      </c>
      <c r="N2416" s="7">
        <v>1</v>
      </c>
      <c r="O2416" s="8">
        <v>46.82</v>
      </c>
      <c r="P2416" s="9">
        <v>0.2</v>
      </c>
      <c r="Q2416" s="8">
        <v>18.27</v>
      </c>
      <c r="R2416" s="8">
        <v>37.456000000000003</v>
      </c>
      <c r="S2416" s="8">
        <v>18.27</v>
      </c>
      <c r="T2416" s="8">
        <v>19.186000000000003</v>
      </c>
      <c r="U2416" s="10">
        <v>0.51222768047842804</v>
      </c>
    </row>
    <row r="2417" spans="2:21" ht="15.75">
      <c r="B2417" s="4">
        <v>119</v>
      </c>
      <c r="C2417" s="5">
        <v>46348</v>
      </c>
      <c r="D2417" s="6">
        <f>YEAR(SalesDataTable[[#This Row],[Order Date]])</f>
        <v>2026</v>
      </c>
      <c r="E2417" s="6" t="str">
        <f>"Q"&amp;ROUNDUP(MONTH(SalesDataTable[[#This Row],[Order Date]])/3,0)</f>
        <v>Q4</v>
      </c>
      <c r="F2417" s="6">
        <f>MONTH(SalesDataTable[[#This Row],[Order Date]])</f>
        <v>11</v>
      </c>
      <c r="G2417" s="6" t="str">
        <f>TEXT(SalesDataTable[[#This Row],[Order Date]],"MMM")</f>
        <v>Nov</v>
      </c>
      <c r="H2417" s="6" t="s">
        <v>18</v>
      </c>
      <c r="I2417" s="6" t="s">
        <v>54</v>
      </c>
      <c r="J2417" s="6" t="s">
        <v>20</v>
      </c>
      <c r="K2417" s="6" t="s">
        <v>31</v>
      </c>
      <c r="L2417" s="6" t="s">
        <v>52</v>
      </c>
      <c r="M2417" s="6" t="s">
        <v>53</v>
      </c>
      <c r="N2417" s="7">
        <v>1</v>
      </c>
      <c r="O2417" s="8">
        <v>41.16</v>
      </c>
      <c r="P2417" s="9">
        <v>0.1</v>
      </c>
      <c r="Q2417" s="8">
        <v>14.82</v>
      </c>
      <c r="R2417" s="8">
        <v>37.043999999999997</v>
      </c>
      <c r="S2417" s="8">
        <v>14.82</v>
      </c>
      <c r="T2417" s="8">
        <v>22.223999999999997</v>
      </c>
      <c r="U2417" s="10">
        <v>0.59993521218011014</v>
      </c>
    </row>
    <row r="2418" spans="2:21" ht="15.75">
      <c r="B2418" s="4">
        <v>298</v>
      </c>
      <c r="C2418" s="5">
        <v>46348</v>
      </c>
      <c r="D2418" s="6">
        <f>YEAR(SalesDataTable[[#This Row],[Order Date]])</f>
        <v>2026</v>
      </c>
      <c r="E2418" s="6" t="str">
        <f>"Q"&amp;ROUNDUP(MONTH(SalesDataTable[[#This Row],[Order Date]])/3,0)</f>
        <v>Q4</v>
      </c>
      <c r="F2418" s="6">
        <f>MONTH(SalesDataTable[[#This Row],[Order Date]])</f>
        <v>11</v>
      </c>
      <c r="G2418" s="6" t="str">
        <f>TEXT(SalesDataTable[[#This Row],[Order Date]],"MMM")</f>
        <v>Nov</v>
      </c>
      <c r="H2418" s="6" t="s">
        <v>24</v>
      </c>
      <c r="I2418" s="6" t="s">
        <v>61</v>
      </c>
      <c r="J2418" s="6" t="s">
        <v>46</v>
      </c>
      <c r="K2418" s="6" t="s">
        <v>31</v>
      </c>
      <c r="L2418" s="6" t="s">
        <v>41</v>
      </c>
      <c r="M2418" s="6" t="s">
        <v>47</v>
      </c>
      <c r="N2418" s="7">
        <v>1</v>
      </c>
      <c r="O2418" s="8">
        <v>196.08</v>
      </c>
      <c r="P2418" s="9">
        <v>0.1</v>
      </c>
      <c r="Q2418" s="8">
        <v>104.19</v>
      </c>
      <c r="R2418" s="8">
        <v>176.47200000000001</v>
      </c>
      <c r="S2418" s="8">
        <v>104.19</v>
      </c>
      <c r="T2418" s="8">
        <v>72.282000000000011</v>
      </c>
      <c r="U2418" s="10">
        <v>0.40959472324221408</v>
      </c>
    </row>
    <row r="2419" spans="2:21" ht="15.75">
      <c r="B2419" s="4">
        <v>419</v>
      </c>
      <c r="C2419" s="5">
        <v>46348</v>
      </c>
      <c r="D2419" s="6">
        <f>YEAR(SalesDataTable[[#This Row],[Order Date]])</f>
        <v>2026</v>
      </c>
      <c r="E2419" s="6" t="str">
        <f>"Q"&amp;ROUNDUP(MONTH(SalesDataTable[[#This Row],[Order Date]])/3,0)</f>
        <v>Q4</v>
      </c>
      <c r="F2419" s="6">
        <f>MONTH(SalesDataTable[[#This Row],[Order Date]])</f>
        <v>11</v>
      </c>
      <c r="G2419" s="6" t="str">
        <f>TEXT(SalesDataTable[[#This Row],[Order Date]],"MMM")</f>
        <v>Nov</v>
      </c>
      <c r="H2419" s="6" t="s">
        <v>38</v>
      </c>
      <c r="I2419" s="6" t="s">
        <v>51</v>
      </c>
      <c r="J2419" s="6" t="s">
        <v>37</v>
      </c>
      <c r="K2419" s="6" t="s">
        <v>31</v>
      </c>
      <c r="L2419" s="6" t="s">
        <v>41</v>
      </c>
      <c r="M2419" s="6" t="s">
        <v>47</v>
      </c>
      <c r="N2419" s="7">
        <v>1</v>
      </c>
      <c r="O2419" s="8">
        <v>192.62</v>
      </c>
      <c r="P2419" s="9">
        <v>0.1</v>
      </c>
      <c r="Q2419" s="8">
        <v>105.97</v>
      </c>
      <c r="R2419" s="8">
        <v>173.358</v>
      </c>
      <c r="S2419" s="8">
        <v>105.97</v>
      </c>
      <c r="T2419" s="8">
        <v>67.388000000000005</v>
      </c>
      <c r="U2419" s="10">
        <v>0.38872160500236508</v>
      </c>
    </row>
    <row r="2420" spans="2:21" ht="15.75">
      <c r="B2420" s="4">
        <v>1181</v>
      </c>
      <c r="C2420" s="5">
        <v>46348</v>
      </c>
      <c r="D2420" s="6">
        <f>YEAR(SalesDataTable[[#This Row],[Order Date]])</f>
        <v>2026</v>
      </c>
      <c r="E2420" s="6" t="str">
        <f>"Q"&amp;ROUNDUP(MONTH(SalesDataTable[[#This Row],[Order Date]])/3,0)</f>
        <v>Q4</v>
      </c>
      <c r="F2420" s="6">
        <f>MONTH(SalesDataTable[[#This Row],[Order Date]])</f>
        <v>11</v>
      </c>
      <c r="G2420" s="6" t="str">
        <f>TEXT(SalesDataTable[[#This Row],[Order Date]],"MMM")</f>
        <v>Nov</v>
      </c>
      <c r="H2420" s="6" t="s">
        <v>24</v>
      </c>
      <c r="I2420" s="6" t="s">
        <v>61</v>
      </c>
      <c r="J2420" s="6" t="s">
        <v>46</v>
      </c>
      <c r="K2420" s="6" t="s">
        <v>31</v>
      </c>
      <c r="L2420" s="6" t="s">
        <v>22</v>
      </c>
      <c r="M2420" s="6" t="s">
        <v>48</v>
      </c>
      <c r="N2420" s="7">
        <v>2</v>
      </c>
      <c r="O2420" s="8">
        <v>102.87</v>
      </c>
      <c r="P2420" s="9">
        <v>0.05</v>
      </c>
      <c r="Q2420" s="8">
        <v>51.69</v>
      </c>
      <c r="R2420" s="8">
        <v>195.453</v>
      </c>
      <c r="S2420" s="8">
        <v>103.38</v>
      </c>
      <c r="T2420" s="8">
        <v>92.073000000000008</v>
      </c>
      <c r="U2420" s="10">
        <v>0.4710748875688785</v>
      </c>
    </row>
    <row r="2421" spans="2:21" ht="15.75">
      <c r="B2421" s="4">
        <v>1924</v>
      </c>
      <c r="C2421" s="5">
        <v>46348</v>
      </c>
      <c r="D2421" s="6">
        <f>YEAR(SalesDataTable[[#This Row],[Order Date]])</f>
        <v>2026</v>
      </c>
      <c r="E2421" s="6" t="str">
        <f>"Q"&amp;ROUNDUP(MONTH(SalesDataTable[[#This Row],[Order Date]])/3,0)</f>
        <v>Q4</v>
      </c>
      <c r="F2421" s="6">
        <f>MONTH(SalesDataTable[[#This Row],[Order Date]])</f>
        <v>11</v>
      </c>
      <c r="G2421" s="6" t="str">
        <f>TEXT(SalesDataTable[[#This Row],[Order Date]],"MMM")</f>
        <v>Nov</v>
      </c>
      <c r="H2421" s="6" t="s">
        <v>18</v>
      </c>
      <c r="I2421" s="6" t="s">
        <v>68</v>
      </c>
      <c r="J2421" s="6" t="s">
        <v>20</v>
      </c>
      <c r="K2421" s="6" t="s">
        <v>31</v>
      </c>
      <c r="L2421" s="6" t="s">
        <v>22</v>
      </c>
      <c r="M2421" s="6" t="s">
        <v>40</v>
      </c>
      <c r="N2421" s="7">
        <v>3</v>
      </c>
      <c r="O2421" s="8">
        <v>50.99</v>
      </c>
      <c r="P2421" s="9">
        <v>0.2</v>
      </c>
      <c r="Q2421" s="8">
        <v>22.53</v>
      </c>
      <c r="R2421" s="8">
        <v>122.376</v>
      </c>
      <c r="S2421" s="8">
        <v>67.59</v>
      </c>
      <c r="T2421" s="8">
        <v>54.786000000000001</v>
      </c>
      <c r="U2421" s="10">
        <v>0.44768582074916652</v>
      </c>
    </row>
    <row r="2422" spans="2:21" ht="15.75">
      <c r="B2422" s="4">
        <v>3829</v>
      </c>
      <c r="C2422" s="5">
        <v>46348</v>
      </c>
      <c r="D2422" s="6">
        <f>YEAR(SalesDataTable[[#This Row],[Order Date]])</f>
        <v>2026</v>
      </c>
      <c r="E2422" s="6" t="str">
        <f>"Q"&amp;ROUNDUP(MONTH(SalesDataTable[[#This Row],[Order Date]])/3,0)</f>
        <v>Q4</v>
      </c>
      <c r="F2422" s="6">
        <f>MONTH(SalesDataTable[[#This Row],[Order Date]])</f>
        <v>11</v>
      </c>
      <c r="G2422" s="6" t="str">
        <f>TEXT(SalesDataTable[[#This Row],[Order Date]],"MMM")</f>
        <v>Nov</v>
      </c>
      <c r="H2422" s="6" t="s">
        <v>24</v>
      </c>
      <c r="I2422" s="6" t="s">
        <v>61</v>
      </c>
      <c r="J2422" s="6" t="s">
        <v>37</v>
      </c>
      <c r="K2422" s="6" t="s">
        <v>31</v>
      </c>
      <c r="L2422" s="6" t="s">
        <v>22</v>
      </c>
      <c r="M2422" s="6" t="s">
        <v>44</v>
      </c>
      <c r="N2422" s="7">
        <v>1</v>
      </c>
      <c r="O2422" s="8">
        <v>39.94</v>
      </c>
      <c r="P2422" s="9">
        <v>0.1</v>
      </c>
      <c r="Q2422" s="8">
        <v>16.89</v>
      </c>
      <c r="R2422" s="8">
        <v>35.945999999999998</v>
      </c>
      <c r="S2422" s="8">
        <v>16.89</v>
      </c>
      <c r="T2422" s="8">
        <v>19.055999999999997</v>
      </c>
      <c r="U2422" s="10">
        <v>0.53012852612251704</v>
      </c>
    </row>
    <row r="2423" spans="2:21" ht="15.75">
      <c r="B2423" s="4">
        <v>5065</v>
      </c>
      <c r="C2423" s="5">
        <v>46348</v>
      </c>
      <c r="D2423" s="6">
        <f>YEAR(SalesDataTable[[#This Row],[Order Date]])</f>
        <v>2026</v>
      </c>
      <c r="E2423" s="6" t="str">
        <f>"Q"&amp;ROUNDUP(MONTH(SalesDataTable[[#This Row],[Order Date]])/3,0)</f>
        <v>Q4</v>
      </c>
      <c r="F2423" s="6">
        <f>MONTH(SalesDataTable[[#This Row],[Order Date]])</f>
        <v>11</v>
      </c>
      <c r="G2423" s="6" t="str">
        <f>TEXT(SalesDataTable[[#This Row],[Order Date]],"MMM")</f>
        <v>Nov</v>
      </c>
      <c r="H2423" s="6" t="s">
        <v>38</v>
      </c>
      <c r="I2423" s="6" t="s">
        <v>51</v>
      </c>
      <c r="J2423" s="6" t="s">
        <v>20</v>
      </c>
      <c r="K2423" s="6" t="s">
        <v>31</v>
      </c>
      <c r="L2423" s="6" t="s">
        <v>32</v>
      </c>
      <c r="M2423" s="6" t="s">
        <v>66</v>
      </c>
      <c r="N2423" s="7">
        <v>2</v>
      </c>
      <c r="O2423" s="8">
        <v>166.15</v>
      </c>
      <c r="P2423" s="9">
        <v>0</v>
      </c>
      <c r="Q2423" s="8">
        <v>86.42</v>
      </c>
      <c r="R2423" s="8">
        <v>332.3</v>
      </c>
      <c r="S2423" s="8">
        <v>172.84</v>
      </c>
      <c r="T2423" s="8">
        <v>159.46</v>
      </c>
      <c r="U2423" s="10">
        <v>0.47986758952753539</v>
      </c>
    </row>
    <row r="2424" spans="2:21" ht="15.75">
      <c r="B2424" s="4">
        <v>5146</v>
      </c>
      <c r="C2424" s="5">
        <v>46348</v>
      </c>
      <c r="D2424" s="6">
        <f>YEAR(SalesDataTable[[#This Row],[Order Date]])</f>
        <v>2026</v>
      </c>
      <c r="E2424" s="6" t="str">
        <f>"Q"&amp;ROUNDUP(MONTH(SalesDataTable[[#This Row],[Order Date]])/3,0)</f>
        <v>Q4</v>
      </c>
      <c r="F2424" s="6">
        <f>MONTH(SalesDataTable[[#This Row],[Order Date]])</f>
        <v>11</v>
      </c>
      <c r="G2424" s="6" t="str">
        <f>TEXT(SalesDataTable[[#This Row],[Order Date]],"MMM")</f>
        <v>Nov</v>
      </c>
      <c r="H2424" s="6" t="s">
        <v>24</v>
      </c>
      <c r="I2424" s="6" t="s">
        <v>45</v>
      </c>
      <c r="J2424" s="6" t="s">
        <v>20</v>
      </c>
      <c r="K2424" s="6" t="s">
        <v>31</v>
      </c>
      <c r="L2424" s="6" t="s">
        <v>52</v>
      </c>
      <c r="M2424" s="6" t="s">
        <v>60</v>
      </c>
      <c r="N2424" s="7">
        <v>1</v>
      </c>
      <c r="O2424" s="8">
        <v>35.79</v>
      </c>
      <c r="P2424" s="9">
        <v>0.1</v>
      </c>
      <c r="Q2424" s="8">
        <v>14.17</v>
      </c>
      <c r="R2424" s="8">
        <v>32.210999999999999</v>
      </c>
      <c r="S2424" s="8">
        <v>14.17</v>
      </c>
      <c r="T2424" s="8">
        <v>18.040999999999997</v>
      </c>
      <c r="U2424" s="10">
        <v>0.56008816863804278</v>
      </c>
    </row>
    <row r="2425" spans="2:21" ht="15.75">
      <c r="B2425" s="4">
        <v>320</v>
      </c>
      <c r="C2425" s="5">
        <v>46349</v>
      </c>
      <c r="D2425" s="6">
        <f>YEAR(SalesDataTable[[#This Row],[Order Date]])</f>
        <v>2026</v>
      </c>
      <c r="E2425" s="6" t="str">
        <f>"Q"&amp;ROUNDUP(MONTH(SalesDataTable[[#This Row],[Order Date]])/3,0)</f>
        <v>Q4</v>
      </c>
      <c r="F2425" s="6">
        <f>MONTH(SalesDataTable[[#This Row],[Order Date]])</f>
        <v>11</v>
      </c>
      <c r="G2425" s="6" t="str">
        <f>TEXT(SalesDataTable[[#This Row],[Order Date]],"MMM")</f>
        <v>Nov</v>
      </c>
      <c r="H2425" s="6" t="s">
        <v>29</v>
      </c>
      <c r="I2425" s="6" t="s">
        <v>30</v>
      </c>
      <c r="J2425" s="6" t="s">
        <v>20</v>
      </c>
      <c r="K2425" s="6" t="s">
        <v>31</v>
      </c>
      <c r="L2425" s="6" t="s">
        <v>41</v>
      </c>
      <c r="M2425" s="6" t="s">
        <v>47</v>
      </c>
      <c r="N2425" s="7">
        <v>5</v>
      </c>
      <c r="O2425" s="8">
        <v>196.53</v>
      </c>
      <c r="P2425" s="9">
        <v>0.15</v>
      </c>
      <c r="Q2425" s="8">
        <v>105.01</v>
      </c>
      <c r="R2425" s="8">
        <v>835.25249999999994</v>
      </c>
      <c r="S2425" s="8">
        <v>525.05000000000007</v>
      </c>
      <c r="T2425" s="8">
        <v>310.20249999999987</v>
      </c>
      <c r="U2425" s="10">
        <v>0.37138769414039452</v>
      </c>
    </row>
    <row r="2426" spans="2:21" ht="15.75">
      <c r="B2426" s="4">
        <v>1250</v>
      </c>
      <c r="C2426" s="5">
        <v>46349</v>
      </c>
      <c r="D2426" s="6">
        <f>YEAR(SalesDataTable[[#This Row],[Order Date]])</f>
        <v>2026</v>
      </c>
      <c r="E2426" s="6" t="str">
        <f>"Q"&amp;ROUNDUP(MONTH(SalesDataTable[[#This Row],[Order Date]])/3,0)</f>
        <v>Q4</v>
      </c>
      <c r="F2426" s="6">
        <f>MONTH(SalesDataTable[[#This Row],[Order Date]])</f>
        <v>11</v>
      </c>
      <c r="G2426" s="6" t="str">
        <f>TEXT(SalesDataTable[[#This Row],[Order Date]],"MMM")</f>
        <v>Nov</v>
      </c>
      <c r="H2426" s="6" t="s">
        <v>24</v>
      </c>
      <c r="I2426" s="6" t="s">
        <v>61</v>
      </c>
      <c r="J2426" s="6" t="s">
        <v>20</v>
      </c>
      <c r="K2426" s="6" t="s">
        <v>31</v>
      </c>
      <c r="L2426" s="6" t="s">
        <v>32</v>
      </c>
      <c r="M2426" s="6" t="s">
        <v>33</v>
      </c>
      <c r="N2426" s="7">
        <v>6</v>
      </c>
      <c r="O2426" s="8">
        <v>36.35</v>
      </c>
      <c r="P2426" s="9">
        <v>0</v>
      </c>
      <c r="Q2426" s="8">
        <v>13.24</v>
      </c>
      <c r="R2426" s="8">
        <v>218.10000000000002</v>
      </c>
      <c r="S2426" s="8">
        <v>79.44</v>
      </c>
      <c r="T2426" s="8">
        <v>138.66000000000003</v>
      </c>
      <c r="U2426" s="10">
        <v>0.63576341127922975</v>
      </c>
    </row>
    <row r="2427" spans="2:21" ht="15.75">
      <c r="B2427" s="4">
        <v>2584</v>
      </c>
      <c r="C2427" s="5">
        <v>46349</v>
      </c>
      <c r="D2427" s="6">
        <f>YEAR(SalesDataTable[[#This Row],[Order Date]])</f>
        <v>2026</v>
      </c>
      <c r="E2427" s="6" t="str">
        <f>"Q"&amp;ROUNDUP(MONTH(SalesDataTable[[#This Row],[Order Date]])/3,0)</f>
        <v>Q4</v>
      </c>
      <c r="F2427" s="6">
        <f>MONTH(SalesDataTable[[#This Row],[Order Date]])</f>
        <v>11</v>
      </c>
      <c r="G2427" s="6" t="str">
        <f>TEXT(SalesDataTable[[#This Row],[Order Date]],"MMM")</f>
        <v>Nov</v>
      </c>
      <c r="H2427" s="6" t="s">
        <v>24</v>
      </c>
      <c r="I2427" s="6" t="s">
        <v>45</v>
      </c>
      <c r="J2427" s="6" t="s">
        <v>26</v>
      </c>
      <c r="K2427" s="6" t="s">
        <v>21</v>
      </c>
      <c r="L2427" s="6" t="s">
        <v>41</v>
      </c>
      <c r="M2427" s="6" t="s">
        <v>47</v>
      </c>
      <c r="N2427" s="7">
        <v>15</v>
      </c>
      <c r="O2427" s="8">
        <v>192.23</v>
      </c>
      <c r="P2427" s="9">
        <v>0.15</v>
      </c>
      <c r="Q2427" s="8">
        <v>106.34</v>
      </c>
      <c r="R2427" s="8">
        <v>2450.9324999999999</v>
      </c>
      <c r="S2427" s="8">
        <v>1595.1000000000001</v>
      </c>
      <c r="T2427" s="8">
        <v>855.83249999999975</v>
      </c>
      <c r="U2427" s="10">
        <v>0.34918648310387979</v>
      </c>
    </row>
    <row r="2428" spans="2:21" ht="15.75">
      <c r="B2428" s="4">
        <v>2717</v>
      </c>
      <c r="C2428" s="5">
        <v>46349</v>
      </c>
      <c r="D2428" s="6">
        <f>YEAR(SalesDataTable[[#This Row],[Order Date]])</f>
        <v>2026</v>
      </c>
      <c r="E2428" s="6" t="str">
        <f>"Q"&amp;ROUNDUP(MONTH(SalesDataTable[[#This Row],[Order Date]])/3,0)</f>
        <v>Q4</v>
      </c>
      <c r="F2428" s="6">
        <f>MONTH(SalesDataTable[[#This Row],[Order Date]])</f>
        <v>11</v>
      </c>
      <c r="G2428" s="6" t="str">
        <f>TEXT(SalesDataTable[[#This Row],[Order Date]],"MMM")</f>
        <v>Nov</v>
      </c>
      <c r="H2428" s="6" t="s">
        <v>24</v>
      </c>
      <c r="I2428" s="6" t="s">
        <v>61</v>
      </c>
      <c r="J2428" s="6" t="s">
        <v>20</v>
      </c>
      <c r="K2428" s="6" t="s">
        <v>31</v>
      </c>
      <c r="L2428" s="6" t="s">
        <v>32</v>
      </c>
      <c r="M2428" s="6" t="s">
        <v>66</v>
      </c>
      <c r="N2428" s="7">
        <v>2</v>
      </c>
      <c r="O2428" s="8">
        <v>167.9</v>
      </c>
      <c r="P2428" s="9">
        <v>0.15</v>
      </c>
      <c r="Q2428" s="8">
        <v>89.55</v>
      </c>
      <c r="R2428" s="8">
        <v>285.43</v>
      </c>
      <c r="S2428" s="8">
        <v>179.1</v>
      </c>
      <c r="T2428" s="8">
        <v>106.33000000000001</v>
      </c>
      <c r="U2428" s="10">
        <v>0.37252566303471957</v>
      </c>
    </row>
    <row r="2429" spans="2:21" ht="15.75">
      <c r="B2429" s="4">
        <v>2737</v>
      </c>
      <c r="C2429" s="5">
        <v>46349</v>
      </c>
      <c r="D2429" s="6">
        <f>YEAR(SalesDataTable[[#This Row],[Order Date]])</f>
        <v>2026</v>
      </c>
      <c r="E2429" s="6" t="str">
        <f>"Q"&amp;ROUNDUP(MONTH(SalesDataTable[[#This Row],[Order Date]])/3,0)</f>
        <v>Q4</v>
      </c>
      <c r="F2429" s="6">
        <f>MONTH(SalesDataTable[[#This Row],[Order Date]])</f>
        <v>11</v>
      </c>
      <c r="G2429" s="6" t="str">
        <f>TEXT(SalesDataTable[[#This Row],[Order Date]],"MMM")</f>
        <v>Nov</v>
      </c>
      <c r="H2429" s="6" t="s">
        <v>24</v>
      </c>
      <c r="I2429" s="6" t="s">
        <v>45</v>
      </c>
      <c r="J2429" s="6" t="s">
        <v>20</v>
      </c>
      <c r="K2429" s="6" t="s">
        <v>34</v>
      </c>
      <c r="L2429" s="6" t="s">
        <v>41</v>
      </c>
      <c r="M2429" s="6" t="s">
        <v>58</v>
      </c>
      <c r="N2429" s="7">
        <v>2</v>
      </c>
      <c r="O2429" s="8">
        <v>80.709999999999994</v>
      </c>
      <c r="P2429" s="9">
        <v>0.1</v>
      </c>
      <c r="Q2429" s="8">
        <v>39.33</v>
      </c>
      <c r="R2429" s="8">
        <v>145.27799999999999</v>
      </c>
      <c r="S2429" s="8">
        <v>78.66</v>
      </c>
      <c r="T2429" s="8">
        <v>66.617999999999995</v>
      </c>
      <c r="U2429" s="10">
        <v>0.45855532152149669</v>
      </c>
    </row>
    <row r="2430" spans="2:21" ht="15.75">
      <c r="B2430" s="4">
        <v>3021</v>
      </c>
      <c r="C2430" s="5">
        <v>46349</v>
      </c>
      <c r="D2430" s="6">
        <f>YEAR(SalesDataTable[[#This Row],[Order Date]])</f>
        <v>2026</v>
      </c>
      <c r="E2430" s="6" t="str">
        <f>"Q"&amp;ROUNDUP(MONTH(SalesDataTable[[#This Row],[Order Date]])/3,0)</f>
        <v>Q4</v>
      </c>
      <c r="F2430" s="6">
        <f>MONTH(SalesDataTable[[#This Row],[Order Date]])</f>
        <v>11</v>
      </c>
      <c r="G2430" s="6" t="str">
        <f>TEXT(SalesDataTable[[#This Row],[Order Date]],"MMM")</f>
        <v>Nov</v>
      </c>
      <c r="H2430" s="6" t="s">
        <v>18</v>
      </c>
      <c r="I2430" s="6" t="s">
        <v>68</v>
      </c>
      <c r="J2430" s="6" t="s">
        <v>20</v>
      </c>
      <c r="K2430" s="6" t="s">
        <v>34</v>
      </c>
      <c r="L2430" s="6" t="s">
        <v>27</v>
      </c>
      <c r="M2430" s="6" t="s">
        <v>64</v>
      </c>
      <c r="N2430" s="7">
        <v>1</v>
      </c>
      <c r="O2430" s="8">
        <v>71.66</v>
      </c>
      <c r="P2430" s="9">
        <v>0.2</v>
      </c>
      <c r="Q2430" s="8">
        <v>31.83</v>
      </c>
      <c r="R2430" s="8">
        <v>57.328000000000003</v>
      </c>
      <c r="S2430" s="8">
        <v>31.83</v>
      </c>
      <c r="T2430" s="8">
        <v>25.498000000000005</v>
      </c>
      <c r="U2430" s="10">
        <v>0.44477393245883345</v>
      </c>
    </row>
    <row r="2431" spans="2:21" ht="15.75">
      <c r="B2431" s="4">
        <v>5199</v>
      </c>
      <c r="C2431" s="5">
        <v>46349</v>
      </c>
      <c r="D2431" s="6">
        <f>YEAR(SalesDataTable[[#This Row],[Order Date]])</f>
        <v>2026</v>
      </c>
      <c r="E2431" s="6" t="str">
        <f>"Q"&amp;ROUNDUP(MONTH(SalesDataTable[[#This Row],[Order Date]])/3,0)</f>
        <v>Q4</v>
      </c>
      <c r="F2431" s="6">
        <f>MONTH(SalesDataTable[[#This Row],[Order Date]])</f>
        <v>11</v>
      </c>
      <c r="G2431" s="6" t="str">
        <f>TEXT(SalesDataTable[[#This Row],[Order Date]],"MMM")</f>
        <v>Nov</v>
      </c>
      <c r="H2431" s="6" t="s">
        <v>29</v>
      </c>
      <c r="I2431" s="6" t="s">
        <v>36</v>
      </c>
      <c r="J2431" s="6" t="s">
        <v>20</v>
      </c>
      <c r="K2431" s="6" t="s">
        <v>21</v>
      </c>
      <c r="L2431" s="6" t="s">
        <v>41</v>
      </c>
      <c r="M2431" s="6" t="s">
        <v>69</v>
      </c>
      <c r="N2431" s="7">
        <v>5</v>
      </c>
      <c r="O2431" s="8">
        <v>125.23</v>
      </c>
      <c r="P2431" s="9">
        <v>0.05</v>
      </c>
      <c r="Q2431" s="8">
        <v>59.84</v>
      </c>
      <c r="R2431" s="8">
        <v>594.84249999999997</v>
      </c>
      <c r="S2431" s="8">
        <v>299.20000000000005</v>
      </c>
      <c r="T2431" s="8">
        <v>295.64249999999993</v>
      </c>
      <c r="U2431" s="10">
        <v>0.49700971265503041</v>
      </c>
    </row>
    <row r="2432" spans="2:21" ht="15.75">
      <c r="B2432" s="4">
        <v>1202</v>
      </c>
      <c r="C2432" s="5">
        <v>46350</v>
      </c>
      <c r="D2432" s="6">
        <f>YEAR(SalesDataTable[[#This Row],[Order Date]])</f>
        <v>2026</v>
      </c>
      <c r="E2432" s="6" t="str">
        <f>"Q"&amp;ROUNDUP(MONTH(SalesDataTable[[#This Row],[Order Date]])/3,0)</f>
        <v>Q4</v>
      </c>
      <c r="F2432" s="6">
        <f>MONTH(SalesDataTable[[#This Row],[Order Date]])</f>
        <v>11</v>
      </c>
      <c r="G2432" s="6" t="str">
        <f>TEXT(SalesDataTable[[#This Row],[Order Date]],"MMM")</f>
        <v>Nov</v>
      </c>
      <c r="H2432" s="6" t="s">
        <v>18</v>
      </c>
      <c r="I2432" s="6" t="s">
        <v>68</v>
      </c>
      <c r="J2432" s="6" t="s">
        <v>46</v>
      </c>
      <c r="K2432" s="6" t="s">
        <v>21</v>
      </c>
      <c r="L2432" s="6" t="s">
        <v>27</v>
      </c>
      <c r="M2432" s="6" t="s">
        <v>28</v>
      </c>
      <c r="N2432" s="7">
        <v>2</v>
      </c>
      <c r="O2432" s="8">
        <v>91.33</v>
      </c>
      <c r="P2432" s="9">
        <v>0.15</v>
      </c>
      <c r="Q2432" s="8">
        <v>45.45</v>
      </c>
      <c r="R2432" s="8">
        <v>155.261</v>
      </c>
      <c r="S2432" s="8">
        <v>90.9</v>
      </c>
      <c r="T2432" s="8">
        <v>64.36099999999999</v>
      </c>
      <c r="U2432" s="10">
        <v>0.41453423589954974</v>
      </c>
    </row>
    <row r="2433" spans="2:21" ht="15.75">
      <c r="B2433" s="4">
        <v>1365</v>
      </c>
      <c r="C2433" s="5">
        <v>46350</v>
      </c>
      <c r="D2433" s="6">
        <f>YEAR(SalesDataTable[[#This Row],[Order Date]])</f>
        <v>2026</v>
      </c>
      <c r="E2433" s="6" t="str">
        <f>"Q"&amp;ROUNDUP(MONTH(SalesDataTable[[#This Row],[Order Date]])/3,0)</f>
        <v>Q4</v>
      </c>
      <c r="F2433" s="6">
        <f>MONTH(SalesDataTable[[#This Row],[Order Date]])</f>
        <v>11</v>
      </c>
      <c r="G2433" s="6" t="str">
        <f>TEXT(SalesDataTable[[#This Row],[Order Date]],"MMM")</f>
        <v>Nov</v>
      </c>
      <c r="H2433" s="6" t="s">
        <v>18</v>
      </c>
      <c r="I2433" s="6" t="s">
        <v>19</v>
      </c>
      <c r="J2433" s="6" t="s">
        <v>46</v>
      </c>
      <c r="K2433" s="6" t="s">
        <v>31</v>
      </c>
      <c r="L2433" s="6" t="s">
        <v>27</v>
      </c>
      <c r="M2433" s="6" t="s">
        <v>55</v>
      </c>
      <c r="N2433" s="7">
        <v>4</v>
      </c>
      <c r="O2433" s="8">
        <v>155.91</v>
      </c>
      <c r="P2433" s="9">
        <v>0</v>
      </c>
      <c r="Q2433" s="8">
        <v>79.91</v>
      </c>
      <c r="R2433" s="8">
        <v>623.64</v>
      </c>
      <c r="S2433" s="8">
        <v>319.64</v>
      </c>
      <c r="T2433" s="8">
        <v>304</v>
      </c>
      <c r="U2433" s="10">
        <v>0.48746071451478418</v>
      </c>
    </row>
    <row r="2434" spans="2:21" ht="15.75">
      <c r="B2434" s="4">
        <v>2575</v>
      </c>
      <c r="C2434" s="5">
        <v>46350</v>
      </c>
      <c r="D2434" s="6">
        <f>YEAR(SalesDataTable[[#This Row],[Order Date]])</f>
        <v>2026</v>
      </c>
      <c r="E2434" s="6" t="str">
        <f>"Q"&amp;ROUNDUP(MONTH(SalesDataTable[[#This Row],[Order Date]])/3,0)</f>
        <v>Q4</v>
      </c>
      <c r="F2434" s="6">
        <f>MONTH(SalesDataTable[[#This Row],[Order Date]])</f>
        <v>11</v>
      </c>
      <c r="G2434" s="6" t="str">
        <f>TEXT(SalesDataTable[[#This Row],[Order Date]],"MMM")</f>
        <v>Nov</v>
      </c>
      <c r="H2434" s="6" t="s">
        <v>29</v>
      </c>
      <c r="I2434" s="6" t="s">
        <v>57</v>
      </c>
      <c r="J2434" s="6" t="s">
        <v>37</v>
      </c>
      <c r="K2434" s="6" t="s">
        <v>21</v>
      </c>
      <c r="L2434" s="6" t="s">
        <v>52</v>
      </c>
      <c r="M2434" s="6" t="s">
        <v>53</v>
      </c>
      <c r="N2434" s="7">
        <v>1</v>
      </c>
      <c r="O2434" s="8">
        <v>39.42</v>
      </c>
      <c r="P2434" s="9">
        <v>0</v>
      </c>
      <c r="Q2434" s="8">
        <v>14.63</v>
      </c>
      <c r="R2434" s="8">
        <v>39.42</v>
      </c>
      <c r="S2434" s="8">
        <v>14.63</v>
      </c>
      <c r="T2434" s="8">
        <v>24.79</v>
      </c>
      <c r="U2434" s="10">
        <v>0.62886859462201927</v>
      </c>
    </row>
    <row r="2435" spans="2:21" ht="15.75">
      <c r="B2435" s="4">
        <v>2673</v>
      </c>
      <c r="C2435" s="5">
        <v>46350</v>
      </c>
      <c r="D2435" s="6">
        <f>YEAR(SalesDataTable[[#This Row],[Order Date]])</f>
        <v>2026</v>
      </c>
      <c r="E2435" s="6" t="str">
        <f>"Q"&amp;ROUNDUP(MONTH(SalesDataTable[[#This Row],[Order Date]])/3,0)</f>
        <v>Q4</v>
      </c>
      <c r="F2435" s="6">
        <f>MONTH(SalesDataTable[[#This Row],[Order Date]])</f>
        <v>11</v>
      </c>
      <c r="G2435" s="6" t="str">
        <f>TEXT(SalesDataTable[[#This Row],[Order Date]],"MMM")</f>
        <v>Nov</v>
      </c>
      <c r="H2435" s="6" t="s">
        <v>29</v>
      </c>
      <c r="I2435" s="6" t="s">
        <v>30</v>
      </c>
      <c r="J2435" s="6" t="s">
        <v>20</v>
      </c>
      <c r="K2435" s="6" t="s">
        <v>21</v>
      </c>
      <c r="L2435" s="6" t="s">
        <v>22</v>
      </c>
      <c r="M2435" s="6" t="s">
        <v>40</v>
      </c>
      <c r="N2435" s="7">
        <v>2</v>
      </c>
      <c r="O2435" s="8">
        <v>51.56</v>
      </c>
      <c r="P2435" s="9">
        <v>0.05</v>
      </c>
      <c r="Q2435" s="8">
        <v>22.7</v>
      </c>
      <c r="R2435" s="8">
        <v>97.963999999999999</v>
      </c>
      <c r="S2435" s="8">
        <v>45.4</v>
      </c>
      <c r="T2435" s="8">
        <v>52.564</v>
      </c>
      <c r="U2435" s="10">
        <v>0.5365644522477645</v>
      </c>
    </row>
    <row r="2436" spans="2:21" ht="15.75">
      <c r="B2436" s="4">
        <v>4145</v>
      </c>
      <c r="C2436" s="5">
        <v>46350</v>
      </c>
      <c r="D2436" s="6">
        <f>YEAR(SalesDataTable[[#This Row],[Order Date]])</f>
        <v>2026</v>
      </c>
      <c r="E2436" s="6" t="str">
        <f>"Q"&amp;ROUNDUP(MONTH(SalesDataTable[[#This Row],[Order Date]])/3,0)</f>
        <v>Q4</v>
      </c>
      <c r="F2436" s="6">
        <f>MONTH(SalesDataTable[[#This Row],[Order Date]])</f>
        <v>11</v>
      </c>
      <c r="G2436" s="6" t="str">
        <f>TEXT(SalesDataTable[[#This Row],[Order Date]],"MMM")</f>
        <v>Nov</v>
      </c>
      <c r="H2436" s="6" t="s">
        <v>18</v>
      </c>
      <c r="I2436" s="6" t="s">
        <v>19</v>
      </c>
      <c r="J2436" s="6" t="s">
        <v>20</v>
      </c>
      <c r="K2436" s="6" t="s">
        <v>21</v>
      </c>
      <c r="L2436" s="6" t="s">
        <v>41</v>
      </c>
      <c r="M2436" s="6" t="s">
        <v>69</v>
      </c>
      <c r="N2436" s="7">
        <v>1</v>
      </c>
      <c r="O2436" s="8">
        <v>120.49</v>
      </c>
      <c r="P2436" s="9">
        <v>0.15</v>
      </c>
      <c r="Q2436" s="8">
        <v>61.22</v>
      </c>
      <c r="R2436" s="8">
        <v>102.4165</v>
      </c>
      <c r="S2436" s="8">
        <v>61.22</v>
      </c>
      <c r="T2436" s="8">
        <v>41.1965</v>
      </c>
      <c r="U2436" s="10">
        <v>0.40224475548373556</v>
      </c>
    </row>
    <row r="2437" spans="2:21" ht="15.75">
      <c r="B2437" s="4">
        <v>4610</v>
      </c>
      <c r="C2437" s="5">
        <v>46350</v>
      </c>
      <c r="D2437" s="6">
        <f>YEAR(SalesDataTable[[#This Row],[Order Date]])</f>
        <v>2026</v>
      </c>
      <c r="E2437" s="6" t="str">
        <f>"Q"&amp;ROUNDUP(MONTH(SalesDataTable[[#This Row],[Order Date]])/3,0)</f>
        <v>Q4</v>
      </c>
      <c r="F2437" s="6">
        <f>MONTH(SalesDataTable[[#This Row],[Order Date]])</f>
        <v>11</v>
      </c>
      <c r="G2437" s="6" t="str">
        <f>TEXT(SalesDataTable[[#This Row],[Order Date]],"MMM")</f>
        <v>Nov</v>
      </c>
      <c r="H2437" s="6" t="s">
        <v>29</v>
      </c>
      <c r="I2437" s="6" t="s">
        <v>70</v>
      </c>
      <c r="J2437" s="6" t="s">
        <v>37</v>
      </c>
      <c r="K2437" s="6" t="s">
        <v>21</v>
      </c>
      <c r="L2437" s="6" t="s">
        <v>27</v>
      </c>
      <c r="M2437" s="6" t="s">
        <v>55</v>
      </c>
      <c r="N2437" s="7">
        <v>2</v>
      </c>
      <c r="O2437" s="8">
        <v>153.96</v>
      </c>
      <c r="P2437" s="9">
        <v>0</v>
      </c>
      <c r="Q2437" s="8">
        <v>79.33</v>
      </c>
      <c r="R2437" s="8">
        <v>307.92</v>
      </c>
      <c r="S2437" s="8">
        <v>158.66</v>
      </c>
      <c r="T2437" s="8">
        <v>149.26000000000002</v>
      </c>
      <c r="U2437" s="10">
        <v>0.48473629514159527</v>
      </c>
    </row>
    <row r="2438" spans="2:21" ht="15.75">
      <c r="B2438" s="4">
        <v>4721</v>
      </c>
      <c r="C2438" s="5">
        <v>46350</v>
      </c>
      <c r="D2438" s="6">
        <f>YEAR(SalesDataTable[[#This Row],[Order Date]])</f>
        <v>2026</v>
      </c>
      <c r="E2438" s="6" t="str">
        <f>"Q"&amp;ROUNDUP(MONTH(SalesDataTable[[#This Row],[Order Date]])/3,0)</f>
        <v>Q4</v>
      </c>
      <c r="F2438" s="6">
        <f>MONTH(SalesDataTable[[#This Row],[Order Date]])</f>
        <v>11</v>
      </c>
      <c r="G2438" s="6" t="str">
        <f>TEXT(SalesDataTable[[#This Row],[Order Date]],"MMM")</f>
        <v>Nov</v>
      </c>
      <c r="H2438" s="6" t="s">
        <v>29</v>
      </c>
      <c r="I2438" s="6" t="s">
        <v>70</v>
      </c>
      <c r="J2438" s="6" t="s">
        <v>37</v>
      </c>
      <c r="K2438" s="6" t="s">
        <v>31</v>
      </c>
      <c r="L2438" s="6" t="s">
        <v>22</v>
      </c>
      <c r="M2438" s="6" t="s">
        <v>44</v>
      </c>
      <c r="N2438" s="7">
        <v>1</v>
      </c>
      <c r="O2438" s="8">
        <v>39.85</v>
      </c>
      <c r="P2438" s="9">
        <v>0</v>
      </c>
      <c r="Q2438" s="8">
        <v>16.3</v>
      </c>
      <c r="R2438" s="8">
        <v>39.85</v>
      </c>
      <c r="S2438" s="8">
        <v>16.3</v>
      </c>
      <c r="T2438" s="8">
        <v>23.55</v>
      </c>
      <c r="U2438" s="10">
        <v>0.59096612296110418</v>
      </c>
    </row>
    <row r="2439" spans="2:21" ht="15.75">
      <c r="B2439" s="4">
        <v>324</v>
      </c>
      <c r="C2439" s="5">
        <v>46351</v>
      </c>
      <c r="D2439" s="6">
        <f>YEAR(SalesDataTable[[#This Row],[Order Date]])</f>
        <v>2026</v>
      </c>
      <c r="E2439" s="6" t="str">
        <f>"Q"&amp;ROUNDUP(MONTH(SalesDataTable[[#This Row],[Order Date]])/3,0)</f>
        <v>Q4</v>
      </c>
      <c r="F2439" s="6">
        <f>MONTH(SalesDataTable[[#This Row],[Order Date]])</f>
        <v>11</v>
      </c>
      <c r="G2439" s="6" t="str">
        <f>TEXT(SalesDataTable[[#This Row],[Order Date]],"MMM")</f>
        <v>Nov</v>
      </c>
      <c r="H2439" s="6" t="s">
        <v>38</v>
      </c>
      <c r="I2439" s="6" t="s">
        <v>65</v>
      </c>
      <c r="J2439" s="6" t="s">
        <v>46</v>
      </c>
      <c r="K2439" s="6" t="s">
        <v>21</v>
      </c>
      <c r="L2439" s="6" t="s">
        <v>22</v>
      </c>
      <c r="M2439" s="6" t="s">
        <v>48</v>
      </c>
      <c r="N2439" s="7">
        <v>2</v>
      </c>
      <c r="O2439" s="8">
        <v>103.88</v>
      </c>
      <c r="P2439" s="9">
        <v>0.15</v>
      </c>
      <c r="Q2439" s="8">
        <v>49.26</v>
      </c>
      <c r="R2439" s="8">
        <v>176.59599999999998</v>
      </c>
      <c r="S2439" s="8">
        <v>98.52</v>
      </c>
      <c r="T2439" s="8">
        <v>78.075999999999979</v>
      </c>
      <c r="U2439" s="10">
        <v>0.44211646922920106</v>
      </c>
    </row>
    <row r="2440" spans="2:21" ht="15.75">
      <c r="B2440" s="4">
        <v>559</v>
      </c>
      <c r="C2440" s="5">
        <v>46351</v>
      </c>
      <c r="D2440" s="6">
        <f>YEAR(SalesDataTable[[#This Row],[Order Date]])</f>
        <v>2026</v>
      </c>
      <c r="E2440" s="6" t="str">
        <f>"Q"&amp;ROUNDUP(MONTH(SalesDataTable[[#This Row],[Order Date]])/3,0)</f>
        <v>Q4</v>
      </c>
      <c r="F2440" s="6">
        <f>MONTH(SalesDataTable[[#This Row],[Order Date]])</f>
        <v>11</v>
      </c>
      <c r="G2440" s="6" t="str">
        <f>TEXT(SalesDataTable[[#This Row],[Order Date]],"MMM")</f>
        <v>Nov</v>
      </c>
      <c r="H2440" s="6" t="s">
        <v>38</v>
      </c>
      <c r="I2440" s="6" t="s">
        <v>49</v>
      </c>
      <c r="J2440" s="6" t="s">
        <v>20</v>
      </c>
      <c r="K2440" s="6" t="s">
        <v>21</v>
      </c>
      <c r="L2440" s="6" t="s">
        <v>32</v>
      </c>
      <c r="M2440" s="6" t="s">
        <v>62</v>
      </c>
      <c r="N2440" s="7">
        <v>2</v>
      </c>
      <c r="O2440" s="8">
        <v>134.19</v>
      </c>
      <c r="P2440" s="9">
        <v>0.1</v>
      </c>
      <c r="Q2440" s="8">
        <v>65.39</v>
      </c>
      <c r="R2440" s="8">
        <v>241.542</v>
      </c>
      <c r="S2440" s="8">
        <v>130.78</v>
      </c>
      <c r="T2440" s="8">
        <v>110.762</v>
      </c>
      <c r="U2440" s="10">
        <v>0.45856207202060095</v>
      </c>
    </row>
    <row r="2441" spans="2:21" ht="15.75">
      <c r="B2441" s="4">
        <v>1108</v>
      </c>
      <c r="C2441" s="5">
        <v>46351</v>
      </c>
      <c r="D2441" s="6">
        <f>YEAR(SalesDataTable[[#This Row],[Order Date]])</f>
        <v>2026</v>
      </c>
      <c r="E2441" s="6" t="str">
        <f>"Q"&amp;ROUNDUP(MONTH(SalesDataTable[[#This Row],[Order Date]])/3,0)</f>
        <v>Q4</v>
      </c>
      <c r="F2441" s="6">
        <f>MONTH(SalesDataTable[[#This Row],[Order Date]])</f>
        <v>11</v>
      </c>
      <c r="G2441" s="6" t="str">
        <f>TEXT(SalesDataTable[[#This Row],[Order Date]],"MMM")</f>
        <v>Nov</v>
      </c>
      <c r="H2441" s="6" t="s">
        <v>24</v>
      </c>
      <c r="I2441" s="6" t="s">
        <v>25</v>
      </c>
      <c r="J2441" s="6" t="s">
        <v>46</v>
      </c>
      <c r="K2441" s="6" t="s">
        <v>31</v>
      </c>
      <c r="L2441" s="6" t="s">
        <v>32</v>
      </c>
      <c r="M2441" s="6" t="s">
        <v>33</v>
      </c>
      <c r="N2441" s="7">
        <v>1</v>
      </c>
      <c r="O2441" s="8">
        <v>37.06</v>
      </c>
      <c r="P2441" s="9">
        <v>0.1</v>
      </c>
      <c r="Q2441" s="8">
        <v>13.18</v>
      </c>
      <c r="R2441" s="8">
        <v>33.354000000000006</v>
      </c>
      <c r="S2441" s="8">
        <v>13.18</v>
      </c>
      <c r="T2441" s="8">
        <v>20.174000000000007</v>
      </c>
      <c r="U2441" s="10">
        <v>0.6048449961024166</v>
      </c>
    </row>
    <row r="2442" spans="2:21" ht="15.75">
      <c r="B2442" s="4">
        <v>1344</v>
      </c>
      <c r="C2442" s="5">
        <v>46351</v>
      </c>
      <c r="D2442" s="6">
        <f>YEAR(SalesDataTable[[#This Row],[Order Date]])</f>
        <v>2026</v>
      </c>
      <c r="E2442" s="6" t="str">
        <f>"Q"&amp;ROUNDUP(MONTH(SalesDataTable[[#This Row],[Order Date]])/3,0)</f>
        <v>Q4</v>
      </c>
      <c r="F2442" s="6">
        <f>MONTH(SalesDataTable[[#This Row],[Order Date]])</f>
        <v>11</v>
      </c>
      <c r="G2442" s="6" t="str">
        <f>TEXT(SalesDataTable[[#This Row],[Order Date]],"MMM")</f>
        <v>Nov</v>
      </c>
      <c r="H2442" s="6" t="s">
        <v>29</v>
      </c>
      <c r="I2442" s="6" t="s">
        <v>57</v>
      </c>
      <c r="J2442" s="6" t="s">
        <v>20</v>
      </c>
      <c r="K2442" s="6" t="s">
        <v>31</v>
      </c>
      <c r="L2442" s="6" t="s">
        <v>32</v>
      </c>
      <c r="M2442" s="6" t="s">
        <v>62</v>
      </c>
      <c r="N2442" s="7">
        <v>4</v>
      </c>
      <c r="O2442" s="8">
        <v>135.21</v>
      </c>
      <c r="P2442" s="9">
        <v>0.05</v>
      </c>
      <c r="Q2442" s="8">
        <v>68.64</v>
      </c>
      <c r="R2442" s="8">
        <v>513.798</v>
      </c>
      <c r="S2442" s="8">
        <v>274.56</v>
      </c>
      <c r="T2442" s="8">
        <v>239.238</v>
      </c>
      <c r="U2442" s="10">
        <v>0.46562656919645462</v>
      </c>
    </row>
    <row r="2443" spans="2:21" ht="15.75">
      <c r="B2443" s="4">
        <v>1922</v>
      </c>
      <c r="C2443" s="5">
        <v>46351</v>
      </c>
      <c r="D2443" s="6">
        <f>YEAR(SalesDataTable[[#This Row],[Order Date]])</f>
        <v>2026</v>
      </c>
      <c r="E2443" s="6" t="str">
        <f>"Q"&amp;ROUNDUP(MONTH(SalesDataTable[[#This Row],[Order Date]])/3,0)</f>
        <v>Q4</v>
      </c>
      <c r="F2443" s="6">
        <f>MONTH(SalesDataTable[[#This Row],[Order Date]])</f>
        <v>11</v>
      </c>
      <c r="G2443" s="6" t="str">
        <f>TEXT(SalesDataTable[[#This Row],[Order Date]],"MMM")</f>
        <v>Nov</v>
      </c>
      <c r="H2443" s="6" t="s">
        <v>18</v>
      </c>
      <c r="I2443" s="6" t="s">
        <v>54</v>
      </c>
      <c r="J2443" s="6" t="s">
        <v>46</v>
      </c>
      <c r="K2443" s="6" t="s">
        <v>21</v>
      </c>
      <c r="L2443" s="6" t="s">
        <v>27</v>
      </c>
      <c r="M2443" s="6" t="s">
        <v>35</v>
      </c>
      <c r="N2443" s="7">
        <v>2</v>
      </c>
      <c r="O2443" s="8">
        <v>145.77000000000001</v>
      </c>
      <c r="P2443" s="9">
        <v>0.1</v>
      </c>
      <c r="Q2443" s="8">
        <v>78.14</v>
      </c>
      <c r="R2443" s="8">
        <v>262.38600000000002</v>
      </c>
      <c r="S2443" s="8">
        <v>156.28</v>
      </c>
      <c r="T2443" s="8">
        <v>106.10600000000002</v>
      </c>
      <c r="U2443" s="10">
        <v>0.40438895367893107</v>
      </c>
    </row>
    <row r="2444" spans="2:21" ht="15.75">
      <c r="B2444" s="4">
        <v>2343</v>
      </c>
      <c r="C2444" s="5">
        <v>46351</v>
      </c>
      <c r="D2444" s="6">
        <f>YEAR(SalesDataTable[[#This Row],[Order Date]])</f>
        <v>2026</v>
      </c>
      <c r="E2444" s="6" t="str">
        <f>"Q"&amp;ROUNDUP(MONTH(SalesDataTable[[#This Row],[Order Date]])/3,0)</f>
        <v>Q4</v>
      </c>
      <c r="F2444" s="6">
        <f>MONTH(SalesDataTable[[#This Row],[Order Date]])</f>
        <v>11</v>
      </c>
      <c r="G2444" s="6" t="str">
        <f>TEXT(SalesDataTable[[#This Row],[Order Date]],"MMM")</f>
        <v>Nov</v>
      </c>
      <c r="H2444" s="6" t="s">
        <v>18</v>
      </c>
      <c r="I2444" s="6" t="s">
        <v>68</v>
      </c>
      <c r="J2444" s="6" t="s">
        <v>37</v>
      </c>
      <c r="K2444" s="6" t="s">
        <v>31</v>
      </c>
      <c r="L2444" s="6" t="s">
        <v>41</v>
      </c>
      <c r="M2444" s="6" t="s">
        <v>69</v>
      </c>
      <c r="N2444" s="7">
        <v>1</v>
      </c>
      <c r="O2444" s="8">
        <v>121.53</v>
      </c>
      <c r="P2444" s="9">
        <v>0.15</v>
      </c>
      <c r="Q2444" s="8">
        <v>62.14</v>
      </c>
      <c r="R2444" s="8">
        <v>103.3005</v>
      </c>
      <c r="S2444" s="8">
        <v>62.14</v>
      </c>
      <c r="T2444" s="8">
        <v>41.160499999999999</v>
      </c>
      <c r="U2444" s="10">
        <v>0.39845402490791426</v>
      </c>
    </row>
    <row r="2445" spans="2:21" ht="15.75">
      <c r="B2445" s="4">
        <v>2466</v>
      </c>
      <c r="C2445" s="5">
        <v>46351</v>
      </c>
      <c r="D2445" s="6">
        <f>YEAR(SalesDataTable[[#This Row],[Order Date]])</f>
        <v>2026</v>
      </c>
      <c r="E2445" s="6" t="str">
        <f>"Q"&amp;ROUNDUP(MONTH(SalesDataTable[[#This Row],[Order Date]])/3,0)</f>
        <v>Q4</v>
      </c>
      <c r="F2445" s="6">
        <f>MONTH(SalesDataTable[[#This Row],[Order Date]])</f>
        <v>11</v>
      </c>
      <c r="G2445" s="6" t="str">
        <f>TEXT(SalesDataTable[[#This Row],[Order Date]],"MMM")</f>
        <v>Nov</v>
      </c>
      <c r="H2445" s="6" t="s">
        <v>29</v>
      </c>
      <c r="I2445" s="6" t="s">
        <v>30</v>
      </c>
      <c r="J2445" s="6" t="s">
        <v>20</v>
      </c>
      <c r="K2445" s="6" t="s">
        <v>34</v>
      </c>
      <c r="L2445" s="6" t="s">
        <v>22</v>
      </c>
      <c r="M2445" s="6" t="s">
        <v>44</v>
      </c>
      <c r="N2445" s="7">
        <v>2</v>
      </c>
      <c r="O2445" s="8">
        <v>40.51</v>
      </c>
      <c r="P2445" s="9">
        <v>0.05</v>
      </c>
      <c r="Q2445" s="8">
        <v>16.45</v>
      </c>
      <c r="R2445" s="8">
        <v>76.968999999999994</v>
      </c>
      <c r="S2445" s="8">
        <v>32.9</v>
      </c>
      <c r="T2445" s="8">
        <v>44.068999999999996</v>
      </c>
      <c r="U2445" s="10">
        <v>0.5725551845548208</v>
      </c>
    </row>
    <row r="2446" spans="2:21" ht="15.75">
      <c r="B2446" s="4">
        <v>2647</v>
      </c>
      <c r="C2446" s="5">
        <v>46351</v>
      </c>
      <c r="D2446" s="6">
        <f>YEAR(SalesDataTable[[#This Row],[Order Date]])</f>
        <v>2026</v>
      </c>
      <c r="E2446" s="6" t="str">
        <f>"Q"&amp;ROUNDUP(MONTH(SalesDataTable[[#This Row],[Order Date]])/3,0)</f>
        <v>Q4</v>
      </c>
      <c r="F2446" s="6">
        <f>MONTH(SalesDataTable[[#This Row],[Order Date]])</f>
        <v>11</v>
      </c>
      <c r="G2446" s="6" t="str">
        <f>TEXT(SalesDataTable[[#This Row],[Order Date]],"MMM")</f>
        <v>Nov</v>
      </c>
      <c r="H2446" s="6" t="s">
        <v>29</v>
      </c>
      <c r="I2446" s="6" t="s">
        <v>43</v>
      </c>
      <c r="J2446" s="6" t="s">
        <v>20</v>
      </c>
      <c r="K2446" s="6" t="s">
        <v>31</v>
      </c>
      <c r="L2446" s="6" t="s">
        <v>27</v>
      </c>
      <c r="M2446" s="6" t="s">
        <v>64</v>
      </c>
      <c r="N2446" s="7">
        <v>1</v>
      </c>
      <c r="O2446" s="8">
        <v>70.099999999999994</v>
      </c>
      <c r="P2446" s="9">
        <v>0.15</v>
      </c>
      <c r="Q2446" s="8">
        <v>32.28</v>
      </c>
      <c r="R2446" s="8">
        <v>59.584999999999994</v>
      </c>
      <c r="S2446" s="8">
        <v>32.28</v>
      </c>
      <c r="T2446" s="8">
        <v>27.304999999999993</v>
      </c>
      <c r="U2446" s="10">
        <v>0.45825291600234952</v>
      </c>
    </row>
    <row r="2447" spans="2:21" ht="15.75">
      <c r="B2447" s="4">
        <v>2958</v>
      </c>
      <c r="C2447" s="5">
        <v>46351</v>
      </c>
      <c r="D2447" s="6">
        <f>YEAR(SalesDataTable[[#This Row],[Order Date]])</f>
        <v>2026</v>
      </c>
      <c r="E2447" s="6" t="str">
        <f>"Q"&amp;ROUNDUP(MONTH(SalesDataTable[[#This Row],[Order Date]])/3,0)</f>
        <v>Q4</v>
      </c>
      <c r="F2447" s="6">
        <f>MONTH(SalesDataTable[[#This Row],[Order Date]])</f>
        <v>11</v>
      </c>
      <c r="G2447" s="6" t="str">
        <f>TEXT(SalesDataTable[[#This Row],[Order Date]],"MMM")</f>
        <v>Nov</v>
      </c>
      <c r="H2447" s="6" t="s">
        <v>24</v>
      </c>
      <c r="I2447" s="6" t="s">
        <v>61</v>
      </c>
      <c r="J2447" s="6" t="s">
        <v>46</v>
      </c>
      <c r="K2447" s="6" t="s">
        <v>31</v>
      </c>
      <c r="L2447" s="6" t="s">
        <v>27</v>
      </c>
      <c r="M2447" s="6" t="s">
        <v>35</v>
      </c>
      <c r="N2447" s="7">
        <v>1</v>
      </c>
      <c r="O2447" s="8">
        <v>144.25</v>
      </c>
      <c r="P2447" s="9">
        <v>0.1</v>
      </c>
      <c r="Q2447" s="8">
        <v>79.55</v>
      </c>
      <c r="R2447" s="8">
        <v>129.82500000000002</v>
      </c>
      <c r="S2447" s="8">
        <v>79.55</v>
      </c>
      <c r="T2447" s="8">
        <v>50.27500000000002</v>
      </c>
      <c r="U2447" s="10">
        <v>0.38725207009435791</v>
      </c>
    </row>
    <row r="2448" spans="2:21" ht="15.75">
      <c r="B2448" s="4">
        <v>3527</v>
      </c>
      <c r="C2448" s="5">
        <v>46351</v>
      </c>
      <c r="D2448" s="6">
        <f>YEAR(SalesDataTable[[#This Row],[Order Date]])</f>
        <v>2026</v>
      </c>
      <c r="E2448" s="6" t="str">
        <f>"Q"&amp;ROUNDUP(MONTH(SalesDataTable[[#This Row],[Order Date]])/3,0)</f>
        <v>Q4</v>
      </c>
      <c r="F2448" s="6">
        <f>MONTH(SalesDataTable[[#This Row],[Order Date]])</f>
        <v>11</v>
      </c>
      <c r="G2448" s="6" t="str">
        <f>TEXT(SalesDataTable[[#This Row],[Order Date]],"MMM")</f>
        <v>Nov</v>
      </c>
      <c r="H2448" s="6" t="s">
        <v>24</v>
      </c>
      <c r="I2448" s="6" t="s">
        <v>45</v>
      </c>
      <c r="J2448" s="6" t="s">
        <v>46</v>
      </c>
      <c r="K2448" s="6" t="s">
        <v>21</v>
      </c>
      <c r="L2448" s="6" t="s">
        <v>27</v>
      </c>
      <c r="M2448" s="6" t="s">
        <v>35</v>
      </c>
      <c r="N2448" s="7">
        <v>4</v>
      </c>
      <c r="O2448" s="8">
        <v>146.19</v>
      </c>
      <c r="P2448" s="9">
        <v>0.1</v>
      </c>
      <c r="Q2448" s="8">
        <v>79.569999999999993</v>
      </c>
      <c r="R2448" s="8">
        <v>526.28399999999999</v>
      </c>
      <c r="S2448" s="8">
        <v>318.27999999999997</v>
      </c>
      <c r="T2448" s="8">
        <v>208.00400000000002</v>
      </c>
      <c r="U2448" s="10">
        <v>0.39523147198090769</v>
      </c>
    </row>
    <row r="2449" spans="2:21" ht="15.75">
      <c r="B2449" s="4">
        <v>3729</v>
      </c>
      <c r="C2449" s="5">
        <v>46351</v>
      </c>
      <c r="D2449" s="6">
        <f>YEAR(SalesDataTable[[#This Row],[Order Date]])</f>
        <v>2026</v>
      </c>
      <c r="E2449" s="6" t="str">
        <f>"Q"&amp;ROUNDUP(MONTH(SalesDataTable[[#This Row],[Order Date]])/3,0)</f>
        <v>Q4</v>
      </c>
      <c r="F2449" s="6">
        <f>MONTH(SalesDataTable[[#This Row],[Order Date]])</f>
        <v>11</v>
      </c>
      <c r="G2449" s="6" t="str">
        <f>TEXT(SalesDataTable[[#This Row],[Order Date]],"MMM")</f>
        <v>Nov</v>
      </c>
      <c r="H2449" s="6" t="s">
        <v>18</v>
      </c>
      <c r="I2449" s="6" t="s">
        <v>54</v>
      </c>
      <c r="J2449" s="6" t="s">
        <v>20</v>
      </c>
      <c r="K2449" s="6" t="s">
        <v>31</v>
      </c>
      <c r="L2449" s="6" t="s">
        <v>41</v>
      </c>
      <c r="M2449" s="6" t="s">
        <v>58</v>
      </c>
      <c r="N2449" s="7">
        <v>1</v>
      </c>
      <c r="O2449" s="8">
        <v>81.89</v>
      </c>
      <c r="P2449" s="9">
        <v>0.05</v>
      </c>
      <c r="Q2449" s="8">
        <v>38.33</v>
      </c>
      <c r="R2449" s="8">
        <v>77.79549999999999</v>
      </c>
      <c r="S2449" s="8">
        <v>38.33</v>
      </c>
      <c r="T2449" s="8">
        <v>39.465499999999992</v>
      </c>
      <c r="U2449" s="10">
        <v>0.50729797996028048</v>
      </c>
    </row>
    <row r="2450" spans="2:21" ht="15.75">
      <c r="B2450" s="4">
        <v>4961</v>
      </c>
      <c r="C2450" s="5">
        <v>46351</v>
      </c>
      <c r="D2450" s="6">
        <f>YEAR(SalesDataTable[[#This Row],[Order Date]])</f>
        <v>2026</v>
      </c>
      <c r="E2450" s="6" t="str">
        <f>"Q"&amp;ROUNDUP(MONTH(SalesDataTable[[#This Row],[Order Date]])/3,0)</f>
        <v>Q4</v>
      </c>
      <c r="F2450" s="6">
        <f>MONTH(SalesDataTable[[#This Row],[Order Date]])</f>
        <v>11</v>
      </c>
      <c r="G2450" s="6" t="str">
        <f>TEXT(SalesDataTable[[#This Row],[Order Date]],"MMM")</f>
        <v>Nov</v>
      </c>
      <c r="H2450" s="6" t="s">
        <v>29</v>
      </c>
      <c r="I2450" s="6" t="s">
        <v>30</v>
      </c>
      <c r="J2450" s="6" t="s">
        <v>37</v>
      </c>
      <c r="K2450" s="6" t="s">
        <v>31</v>
      </c>
      <c r="L2450" s="6" t="s">
        <v>41</v>
      </c>
      <c r="M2450" s="6" t="s">
        <v>47</v>
      </c>
      <c r="N2450" s="7">
        <v>2</v>
      </c>
      <c r="O2450" s="8">
        <v>194.78</v>
      </c>
      <c r="P2450" s="9">
        <v>0.15</v>
      </c>
      <c r="Q2450" s="8">
        <v>102.51</v>
      </c>
      <c r="R2450" s="8">
        <v>331.12599999999998</v>
      </c>
      <c r="S2450" s="8">
        <v>205.02</v>
      </c>
      <c r="T2450" s="8">
        <v>126.10599999999997</v>
      </c>
      <c r="U2450" s="10">
        <v>0.38083992196324051</v>
      </c>
    </row>
    <row r="2451" spans="2:21" ht="15.75">
      <c r="B2451" s="4">
        <v>5034</v>
      </c>
      <c r="C2451" s="5">
        <v>46351</v>
      </c>
      <c r="D2451" s="6">
        <f>YEAR(SalesDataTable[[#This Row],[Order Date]])</f>
        <v>2026</v>
      </c>
      <c r="E2451" s="6" t="str">
        <f>"Q"&amp;ROUNDUP(MONTH(SalesDataTable[[#This Row],[Order Date]])/3,0)</f>
        <v>Q4</v>
      </c>
      <c r="F2451" s="6">
        <f>MONTH(SalesDataTable[[#This Row],[Order Date]])</f>
        <v>11</v>
      </c>
      <c r="G2451" s="6" t="str">
        <f>TEXT(SalesDataTable[[#This Row],[Order Date]],"MMM")</f>
        <v>Nov</v>
      </c>
      <c r="H2451" s="6" t="s">
        <v>24</v>
      </c>
      <c r="I2451" s="6" t="s">
        <v>67</v>
      </c>
      <c r="J2451" s="6" t="s">
        <v>20</v>
      </c>
      <c r="K2451" s="6" t="s">
        <v>21</v>
      </c>
      <c r="L2451" s="6" t="s">
        <v>27</v>
      </c>
      <c r="M2451" s="6" t="s">
        <v>35</v>
      </c>
      <c r="N2451" s="7">
        <v>1</v>
      </c>
      <c r="O2451" s="8">
        <v>141.63</v>
      </c>
      <c r="P2451" s="9">
        <v>0.05</v>
      </c>
      <c r="Q2451" s="8">
        <v>77.17</v>
      </c>
      <c r="R2451" s="8">
        <v>134.54849999999999</v>
      </c>
      <c r="S2451" s="8">
        <v>77.17</v>
      </c>
      <c r="T2451" s="8">
        <v>57.378499999999988</v>
      </c>
      <c r="U2451" s="10">
        <v>0.42645217152179321</v>
      </c>
    </row>
    <row r="2452" spans="2:21" ht="15.75">
      <c r="B2452" s="4">
        <v>343</v>
      </c>
      <c r="C2452" s="5">
        <v>46352</v>
      </c>
      <c r="D2452" s="6">
        <f>YEAR(SalesDataTable[[#This Row],[Order Date]])</f>
        <v>2026</v>
      </c>
      <c r="E2452" s="6" t="str">
        <f>"Q"&amp;ROUNDUP(MONTH(SalesDataTable[[#This Row],[Order Date]])/3,0)</f>
        <v>Q4</v>
      </c>
      <c r="F2452" s="6">
        <f>MONTH(SalesDataTable[[#This Row],[Order Date]])</f>
        <v>11</v>
      </c>
      <c r="G2452" s="6" t="str">
        <f>TEXT(SalesDataTable[[#This Row],[Order Date]],"MMM")</f>
        <v>Nov</v>
      </c>
      <c r="H2452" s="6" t="s">
        <v>29</v>
      </c>
      <c r="I2452" s="6" t="s">
        <v>70</v>
      </c>
      <c r="J2452" s="6" t="s">
        <v>20</v>
      </c>
      <c r="K2452" s="6" t="s">
        <v>21</v>
      </c>
      <c r="L2452" s="6" t="s">
        <v>22</v>
      </c>
      <c r="M2452" s="6" t="s">
        <v>44</v>
      </c>
      <c r="N2452" s="7">
        <v>1</v>
      </c>
      <c r="O2452" s="8">
        <v>40.86</v>
      </c>
      <c r="P2452" s="9">
        <v>0.05</v>
      </c>
      <c r="Q2452" s="8">
        <v>17.14</v>
      </c>
      <c r="R2452" s="8">
        <v>38.817</v>
      </c>
      <c r="S2452" s="8">
        <v>17.14</v>
      </c>
      <c r="T2452" s="8">
        <v>21.677</v>
      </c>
      <c r="U2452" s="10">
        <v>0.55844088930107938</v>
      </c>
    </row>
    <row r="2453" spans="2:21" ht="15.75">
      <c r="B2453" s="4">
        <v>405</v>
      </c>
      <c r="C2453" s="5">
        <v>46352</v>
      </c>
      <c r="D2453" s="6">
        <f>YEAR(SalesDataTable[[#This Row],[Order Date]])</f>
        <v>2026</v>
      </c>
      <c r="E2453" s="6" t="str">
        <f>"Q"&amp;ROUNDUP(MONTH(SalesDataTable[[#This Row],[Order Date]])/3,0)</f>
        <v>Q4</v>
      </c>
      <c r="F2453" s="6">
        <f>MONTH(SalesDataTable[[#This Row],[Order Date]])</f>
        <v>11</v>
      </c>
      <c r="G2453" s="6" t="str">
        <f>TEXT(SalesDataTable[[#This Row],[Order Date]],"MMM")</f>
        <v>Nov</v>
      </c>
      <c r="H2453" s="6" t="s">
        <v>38</v>
      </c>
      <c r="I2453" s="6" t="s">
        <v>51</v>
      </c>
      <c r="J2453" s="6" t="s">
        <v>20</v>
      </c>
      <c r="K2453" s="6" t="s">
        <v>31</v>
      </c>
      <c r="L2453" s="6" t="s">
        <v>27</v>
      </c>
      <c r="M2453" s="6" t="s">
        <v>35</v>
      </c>
      <c r="N2453" s="7">
        <v>1</v>
      </c>
      <c r="O2453" s="8">
        <v>141.61000000000001</v>
      </c>
      <c r="P2453" s="9">
        <v>0.05</v>
      </c>
      <c r="Q2453" s="8">
        <v>77.7</v>
      </c>
      <c r="R2453" s="8">
        <v>134.52950000000001</v>
      </c>
      <c r="S2453" s="8">
        <v>77.7</v>
      </c>
      <c r="T2453" s="8">
        <v>56.82950000000001</v>
      </c>
      <c r="U2453" s="10">
        <v>0.42243151130421214</v>
      </c>
    </row>
    <row r="2454" spans="2:21" ht="15.75">
      <c r="B2454" s="4">
        <v>485</v>
      </c>
      <c r="C2454" s="5">
        <v>46352</v>
      </c>
      <c r="D2454" s="6">
        <f>YEAR(SalesDataTable[[#This Row],[Order Date]])</f>
        <v>2026</v>
      </c>
      <c r="E2454" s="6" t="str">
        <f>"Q"&amp;ROUNDUP(MONTH(SalesDataTable[[#This Row],[Order Date]])/3,0)</f>
        <v>Q4</v>
      </c>
      <c r="F2454" s="6">
        <f>MONTH(SalesDataTable[[#This Row],[Order Date]])</f>
        <v>11</v>
      </c>
      <c r="G2454" s="6" t="str">
        <f>TEXT(SalesDataTable[[#This Row],[Order Date]],"MMM")</f>
        <v>Nov</v>
      </c>
      <c r="H2454" s="6" t="s">
        <v>38</v>
      </c>
      <c r="I2454" s="6" t="s">
        <v>49</v>
      </c>
      <c r="J2454" s="6" t="s">
        <v>20</v>
      </c>
      <c r="K2454" s="6" t="s">
        <v>31</v>
      </c>
      <c r="L2454" s="6" t="s">
        <v>41</v>
      </c>
      <c r="M2454" s="6" t="s">
        <v>69</v>
      </c>
      <c r="N2454" s="7">
        <v>2</v>
      </c>
      <c r="O2454" s="8">
        <v>122.15</v>
      </c>
      <c r="P2454" s="9">
        <v>0.1</v>
      </c>
      <c r="Q2454" s="8">
        <v>61.15</v>
      </c>
      <c r="R2454" s="8">
        <v>219.87</v>
      </c>
      <c r="S2454" s="8">
        <v>122.3</v>
      </c>
      <c r="T2454" s="8">
        <v>97.570000000000007</v>
      </c>
      <c r="U2454" s="10">
        <v>0.44376222313185065</v>
      </c>
    </row>
    <row r="2455" spans="2:21" ht="15.75">
      <c r="B2455" s="4">
        <v>807</v>
      </c>
      <c r="C2455" s="5">
        <v>46352</v>
      </c>
      <c r="D2455" s="6">
        <f>YEAR(SalesDataTable[[#This Row],[Order Date]])</f>
        <v>2026</v>
      </c>
      <c r="E2455" s="6" t="str">
        <f>"Q"&amp;ROUNDUP(MONTH(SalesDataTable[[#This Row],[Order Date]])/3,0)</f>
        <v>Q4</v>
      </c>
      <c r="F2455" s="6">
        <f>MONTH(SalesDataTable[[#This Row],[Order Date]])</f>
        <v>11</v>
      </c>
      <c r="G2455" s="6" t="str">
        <f>TEXT(SalesDataTable[[#This Row],[Order Date]],"MMM")</f>
        <v>Nov</v>
      </c>
      <c r="H2455" s="6" t="s">
        <v>29</v>
      </c>
      <c r="I2455" s="6" t="s">
        <v>43</v>
      </c>
      <c r="J2455" s="6" t="s">
        <v>37</v>
      </c>
      <c r="K2455" s="6" t="s">
        <v>21</v>
      </c>
      <c r="L2455" s="6" t="s">
        <v>32</v>
      </c>
      <c r="M2455" s="6" t="s">
        <v>62</v>
      </c>
      <c r="N2455" s="7">
        <v>5</v>
      </c>
      <c r="O2455" s="8">
        <v>130.24</v>
      </c>
      <c r="P2455" s="9">
        <v>0.1</v>
      </c>
      <c r="Q2455" s="8">
        <v>66.75</v>
      </c>
      <c r="R2455" s="8">
        <v>586.08000000000004</v>
      </c>
      <c r="S2455" s="8">
        <v>333.75</v>
      </c>
      <c r="T2455" s="8">
        <v>252.33000000000004</v>
      </c>
      <c r="U2455" s="10">
        <v>0.43053849303849306</v>
      </c>
    </row>
    <row r="2456" spans="2:21" ht="15.75">
      <c r="B2456" s="4">
        <v>1666</v>
      </c>
      <c r="C2456" s="5">
        <v>46352</v>
      </c>
      <c r="D2456" s="6">
        <f>YEAR(SalesDataTable[[#This Row],[Order Date]])</f>
        <v>2026</v>
      </c>
      <c r="E2456" s="6" t="str">
        <f>"Q"&amp;ROUNDUP(MONTH(SalesDataTable[[#This Row],[Order Date]])/3,0)</f>
        <v>Q4</v>
      </c>
      <c r="F2456" s="6">
        <f>MONTH(SalesDataTable[[#This Row],[Order Date]])</f>
        <v>11</v>
      </c>
      <c r="G2456" s="6" t="str">
        <f>TEXT(SalesDataTable[[#This Row],[Order Date]],"MMM")</f>
        <v>Nov</v>
      </c>
      <c r="H2456" s="6" t="s">
        <v>18</v>
      </c>
      <c r="I2456" s="6" t="s">
        <v>68</v>
      </c>
      <c r="J2456" s="6" t="s">
        <v>26</v>
      </c>
      <c r="K2456" s="6" t="s">
        <v>21</v>
      </c>
      <c r="L2456" s="6" t="s">
        <v>22</v>
      </c>
      <c r="M2456" s="6" t="s">
        <v>40</v>
      </c>
      <c r="N2456" s="7">
        <v>3</v>
      </c>
      <c r="O2456" s="8">
        <v>50.18</v>
      </c>
      <c r="P2456" s="9">
        <v>0.1</v>
      </c>
      <c r="Q2456" s="8">
        <v>23.12</v>
      </c>
      <c r="R2456" s="8">
        <v>135.48599999999999</v>
      </c>
      <c r="S2456" s="8">
        <v>69.36</v>
      </c>
      <c r="T2456" s="8">
        <v>66.125999999999991</v>
      </c>
      <c r="U2456" s="10">
        <v>0.4880651875470528</v>
      </c>
    </row>
    <row r="2457" spans="2:21" ht="15.75">
      <c r="B2457" s="4">
        <v>3442</v>
      </c>
      <c r="C2457" s="5">
        <v>46352</v>
      </c>
      <c r="D2457" s="6">
        <f>YEAR(SalesDataTable[[#This Row],[Order Date]])</f>
        <v>2026</v>
      </c>
      <c r="E2457" s="6" t="str">
        <f>"Q"&amp;ROUNDUP(MONTH(SalesDataTable[[#This Row],[Order Date]])/3,0)</f>
        <v>Q4</v>
      </c>
      <c r="F2457" s="6">
        <f>MONTH(SalesDataTable[[#This Row],[Order Date]])</f>
        <v>11</v>
      </c>
      <c r="G2457" s="6" t="str">
        <f>TEXT(SalesDataTable[[#This Row],[Order Date]],"MMM")</f>
        <v>Nov</v>
      </c>
      <c r="H2457" s="6" t="s">
        <v>18</v>
      </c>
      <c r="I2457" s="6" t="s">
        <v>54</v>
      </c>
      <c r="J2457" s="6" t="s">
        <v>37</v>
      </c>
      <c r="K2457" s="6" t="s">
        <v>31</v>
      </c>
      <c r="L2457" s="6" t="s">
        <v>52</v>
      </c>
      <c r="M2457" s="6" t="s">
        <v>63</v>
      </c>
      <c r="N2457" s="7">
        <v>2</v>
      </c>
      <c r="O2457" s="8">
        <v>50.93</v>
      </c>
      <c r="P2457" s="9">
        <v>0.15</v>
      </c>
      <c r="Q2457" s="8">
        <v>22.35</v>
      </c>
      <c r="R2457" s="8">
        <v>86.581000000000003</v>
      </c>
      <c r="S2457" s="8">
        <v>44.7</v>
      </c>
      <c r="T2457" s="8">
        <v>41.881</v>
      </c>
      <c r="U2457" s="10">
        <v>0.48372044674928677</v>
      </c>
    </row>
    <row r="2458" spans="2:21" ht="15.75">
      <c r="B2458" s="4">
        <v>4177</v>
      </c>
      <c r="C2458" s="5">
        <v>46352</v>
      </c>
      <c r="D2458" s="6">
        <f>YEAR(SalesDataTable[[#This Row],[Order Date]])</f>
        <v>2026</v>
      </c>
      <c r="E2458" s="6" t="str">
        <f>"Q"&amp;ROUNDUP(MONTH(SalesDataTable[[#This Row],[Order Date]])/3,0)</f>
        <v>Q4</v>
      </c>
      <c r="F2458" s="6">
        <f>MONTH(SalesDataTable[[#This Row],[Order Date]])</f>
        <v>11</v>
      </c>
      <c r="G2458" s="6" t="str">
        <f>TEXT(SalesDataTable[[#This Row],[Order Date]],"MMM")</f>
        <v>Nov</v>
      </c>
      <c r="H2458" s="6" t="s">
        <v>29</v>
      </c>
      <c r="I2458" s="6" t="s">
        <v>57</v>
      </c>
      <c r="J2458" s="6" t="s">
        <v>20</v>
      </c>
      <c r="K2458" s="6" t="s">
        <v>34</v>
      </c>
      <c r="L2458" s="6" t="s">
        <v>22</v>
      </c>
      <c r="M2458" s="6" t="s">
        <v>40</v>
      </c>
      <c r="N2458" s="7">
        <v>1</v>
      </c>
      <c r="O2458" s="8">
        <v>49.6</v>
      </c>
      <c r="P2458" s="9">
        <v>0</v>
      </c>
      <c r="Q2458" s="8">
        <v>22.62</v>
      </c>
      <c r="R2458" s="8">
        <v>49.6</v>
      </c>
      <c r="S2458" s="8">
        <v>22.62</v>
      </c>
      <c r="T2458" s="8">
        <v>26.98</v>
      </c>
      <c r="U2458" s="10">
        <v>0.5439516129032258</v>
      </c>
    </row>
    <row r="2459" spans="2:21" ht="15.75">
      <c r="B2459" s="4">
        <v>4659</v>
      </c>
      <c r="C2459" s="5">
        <v>46352</v>
      </c>
      <c r="D2459" s="6">
        <f>YEAR(SalesDataTable[[#This Row],[Order Date]])</f>
        <v>2026</v>
      </c>
      <c r="E2459" s="6" t="str">
        <f>"Q"&amp;ROUNDUP(MONTH(SalesDataTable[[#This Row],[Order Date]])/3,0)</f>
        <v>Q4</v>
      </c>
      <c r="F2459" s="6">
        <f>MONTH(SalesDataTable[[#This Row],[Order Date]])</f>
        <v>11</v>
      </c>
      <c r="G2459" s="6" t="str">
        <f>TEXT(SalesDataTable[[#This Row],[Order Date]],"MMM")</f>
        <v>Nov</v>
      </c>
      <c r="H2459" s="6" t="s">
        <v>24</v>
      </c>
      <c r="I2459" s="6" t="s">
        <v>59</v>
      </c>
      <c r="J2459" s="6" t="s">
        <v>26</v>
      </c>
      <c r="K2459" s="6" t="s">
        <v>34</v>
      </c>
      <c r="L2459" s="6" t="s">
        <v>41</v>
      </c>
      <c r="M2459" s="6" t="s">
        <v>58</v>
      </c>
      <c r="N2459" s="7">
        <v>3</v>
      </c>
      <c r="O2459" s="8">
        <v>83.3</v>
      </c>
      <c r="P2459" s="9">
        <v>0.15</v>
      </c>
      <c r="Q2459" s="8">
        <v>38.74</v>
      </c>
      <c r="R2459" s="8">
        <v>212.41499999999996</v>
      </c>
      <c r="S2459" s="8">
        <v>116.22</v>
      </c>
      <c r="T2459" s="8">
        <v>96.194999999999965</v>
      </c>
      <c r="U2459" s="10">
        <v>0.45286349834051259</v>
      </c>
    </row>
    <row r="2460" spans="2:21" ht="15.75">
      <c r="B2460" s="4">
        <v>4667</v>
      </c>
      <c r="C2460" s="5">
        <v>46352</v>
      </c>
      <c r="D2460" s="6">
        <f>YEAR(SalesDataTable[[#This Row],[Order Date]])</f>
        <v>2026</v>
      </c>
      <c r="E2460" s="6" t="str">
        <f>"Q"&amp;ROUNDUP(MONTH(SalesDataTable[[#This Row],[Order Date]])/3,0)</f>
        <v>Q4</v>
      </c>
      <c r="F2460" s="6">
        <f>MONTH(SalesDataTable[[#This Row],[Order Date]])</f>
        <v>11</v>
      </c>
      <c r="G2460" s="6" t="str">
        <f>TEXT(SalesDataTable[[#This Row],[Order Date]],"MMM")</f>
        <v>Nov</v>
      </c>
      <c r="H2460" s="6" t="s">
        <v>24</v>
      </c>
      <c r="I2460" s="6" t="s">
        <v>67</v>
      </c>
      <c r="J2460" s="6" t="s">
        <v>46</v>
      </c>
      <c r="K2460" s="6" t="s">
        <v>34</v>
      </c>
      <c r="L2460" s="6" t="s">
        <v>32</v>
      </c>
      <c r="M2460" s="6" t="s">
        <v>33</v>
      </c>
      <c r="N2460" s="7">
        <v>1</v>
      </c>
      <c r="O2460" s="8">
        <v>35.89</v>
      </c>
      <c r="P2460" s="9">
        <v>0.05</v>
      </c>
      <c r="Q2460" s="8">
        <v>13.53</v>
      </c>
      <c r="R2460" s="8">
        <v>34.095500000000001</v>
      </c>
      <c r="S2460" s="8">
        <v>13.53</v>
      </c>
      <c r="T2460" s="8">
        <v>20.5655</v>
      </c>
      <c r="U2460" s="10">
        <v>0.60317343931017287</v>
      </c>
    </row>
    <row r="2461" spans="2:21" ht="15.75">
      <c r="B2461" s="4">
        <v>197</v>
      </c>
      <c r="C2461" s="5">
        <v>46353</v>
      </c>
      <c r="D2461" s="6">
        <f>YEAR(SalesDataTable[[#This Row],[Order Date]])</f>
        <v>2026</v>
      </c>
      <c r="E2461" s="6" t="str">
        <f>"Q"&amp;ROUNDUP(MONTH(SalesDataTable[[#This Row],[Order Date]])/3,0)</f>
        <v>Q4</v>
      </c>
      <c r="F2461" s="6">
        <f>MONTH(SalesDataTable[[#This Row],[Order Date]])</f>
        <v>11</v>
      </c>
      <c r="G2461" s="6" t="str">
        <f>TEXT(SalesDataTable[[#This Row],[Order Date]],"MMM")</f>
        <v>Nov</v>
      </c>
      <c r="H2461" s="6" t="s">
        <v>38</v>
      </c>
      <c r="I2461" s="6" t="s">
        <v>39</v>
      </c>
      <c r="J2461" s="6" t="s">
        <v>37</v>
      </c>
      <c r="K2461" s="6" t="s">
        <v>31</v>
      </c>
      <c r="L2461" s="6" t="s">
        <v>41</v>
      </c>
      <c r="M2461" s="6" t="s">
        <v>47</v>
      </c>
      <c r="N2461" s="7">
        <v>1</v>
      </c>
      <c r="O2461" s="8">
        <v>195.32</v>
      </c>
      <c r="P2461" s="9">
        <v>0</v>
      </c>
      <c r="Q2461" s="8">
        <v>103.21</v>
      </c>
      <c r="R2461" s="8">
        <v>195.32</v>
      </c>
      <c r="S2461" s="8">
        <v>103.21</v>
      </c>
      <c r="T2461" s="8">
        <v>92.11</v>
      </c>
      <c r="U2461" s="10">
        <v>0.47158509113250052</v>
      </c>
    </row>
    <row r="2462" spans="2:21" ht="15.75">
      <c r="B2462" s="4">
        <v>361</v>
      </c>
      <c r="C2462" s="5">
        <v>46353</v>
      </c>
      <c r="D2462" s="6">
        <f>YEAR(SalesDataTable[[#This Row],[Order Date]])</f>
        <v>2026</v>
      </c>
      <c r="E2462" s="6" t="str">
        <f>"Q"&amp;ROUNDUP(MONTH(SalesDataTable[[#This Row],[Order Date]])/3,0)</f>
        <v>Q4</v>
      </c>
      <c r="F2462" s="6">
        <f>MONTH(SalesDataTable[[#This Row],[Order Date]])</f>
        <v>11</v>
      </c>
      <c r="G2462" s="6" t="str">
        <f>TEXT(SalesDataTable[[#This Row],[Order Date]],"MMM")</f>
        <v>Nov</v>
      </c>
      <c r="H2462" s="6" t="s">
        <v>24</v>
      </c>
      <c r="I2462" s="6" t="s">
        <v>45</v>
      </c>
      <c r="J2462" s="6" t="s">
        <v>20</v>
      </c>
      <c r="K2462" s="6" t="s">
        <v>21</v>
      </c>
      <c r="L2462" s="6" t="s">
        <v>32</v>
      </c>
      <c r="M2462" s="6" t="s">
        <v>33</v>
      </c>
      <c r="N2462" s="7">
        <v>1</v>
      </c>
      <c r="O2462" s="8">
        <v>36.36</v>
      </c>
      <c r="P2462" s="9">
        <v>0.05</v>
      </c>
      <c r="Q2462" s="8">
        <v>13.33</v>
      </c>
      <c r="R2462" s="8">
        <v>34.541999999999994</v>
      </c>
      <c r="S2462" s="8">
        <v>13.33</v>
      </c>
      <c r="T2462" s="8">
        <v>21.211999999999996</v>
      </c>
      <c r="U2462" s="10">
        <v>0.61409298824619307</v>
      </c>
    </row>
    <row r="2463" spans="2:21" ht="15.75">
      <c r="B2463" s="4">
        <v>841</v>
      </c>
      <c r="C2463" s="5">
        <v>46353</v>
      </c>
      <c r="D2463" s="6">
        <f>YEAR(SalesDataTable[[#This Row],[Order Date]])</f>
        <v>2026</v>
      </c>
      <c r="E2463" s="6" t="str">
        <f>"Q"&amp;ROUNDUP(MONTH(SalesDataTable[[#This Row],[Order Date]])/3,0)</f>
        <v>Q4</v>
      </c>
      <c r="F2463" s="6">
        <f>MONTH(SalesDataTable[[#This Row],[Order Date]])</f>
        <v>11</v>
      </c>
      <c r="G2463" s="6" t="str">
        <f>TEXT(SalesDataTable[[#This Row],[Order Date]],"MMM")</f>
        <v>Nov</v>
      </c>
      <c r="H2463" s="6" t="s">
        <v>24</v>
      </c>
      <c r="I2463" s="6" t="s">
        <v>61</v>
      </c>
      <c r="J2463" s="6" t="s">
        <v>20</v>
      </c>
      <c r="K2463" s="6" t="s">
        <v>21</v>
      </c>
      <c r="L2463" s="6" t="s">
        <v>32</v>
      </c>
      <c r="M2463" s="6" t="s">
        <v>33</v>
      </c>
      <c r="N2463" s="7">
        <v>2</v>
      </c>
      <c r="O2463" s="8">
        <v>35.85</v>
      </c>
      <c r="P2463" s="9">
        <v>0.05</v>
      </c>
      <c r="Q2463" s="8">
        <v>13.69</v>
      </c>
      <c r="R2463" s="8">
        <v>68.114999999999995</v>
      </c>
      <c r="S2463" s="8">
        <v>27.38</v>
      </c>
      <c r="T2463" s="8">
        <v>40.734999999999999</v>
      </c>
      <c r="U2463" s="10">
        <v>0.59803273875064233</v>
      </c>
    </row>
    <row r="2464" spans="2:21" ht="15.75">
      <c r="B2464" s="4">
        <v>903</v>
      </c>
      <c r="C2464" s="5">
        <v>46353</v>
      </c>
      <c r="D2464" s="6">
        <f>YEAR(SalesDataTable[[#This Row],[Order Date]])</f>
        <v>2026</v>
      </c>
      <c r="E2464" s="6" t="str">
        <f>"Q"&amp;ROUNDUP(MONTH(SalesDataTable[[#This Row],[Order Date]])/3,0)</f>
        <v>Q4</v>
      </c>
      <c r="F2464" s="6">
        <f>MONTH(SalesDataTable[[#This Row],[Order Date]])</f>
        <v>11</v>
      </c>
      <c r="G2464" s="6" t="str">
        <f>TEXT(SalesDataTable[[#This Row],[Order Date]],"MMM")</f>
        <v>Nov</v>
      </c>
      <c r="H2464" s="6" t="s">
        <v>38</v>
      </c>
      <c r="I2464" s="6" t="s">
        <v>51</v>
      </c>
      <c r="J2464" s="6" t="s">
        <v>20</v>
      </c>
      <c r="K2464" s="6" t="s">
        <v>31</v>
      </c>
      <c r="L2464" s="6" t="s">
        <v>32</v>
      </c>
      <c r="M2464" s="6" t="s">
        <v>50</v>
      </c>
      <c r="N2464" s="7">
        <v>4</v>
      </c>
      <c r="O2464" s="8">
        <v>46.73</v>
      </c>
      <c r="P2464" s="9">
        <v>0</v>
      </c>
      <c r="Q2464" s="8">
        <v>17.989999999999998</v>
      </c>
      <c r="R2464" s="8">
        <v>186.92</v>
      </c>
      <c r="S2464" s="8">
        <v>71.959999999999994</v>
      </c>
      <c r="T2464" s="8">
        <v>114.96</v>
      </c>
      <c r="U2464" s="10">
        <v>0.61502246950567085</v>
      </c>
    </row>
    <row r="2465" spans="2:21" ht="15.75">
      <c r="B2465" s="4">
        <v>1278</v>
      </c>
      <c r="C2465" s="5">
        <v>46353</v>
      </c>
      <c r="D2465" s="6">
        <f>YEAR(SalesDataTable[[#This Row],[Order Date]])</f>
        <v>2026</v>
      </c>
      <c r="E2465" s="6" t="str">
        <f>"Q"&amp;ROUNDUP(MONTH(SalesDataTable[[#This Row],[Order Date]])/3,0)</f>
        <v>Q4</v>
      </c>
      <c r="F2465" s="6">
        <f>MONTH(SalesDataTable[[#This Row],[Order Date]])</f>
        <v>11</v>
      </c>
      <c r="G2465" s="6" t="str">
        <f>TEXT(SalesDataTable[[#This Row],[Order Date]],"MMM")</f>
        <v>Nov</v>
      </c>
      <c r="H2465" s="6" t="s">
        <v>38</v>
      </c>
      <c r="I2465" s="6" t="s">
        <v>65</v>
      </c>
      <c r="J2465" s="6" t="s">
        <v>37</v>
      </c>
      <c r="K2465" s="6" t="s">
        <v>21</v>
      </c>
      <c r="L2465" s="6" t="s">
        <v>27</v>
      </c>
      <c r="M2465" s="6" t="s">
        <v>35</v>
      </c>
      <c r="N2465" s="7">
        <v>3</v>
      </c>
      <c r="O2465" s="8">
        <v>143.72</v>
      </c>
      <c r="P2465" s="9">
        <v>0.15</v>
      </c>
      <c r="Q2465" s="8">
        <v>78.56</v>
      </c>
      <c r="R2465" s="8">
        <v>366.48599999999999</v>
      </c>
      <c r="S2465" s="8">
        <v>235.68</v>
      </c>
      <c r="T2465" s="8">
        <v>130.80599999999998</v>
      </c>
      <c r="U2465" s="10">
        <v>0.35691950033561987</v>
      </c>
    </row>
    <row r="2466" spans="2:21" ht="15.75">
      <c r="B2466" s="4">
        <v>2091</v>
      </c>
      <c r="C2466" s="5">
        <v>46353</v>
      </c>
      <c r="D2466" s="6">
        <f>YEAR(SalesDataTable[[#This Row],[Order Date]])</f>
        <v>2026</v>
      </c>
      <c r="E2466" s="6" t="str">
        <f>"Q"&amp;ROUNDUP(MONTH(SalesDataTable[[#This Row],[Order Date]])/3,0)</f>
        <v>Q4</v>
      </c>
      <c r="F2466" s="6">
        <f>MONTH(SalesDataTable[[#This Row],[Order Date]])</f>
        <v>11</v>
      </c>
      <c r="G2466" s="6" t="str">
        <f>TEXT(SalesDataTable[[#This Row],[Order Date]],"MMM")</f>
        <v>Nov</v>
      </c>
      <c r="H2466" s="6" t="s">
        <v>24</v>
      </c>
      <c r="I2466" s="6" t="s">
        <v>61</v>
      </c>
      <c r="J2466" s="6" t="s">
        <v>46</v>
      </c>
      <c r="K2466" s="6" t="s">
        <v>31</v>
      </c>
      <c r="L2466" s="6" t="s">
        <v>52</v>
      </c>
      <c r="M2466" s="6" t="s">
        <v>60</v>
      </c>
      <c r="N2466" s="7">
        <v>1</v>
      </c>
      <c r="O2466" s="8">
        <v>35.590000000000003</v>
      </c>
      <c r="P2466" s="9">
        <v>0</v>
      </c>
      <c r="Q2466" s="8">
        <v>13.57</v>
      </c>
      <c r="R2466" s="8">
        <v>35.590000000000003</v>
      </c>
      <c r="S2466" s="8">
        <v>13.57</v>
      </c>
      <c r="T2466" s="8">
        <v>22.020000000000003</v>
      </c>
      <c r="U2466" s="10">
        <v>0.61871312166338865</v>
      </c>
    </row>
    <row r="2467" spans="2:21" ht="15.75">
      <c r="B2467" s="4">
        <v>3070</v>
      </c>
      <c r="C2467" s="5">
        <v>46353</v>
      </c>
      <c r="D2467" s="6">
        <f>YEAR(SalesDataTable[[#This Row],[Order Date]])</f>
        <v>2026</v>
      </c>
      <c r="E2467" s="6" t="str">
        <f>"Q"&amp;ROUNDUP(MONTH(SalesDataTable[[#This Row],[Order Date]])/3,0)</f>
        <v>Q4</v>
      </c>
      <c r="F2467" s="6">
        <f>MONTH(SalesDataTable[[#This Row],[Order Date]])</f>
        <v>11</v>
      </c>
      <c r="G2467" s="6" t="str">
        <f>TEXT(SalesDataTable[[#This Row],[Order Date]],"MMM")</f>
        <v>Nov</v>
      </c>
      <c r="H2467" s="6" t="s">
        <v>38</v>
      </c>
      <c r="I2467" s="6" t="s">
        <v>65</v>
      </c>
      <c r="J2467" s="6" t="s">
        <v>46</v>
      </c>
      <c r="K2467" s="6" t="s">
        <v>21</v>
      </c>
      <c r="L2467" s="6" t="s">
        <v>27</v>
      </c>
      <c r="M2467" s="6" t="s">
        <v>64</v>
      </c>
      <c r="N2467" s="7">
        <v>4</v>
      </c>
      <c r="O2467" s="8">
        <v>71.11</v>
      </c>
      <c r="P2467" s="9">
        <v>0.05</v>
      </c>
      <c r="Q2467" s="8">
        <v>32.25</v>
      </c>
      <c r="R2467" s="8">
        <v>270.21799999999996</v>
      </c>
      <c r="S2467" s="8">
        <v>129</v>
      </c>
      <c r="T2467" s="8">
        <v>141.21799999999996</v>
      </c>
      <c r="U2467" s="10">
        <v>0.52260767232382732</v>
      </c>
    </row>
    <row r="2468" spans="2:21" ht="15.75">
      <c r="B2468" s="4">
        <v>4007</v>
      </c>
      <c r="C2468" s="5">
        <v>46353</v>
      </c>
      <c r="D2468" s="6">
        <f>YEAR(SalesDataTable[[#This Row],[Order Date]])</f>
        <v>2026</v>
      </c>
      <c r="E2468" s="6" t="str">
        <f>"Q"&amp;ROUNDUP(MONTH(SalesDataTable[[#This Row],[Order Date]])/3,0)</f>
        <v>Q4</v>
      </c>
      <c r="F2468" s="6">
        <f>MONTH(SalesDataTable[[#This Row],[Order Date]])</f>
        <v>11</v>
      </c>
      <c r="G2468" s="6" t="str">
        <f>TEXT(SalesDataTable[[#This Row],[Order Date]],"MMM")</f>
        <v>Nov</v>
      </c>
      <c r="H2468" s="6" t="s">
        <v>18</v>
      </c>
      <c r="I2468" s="6" t="s">
        <v>54</v>
      </c>
      <c r="J2468" s="6" t="s">
        <v>46</v>
      </c>
      <c r="K2468" s="6" t="s">
        <v>34</v>
      </c>
      <c r="L2468" s="6" t="s">
        <v>22</v>
      </c>
      <c r="M2468" s="6" t="s">
        <v>40</v>
      </c>
      <c r="N2468" s="7">
        <v>5</v>
      </c>
      <c r="O2468" s="8">
        <v>51.04</v>
      </c>
      <c r="P2468" s="9">
        <v>0</v>
      </c>
      <c r="Q2468" s="8">
        <v>22.69</v>
      </c>
      <c r="R2468" s="8">
        <v>255.2</v>
      </c>
      <c r="S2468" s="8">
        <v>113.45</v>
      </c>
      <c r="T2468" s="8">
        <v>141.75</v>
      </c>
      <c r="U2468" s="10">
        <v>0.55544670846394983</v>
      </c>
    </row>
    <row r="2469" spans="2:21" ht="15.75">
      <c r="B2469" s="4">
        <v>4488</v>
      </c>
      <c r="C2469" s="5">
        <v>46353</v>
      </c>
      <c r="D2469" s="6">
        <f>YEAR(SalesDataTable[[#This Row],[Order Date]])</f>
        <v>2026</v>
      </c>
      <c r="E2469" s="6" t="str">
        <f>"Q"&amp;ROUNDUP(MONTH(SalesDataTable[[#This Row],[Order Date]])/3,0)</f>
        <v>Q4</v>
      </c>
      <c r="F2469" s="6">
        <f>MONTH(SalesDataTable[[#This Row],[Order Date]])</f>
        <v>11</v>
      </c>
      <c r="G2469" s="6" t="str">
        <f>TEXT(SalesDataTable[[#This Row],[Order Date]],"MMM")</f>
        <v>Nov</v>
      </c>
      <c r="H2469" s="6" t="s">
        <v>24</v>
      </c>
      <c r="I2469" s="6" t="s">
        <v>67</v>
      </c>
      <c r="J2469" s="6" t="s">
        <v>37</v>
      </c>
      <c r="K2469" s="6" t="s">
        <v>21</v>
      </c>
      <c r="L2469" s="6" t="s">
        <v>32</v>
      </c>
      <c r="M2469" s="6" t="s">
        <v>66</v>
      </c>
      <c r="N2469" s="7">
        <v>3</v>
      </c>
      <c r="O2469" s="8">
        <v>161.66</v>
      </c>
      <c r="P2469" s="9">
        <v>0.05</v>
      </c>
      <c r="Q2469" s="8">
        <v>88.3</v>
      </c>
      <c r="R2469" s="8">
        <v>460.73099999999999</v>
      </c>
      <c r="S2469" s="8">
        <v>264.89999999999998</v>
      </c>
      <c r="T2469" s="8">
        <v>195.83100000000002</v>
      </c>
      <c r="U2469" s="10">
        <v>0.42504411467863029</v>
      </c>
    </row>
    <row r="2470" spans="2:21" ht="15.75">
      <c r="B2470" s="4">
        <v>5159</v>
      </c>
      <c r="C2470" s="5">
        <v>46353</v>
      </c>
      <c r="D2470" s="6">
        <f>YEAR(SalesDataTable[[#This Row],[Order Date]])</f>
        <v>2026</v>
      </c>
      <c r="E2470" s="6" t="str">
        <f>"Q"&amp;ROUNDUP(MONTH(SalesDataTable[[#This Row],[Order Date]])/3,0)</f>
        <v>Q4</v>
      </c>
      <c r="F2470" s="6">
        <f>MONTH(SalesDataTable[[#This Row],[Order Date]])</f>
        <v>11</v>
      </c>
      <c r="G2470" s="6" t="str">
        <f>TEXT(SalesDataTable[[#This Row],[Order Date]],"MMM")</f>
        <v>Nov</v>
      </c>
      <c r="H2470" s="6" t="s">
        <v>38</v>
      </c>
      <c r="I2470" s="6" t="s">
        <v>65</v>
      </c>
      <c r="J2470" s="6" t="s">
        <v>20</v>
      </c>
      <c r="K2470" s="6" t="s">
        <v>34</v>
      </c>
      <c r="L2470" s="6" t="s">
        <v>41</v>
      </c>
      <c r="M2470" s="6" t="s">
        <v>58</v>
      </c>
      <c r="N2470" s="7">
        <v>2</v>
      </c>
      <c r="O2470" s="8">
        <v>80.400000000000006</v>
      </c>
      <c r="P2470" s="9">
        <v>0.15</v>
      </c>
      <c r="Q2470" s="8">
        <v>38.869999999999997</v>
      </c>
      <c r="R2470" s="8">
        <v>136.68</v>
      </c>
      <c r="S2470" s="8">
        <v>77.739999999999995</v>
      </c>
      <c r="T2470" s="8">
        <v>58.940000000000012</v>
      </c>
      <c r="U2470" s="10">
        <v>0.43122622183201648</v>
      </c>
    </row>
    <row r="2471" spans="2:21" ht="15.75">
      <c r="B2471" s="4">
        <v>669</v>
      </c>
      <c r="C2471" s="5">
        <v>46354</v>
      </c>
      <c r="D2471" s="6">
        <f>YEAR(SalesDataTable[[#This Row],[Order Date]])</f>
        <v>2026</v>
      </c>
      <c r="E2471" s="6" t="str">
        <f>"Q"&amp;ROUNDUP(MONTH(SalesDataTable[[#This Row],[Order Date]])/3,0)</f>
        <v>Q4</v>
      </c>
      <c r="F2471" s="6">
        <f>MONTH(SalesDataTable[[#This Row],[Order Date]])</f>
        <v>11</v>
      </c>
      <c r="G2471" s="6" t="str">
        <f>TEXT(SalesDataTable[[#This Row],[Order Date]],"MMM")</f>
        <v>Nov</v>
      </c>
      <c r="H2471" s="6" t="s">
        <v>29</v>
      </c>
      <c r="I2471" s="6" t="s">
        <v>36</v>
      </c>
      <c r="J2471" s="6" t="s">
        <v>20</v>
      </c>
      <c r="K2471" s="6" t="s">
        <v>21</v>
      </c>
      <c r="L2471" s="6" t="s">
        <v>52</v>
      </c>
      <c r="M2471" s="6" t="s">
        <v>60</v>
      </c>
      <c r="N2471" s="7">
        <v>3</v>
      </c>
      <c r="O2471" s="8">
        <v>36.81</v>
      </c>
      <c r="P2471" s="9">
        <v>0.05</v>
      </c>
      <c r="Q2471" s="8">
        <v>13.82</v>
      </c>
      <c r="R2471" s="8">
        <v>104.9085</v>
      </c>
      <c r="S2471" s="8">
        <v>41.46</v>
      </c>
      <c r="T2471" s="8">
        <v>63.448500000000003</v>
      </c>
      <c r="U2471" s="10">
        <v>0.60479846723573405</v>
      </c>
    </row>
    <row r="2472" spans="2:21" ht="15.75">
      <c r="B2472" s="4">
        <v>686</v>
      </c>
      <c r="C2472" s="5">
        <v>46354</v>
      </c>
      <c r="D2472" s="6">
        <f>YEAR(SalesDataTable[[#This Row],[Order Date]])</f>
        <v>2026</v>
      </c>
      <c r="E2472" s="6" t="str">
        <f>"Q"&amp;ROUNDUP(MONTH(SalesDataTable[[#This Row],[Order Date]])/3,0)</f>
        <v>Q4</v>
      </c>
      <c r="F2472" s="6">
        <f>MONTH(SalesDataTable[[#This Row],[Order Date]])</f>
        <v>11</v>
      </c>
      <c r="G2472" s="6" t="str">
        <f>TEXT(SalesDataTable[[#This Row],[Order Date]],"MMM")</f>
        <v>Nov</v>
      </c>
      <c r="H2472" s="6" t="s">
        <v>24</v>
      </c>
      <c r="I2472" s="6" t="s">
        <v>61</v>
      </c>
      <c r="J2472" s="6" t="s">
        <v>46</v>
      </c>
      <c r="K2472" s="6" t="s">
        <v>21</v>
      </c>
      <c r="L2472" s="6" t="s">
        <v>32</v>
      </c>
      <c r="M2472" s="6" t="s">
        <v>62</v>
      </c>
      <c r="N2472" s="7">
        <v>2</v>
      </c>
      <c r="O2472" s="8">
        <v>132.61000000000001</v>
      </c>
      <c r="P2472" s="9">
        <v>0.1</v>
      </c>
      <c r="Q2472" s="8">
        <v>67.3</v>
      </c>
      <c r="R2472" s="8">
        <v>238.69800000000004</v>
      </c>
      <c r="S2472" s="8">
        <v>134.6</v>
      </c>
      <c r="T2472" s="8">
        <v>104.09800000000004</v>
      </c>
      <c r="U2472" s="10">
        <v>0.43610755012610086</v>
      </c>
    </row>
    <row r="2473" spans="2:21" ht="15.75">
      <c r="B2473" s="4">
        <v>990</v>
      </c>
      <c r="C2473" s="5">
        <v>46354</v>
      </c>
      <c r="D2473" s="6">
        <f>YEAR(SalesDataTable[[#This Row],[Order Date]])</f>
        <v>2026</v>
      </c>
      <c r="E2473" s="6" t="str">
        <f>"Q"&amp;ROUNDUP(MONTH(SalesDataTable[[#This Row],[Order Date]])/3,0)</f>
        <v>Q4</v>
      </c>
      <c r="F2473" s="6">
        <f>MONTH(SalesDataTable[[#This Row],[Order Date]])</f>
        <v>11</v>
      </c>
      <c r="G2473" s="6" t="str">
        <f>TEXT(SalesDataTable[[#This Row],[Order Date]],"MMM")</f>
        <v>Nov</v>
      </c>
      <c r="H2473" s="6" t="s">
        <v>18</v>
      </c>
      <c r="I2473" s="6" t="s">
        <v>68</v>
      </c>
      <c r="J2473" s="6" t="s">
        <v>20</v>
      </c>
      <c r="K2473" s="6" t="s">
        <v>21</v>
      </c>
      <c r="L2473" s="6" t="s">
        <v>22</v>
      </c>
      <c r="M2473" s="6" t="s">
        <v>44</v>
      </c>
      <c r="N2473" s="7">
        <v>5</v>
      </c>
      <c r="O2473" s="8">
        <v>39.79</v>
      </c>
      <c r="P2473" s="9">
        <v>0.1</v>
      </c>
      <c r="Q2473" s="8">
        <v>17.09</v>
      </c>
      <c r="R2473" s="8">
        <v>179.05500000000001</v>
      </c>
      <c r="S2473" s="8">
        <v>85.45</v>
      </c>
      <c r="T2473" s="8">
        <v>93.605000000000004</v>
      </c>
      <c r="U2473" s="10">
        <v>0.52277233252352628</v>
      </c>
    </row>
    <row r="2474" spans="2:21" ht="15.75">
      <c r="B2474" s="4">
        <v>1134</v>
      </c>
      <c r="C2474" s="5">
        <v>46354</v>
      </c>
      <c r="D2474" s="6">
        <f>YEAR(SalesDataTable[[#This Row],[Order Date]])</f>
        <v>2026</v>
      </c>
      <c r="E2474" s="6" t="str">
        <f>"Q"&amp;ROUNDUP(MONTH(SalesDataTable[[#This Row],[Order Date]])/3,0)</f>
        <v>Q4</v>
      </c>
      <c r="F2474" s="6">
        <f>MONTH(SalesDataTable[[#This Row],[Order Date]])</f>
        <v>11</v>
      </c>
      <c r="G2474" s="6" t="str">
        <f>TEXT(SalesDataTable[[#This Row],[Order Date]],"MMM")</f>
        <v>Nov</v>
      </c>
      <c r="H2474" s="6" t="s">
        <v>38</v>
      </c>
      <c r="I2474" s="6" t="s">
        <v>39</v>
      </c>
      <c r="J2474" s="6" t="s">
        <v>20</v>
      </c>
      <c r="K2474" s="6" t="s">
        <v>21</v>
      </c>
      <c r="L2474" s="6" t="s">
        <v>32</v>
      </c>
      <c r="M2474" s="6" t="s">
        <v>33</v>
      </c>
      <c r="N2474" s="7">
        <v>2</v>
      </c>
      <c r="O2474" s="8">
        <v>36.119999999999997</v>
      </c>
      <c r="P2474" s="9">
        <v>0.1</v>
      </c>
      <c r="Q2474" s="8">
        <v>13.61</v>
      </c>
      <c r="R2474" s="8">
        <v>65.015999999999991</v>
      </c>
      <c r="S2474" s="8">
        <v>27.22</v>
      </c>
      <c r="T2474" s="8">
        <v>37.795999999999992</v>
      </c>
      <c r="U2474" s="10">
        <v>0.58133382551987201</v>
      </c>
    </row>
    <row r="2475" spans="2:21" ht="15.75">
      <c r="B2475" s="4">
        <v>1770</v>
      </c>
      <c r="C2475" s="5">
        <v>46354</v>
      </c>
      <c r="D2475" s="6">
        <f>YEAR(SalesDataTable[[#This Row],[Order Date]])</f>
        <v>2026</v>
      </c>
      <c r="E2475" s="6" t="str">
        <f>"Q"&amp;ROUNDUP(MONTH(SalesDataTable[[#This Row],[Order Date]])/3,0)</f>
        <v>Q4</v>
      </c>
      <c r="F2475" s="6">
        <f>MONTH(SalesDataTable[[#This Row],[Order Date]])</f>
        <v>11</v>
      </c>
      <c r="G2475" s="6" t="str">
        <f>TEXT(SalesDataTable[[#This Row],[Order Date]],"MMM")</f>
        <v>Nov</v>
      </c>
      <c r="H2475" s="6" t="s">
        <v>38</v>
      </c>
      <c r="I2475" s="6" t="s">
        <v>49</v>
      </c>
      <c r="J2475" s="6" t="s">
        <v>37</v>
      </c>
      <c r="K2475" s="6" t="s">
        <v>21</v>
      </c>
      <c r="L2475" s="6" t="s">
        <v>27</v>
      </c>
      <c r="M2475" s="6" t="s">
        <v>55</v>
      </c>
      <c r="N2475" s="7">
        <v>5</v>
      </c>
      <c r="O2475" s="8">
        <v>153.93</v>
      </c>
      <c r="P2475" s="9">
        <v>0.05</v>
      </c>
      <c r="Q2475" s="8">
        <v>77.27</v>
      </c>
      <c r="R2475" s="8">
        <v>731.16750000000002</v>
      </c>
      <c r="S2475" s="8">
        <v>386.34999999999997</v>
      </c>
      <c r="T2475" s="8">
        <v>344.81750000000005</v>
      </c>
      <c r="U2475" s="10">
        <v>0.4715985051304934</v>
      </c>
    </row>
    <row r="2476" spans="2:21" ht="15.75">
      <c r="B2476" s="4">
        <v>3396</v>
      </c>
      <c r="C2476" s="5">
        <v>46354</v>
      </c>
      <c r="D2476" s="6">
        <f>YEAR(SalesDataTable[[#This Row],[Order Date]])</f>
        <v>2026</v>
      </c>
      <c r="E2476" s="6" t="str">
        <f>"Q"&amp;ROUNDUP(MONTH(SalesDataTable[[#This Row],[Order Date]])/3,0)</f>
        <v>Q4</v>
      </c>
      <c r="F2476" s="6">
        <f>MONTH(SalesDataTable[[#This Row],[Order Date]])</f>
        <v>11</v>
      </c>
      <c r="G2476" s="6" t="str">
        <f>TEXT(SalesDataTable[[#This Row],[Order Date]],"MMM")</f>
        <v>Nov</v>
      </c>
      <c r="H2476" s="6" t="s">
        <v>29</v>
      </c>
      <c r="I2476" s="6" t="s">
        <v>36</v>
      </c>
      <c r="J2476" s="6" t="s">
        <v>37</v>
      </c>
      <c r="K2476" s="6" t="s">
        <v>31</v>
      </c>
      <c r="L2476" s="6" t="s">
        <v>52</v>
      </c>
      <c r="M2476" s="6" t="s">
        <v>63</v>
      </c>
      <c r="N2476" s="7">
        <v>3</v>
      </c>
      <c r="O2476" s="8">
        <v>50.67</v>
      </c>
      <c r="P2476" s="9">
        <v>0.05</v>
      </c>
      <c r="Q2476" s="8">
        <v>22.25</v>
      </c>
      <c r="R2476" s="8">
        <v>144.40949999999998</v>
      </c>
      <c r="S2476" s="8">
        <v>66.75</v>
      </c>
      <c r="T2476" s="8">
        <v>77.65949999999998</v>
      </c>
      <c r="U2476" s="10">
        <v>0.53777279195620775</v>
      </c>
    </row>
    <row r="2477" spans="2:21" ht="15.75">
      <c r="B2477" s="4">
        <v>4259</v>
      </c>
      <c r="C2477" s="5">
        <v>46354</v>
      </c>
      <c r="D2477" s="6">
        <f>YEAR(SalesDataTable[[#This Row],[Order Date]])</f>
        <v>2026</v>
      </c>
      <c r="E2477" s="6" t="str">
        <f>"Q"&amp;ROUNDUP(MONTH(SalesDataTable[[#This Row],[Order Date]])/3,0)</f>
        <v>Q4</v>
      </c>
      <c r="F2477" s="6">
        <f>MONTH(SalesDataTable[[#This Row],[Order Date]])</f>
        <v>11</v>
      </c>
      <c r="G2477" s="6" t="str">
        <f>TEXT(SalesDataTable[[#This Row],[Order Date]],"MMM")</f>
        <v>Nov</v>
      </c>
      <c r="H2477" s="6" t="s">
        <v>29</v>
      </c>
      <c r="I2477" s="6" t="s">
        <v>36</v>
      </c>
      <c r="J2477" s="6" t="s">
        <v>20</v>
      </c>
      <c r="K2477" s="6" t="s">
        <v>21</v>
      </c>
      <c r="L2477" s="6" t="s">
        <v>27</v>
      </c>
      <c r="M2477" s="6" t="s">
        <v>64</v>
      </c>
      <c r="N2477" s="7">
        <v>4</v>
      </c>
      <c r="O2477" s="8">
        <v>72.77</v>
      </c>
      <c r="P2477" s="9">
        <v>0</v>
      </c>
      <c r="Q2477" s="8">
        <v>32.090000000000003</v>
      </c>
      <c r="R2477" s="8">
        <v>291.08</v>
      </c>
      <c r="S2477" s="8">
        <v>128.36000000000001</v>
      </c>
      <c r="T2477" s="8">
        <v>162.71999999999997</v>
      </c>
      <c r="U2477" s="10">
        <v>0.55902157482479031</v>
      </c>
    </row>
    <row r="2478" spans="2:21" ht="15.75">
      <c r="B2478" s="4">
        <v>4440</v>
      </c>
      <c r="C2478" s="5">
        <v>46354</v>
      </c>
      <c r="D2478" s="6">
        <f>YEAR(SalesDataTable[[#This Row],[Order Date]])</f>
        <v>2026</v>
      </c>
      <c r="E2478" s="6" t="str">
        <f>"Q"&amp;ROUNDUP(MONTH(SalesDataTable[[#This Row],[Order Date]])/3,0)</f>
        <v>Q4</v>
      </c>
      <c r="F2478" s="6">
        <f>MONTH(SalesDataTable[[#This Row],[Order Date]])</f>
        <v>11</v>
      </c>
      <c r="G2478" s="6" t="str">
        <f>TEXT(SalesDataTable[[#This Row],[Order Date]],"MMM")</f>
        <v>Nov</v>
      </c>
      <c r="H2478" s="6" t="s">
        <v>29</v>
      </c>
      <c r="I2478" s="6" t="s">
        <v>57</v>
      </c>
      <c r="J2478" s="6" t="s">
        <v>46</v>
      </c>
      <c r="K2478" s="6" t="s">
        <v>31</v>
      </c>
      <c r="L2478" s="6" t="s">
        <v>32</v>
      </c>
      <c r="M2478" s="6" t="s">
        <v>50</v>
      </c>
      <c r="N2478" s="7">
        <v>1</v>
      </c>
      <c r="O2478" s="8">
        <v>46.45</v>
      </c>
      <c r="P2478" s="9">
        <v>0.1</v>
      </c>
      <c r="Q2478" s="8">
        <v>17.96</v>
      </c>
      <c r="R2478" s="8">
        <v>41.805000000000007</v>
      </c>
      <c r="S2478" s="8">
        <v>17.96</v>
      </c>
      <c r="T2478" s="8">
        <v>23.845000000000006</v>
      </c>
      <c r="U2478" s="10">
        <v>0.57038631742614521</v>
      </c>
    </row>
    <row r="2479" spans="2:21" ht="15.75">
      <c r="B2479" s="4">
        <v>5115</v>
      </c>
      <c r="C2479" s="5">
        <v>46354</v>
      </c>
      <c r="D2479" s="6">
        <f>YEAR(SalesDataTable[[#This Row],[Order Date]])</f>
        <v>2026</v>
      </c>
      <c r="E2479" s="6" t="str">
        <f>"Q"&amp;ROUNDUP(MONTH(SalesDataTable[[#This Row],[Order Date]])/3,0)</f>
        <v>Q4</v>
      </c>
      <c r="F2479" s="6">
        <f>MONTH(SalesDataTable[[#This Row],[Order Date]])</f>
        <v>11</v>
      </c>
      <c r="G2479" s="6" t="str">
        <f>TEXT(SalesDataTable[[#This Row],[Order Date]],"MMM")</f>
        <v>Nov</v>
      </c>
      <c r="H2479" s="6" t="s">
        <v>18</v>
      </c>
      <c r="I2479" s="6" t="s">
        <v>68</v>
      </c>
      <c r="J2479" s="6" t="s">
        <v>20</v>
      </c>
      <c r="K2479" s="6" t="s">
        <v>31</v>
      </c>
      <c r="L2479" s="6" t="s">
        <v>32</v>
      </c>
      <c r="M2479" s="6" t="s">
        <v>66</v>
      </c>
      <c r="N2479" s="7">
        <v>1</v>
      </c>
      <c r="O2479" s="8">
        <v>165.75</v>
      </c>
      <c r="P2479" s="9">
        <v>0.2</v>
      </c>
      <c r="Q2479" s="8">
        <v>89.16</v>
      </c>
      <c r="R2479" s="8">
        <v>132.6</v>
      </c>
      <c r="S2479" s="8">
        <v>89.16</v>
      </c>
      <c r="T2479" s="8">
        <v>43.44</v>
      </c>
      <c r="U2479" s="10">
        <v>0.32760180995475113</v>
      </c>
    </row>
    <row r="2480" spans="2:21" ht="15.75">
      <c r="B2480" s="4">
        <v>5136</v>
      </c>
      <c r="C2480" s="5">
        <v>46354</v>
      </c>
      <c r="D2480" s="6">
        <f>YEAR(SalesDataTable[[#This Row],[Order Date]])</f>
        <v>2026</v>
      </c>
      <c r="E2480" s="6" t="str">
        <f>"Q"&amp;ROUNDUP(MONTH(SalesDataTable[[#This Row],[Order Date]])/3,0)</f>
        <v>Q4</v>
      </c>
      <c r="F2480" s="6">
        <f>MONTH(SalesDataTable[[#This Row],[Order Date]])</f>
        <v>11</v>
      </c>
      <c r="G2480" s="6" t="str">
        <f>TEXT(SalesDataTable[[#This Row],[Order Date]],"MMM")</f>
        <v>Nov</v>
      </c>
      <c r="H2480" s="6" t="s">
        <v>29</v>
      </c>
      <c r="I2480" s="6" t="s">
        <v>30</v>
      </c>
      <c r="J2480" s="6" t="s">
        <v>46</v>
      </c>
      <c r="K2480" s="6" t="s">
        <v>31</v>
      </c>
      <c r="L2480" s="6" t="s">
        <v>41</v>
      </c>
      <c r="M2480" s="6" t="s">
        <v>47</v>
      </c>
      <c r="N2480" s="7">
        <v>4</v>
      </c>
      <c r="O2480" s="8">
        <v>198.02</v>
      </c>
      <c r="P2480" s="9">
        <v>0.05</v>
      </c>
      <c r="Q2480" s="8">
        <v>103.82</v>
      </c>
      <c r="R2480" s="8">
        <v>752.476</v>
      </c>
      <c r="S2480" s="8">
        <v>415.28</v>
      </c>
      <c r="T2480" s="8">
        <v>337.19600000000003</v>
      </c>
      <c r="U2480" s="10">
        <v>0.44811528872681655</v>
      </c>
    </row>
    <row r="2481" spans="2:21" ht="15.75">
      <c r="B2481" s="4">
        <v>562</v>
      </c>
      <c r="C2481" s="5">
        <v>46355</v>
      </c>
      <c r="D2481" s="6">
        <f>YEAR(SalesDataTable[[#This Row],[Order Date]])</f>
        <v>2026</v>
      </c>
      <c r="E2481" s="6" t="str">
        <f>"Q"&amp;ROUNDUP(MONTH(SalesDataTable[[#This Row],[Order Date]])/3,0)</f>
        <v>Q4</v>
      </c>
      <c r="F2481" s="6">
        <f>MONTH(SalesDataTable[[#This Row],[Order Date]])</f>
        <v>11</v>
      </c>
      <c r="G2481" s="6" t="str">
        <f>TEXT(SalesDataTable[[#This Row],[Order Date]],"MMM")</f>
        <v>Nov</v>
      </c>
      <c r="H2481" s="6" t="s">
        <v>24</v>
      </c>
      <c r="I2481" s="6" t="s">
        <v>61</v>
      </c>
      <c r="J2481" s="6" t="s">
        <v>20</v>
      </c>
      <c r="K2481" s="6" t="s">
        <v>31</v>
      </c>
      <c r="L2481" s="6" t="s">
        <v>32</v>
      </c>
      <c r="M2481" s="6" t="s">
        <v>50</v>
      </c>
      <c r="N2481" s="7">
        <v>1</v>
      </c>
      <c r="O2481" s="8">
        <v>46.3</v>
      </c>
      <c r="P2481" s="9">
        <v>0.2</v>
      </c>
      <c r="Q2481" s="8">
        <v>18.78</v>
      </c>
      <c r="R2481" s="8">
        <v>37.04</v>
      </c>
      <c r="S2481" s="8">
        <v>18.78</v>
      </c>
      <c r="T2481" s="8">
        <v>18.259999999999998</v>
      </c>
      <c r="U2481" s="10">
        <v>0.49298056155507552</v>
      </c>
    </row>
    <row r="2482" spans="2:21" ht="15.75">
      <c r="B2482" s="4">
        <v>806</v>
      </c>
      <c r="C2482" s="5">
        <v>46355</v>
      </c>
      <c r="D2482" s="6">
        <f>YEAR(SalesDataTable[[#This Row],[Order Date]])</f>
        <v>2026</v>
      </c>
      <c r="E2482" s="6" t="str">
        <f>"Q"&amp;ROUNDUP(MONTH(SalesDataTable[[#This Row],[Order Date]])/3,0)</f>
        <v>Q4</v>
      </c>
      <c r="F2482" s="6">
        <f>MONTH(SalesDataTable[[#This Row],[Order Date]])</f>
        <v>11</v>
      </c>
      <c r="G2482" s="6" t="str">
        <f>TEXT(SalesDataTable[[#This Row],[Order Date]],"MMM")</f>
        <v>Nov</v>
      </c>
      <c r="H2482" s="6" t="s">
        <v>18</v>
      </c>
      <c r="I2482" s="6" t="s">
        <v>68</v>
      </c>
      <c r="J2482" s="6" t="s">
        <v>46</v>
      </c>
      <c r="K2482" s="6" t="s">
        <v>21</v>
      </c>
      <c r="L2482" s="6" t="s">
        <v>52</v>
      </c>
      <c r="M2482" s="6" t="s">
        <v>53</v>
      </c>
      <c r="N2482" s="7">
        <v>1</v>
      </c>
      <c r="O2482" s="8">
        <v>39.659999999999997</v>
      </c>
      <c r="P2482" s="9">
        <v>0</v>
      </c>
      <c r="Q2482" s="8">
        <v>14.76</v>
      </c>
      <c r="R2482" s="8">
        <v>39.659999999999997</v>
      </c>
      <c r="S2482" s="8">
        <v>14.76</v>
      </c>
      <c r="T2482" s="8">
        <v>24.9</v>
      </c>
      <c r="U2482" s="10">
        <v>0.62783661119515888</v>
      </c>
    </row>
    <row r="2483" spans="2:21" ht="15.75">
      <c r="B2483" s="4">
        <v>3150</v>
      </c>
      <c r="C2483" s="5">
        <v>46355</v>
      </c>
      <c r="D2483" s="6">
        <f>YEAR(SalesDataTable[[#This Row],[Order Date]])</f>
        <v>2026</v>
      </c>
      <c r="E2483" s="6" t="str">
        <f>"Q"&amp;ROUNDUP(MONTH(SalesDataTable[[#This Row],[Order Date]])/3,0)</f>
        <v>Q4</v>
      </c>
      <c r="F2483" s="6">
        <f>MONTH(SalesDataTable[[#This Row],[Order Date]])</f>
        <v>11</v>
      </c>
      <c r="G2483" s="6" t="str">
        <f>TEXT(SalesDataTable[[#This Row],[Order Date]],"MMM")</f>
        <v>Nov</v>
      </c>
      <c r="H2483" s="6" t="s">
        <v>24</v>
      </c>
      <c r="I2483" s="6" t="s">
        <v>45</v>
      </c>
      <c r="J2483" s="6" t="s">
        <v>20</v>
      </c>
      <c r="K2483" s="6" t="s">
        <v>31</v>
      </c>
      <c r="L2483" s="6" t="s">
        <v>41</v>
      </c>
      <c r="M2483" s="6" t="s">
        <v>58</v>
      </c>
      <c r="N2483" s="7">
        <v>3</v>
      </c>
      <c r="O2483" s="8">
        <v>80.72</v>
      </c>
      <c r="P2483" s="9">
        <v>0.05</v>
      </c>
      <c r="Q2483" s="8">
        <v>39.130000000000003</v>
      </c>
      <c r="R2483" s="8">
        <v>230.05199999999999</v>
      </c>
      <c r="S2483" s="8">
        <v>117.39000000000001</v>
      </c>
      <c r="T2483" s="8">
        <v>112.66199999999998</v>
      </c>
      <c r="U2483" s="10">
        <v>0.48972406238589528</v>
      </c>
    </row>
    <row r="2484" spans="2:21" ht="15.75">
      <c r="B2484" s="4">
        <v>4847</v>
      </c>
      <c r="C2484" s="5">
        <v>46355</v>
      </c>
      <c r="D2484" s="6">
        <f>YEAR(SalesDataTable[[#This Row],[Order Date]])</f>
        <v>2026</v>
      </c>
      <c r="E2484" s="6" t="str">
        <f>"Q"&amp;ROUNDUP(MONTH(SalesDataTable[[#This Row],[Order Date]])/3,0)</f>
        <v>Q4</v>
      </c>
      <c r="F2484" s="6">
        <f>MONTH(SalesDataTable[[#This Row],[Order Date]])</f>
        <v>11</v>
      </c>
      <c r="G2484" s="6" t="str">
        <f>TEXT(SalesDataTable[[#This Row],[Order Date]],"MMM")</f>
        <v>Nov</v>
      </c>
      <c r="H2484" s="6" t="s">
        <v>24</v>
      </c>
      <c r="I2484" s="6" t="s">
        <v>67</v>
      </c>
      <c r="J2484" s="6" t="s">
        <v>46</v>
      </c>
      <c r="K2484" s="6" t="s">
        <v>31</v>
      </c>
      <c r="L2484" s="6" t="s">
        <v>32</v>
      </c>
      <c r="M2484" s="6" t="s">
        <v>33</v>
      </c>
      <c r="N2484" s="7">
        <v>2</v>
      </c>
      <c r="O2484" s="8">
        <v>35.51</v>
      </c>
      <c r="P2484" s="9">
        <v>0.05</v>
      </c>
      <c r="Q2484" s="8">
        <v>13.24</v>
      </c>
      <c r="R2484" s="8">
        <v>67.468999999999994</v>
      </c>
      <c r="S2484" s="8">
        <v>26.48</v>
      </c>
      <c r="T2484" s="8">
        <v>40.98899999999999</v>
      </c>
      <c r="U2484" s="10">
        <v>0.60752345521646967</v>
      </c>
    </row>
    <row r="2485" spans="2:21" ht="15.75">
      <c r="B2485" s="4">
        <v>221</v>
      </c>
      <c r="C2485" s="5">
        <v>46356</v>
      </c>
      <c r="D2485" s="6">
        <f>YEAR(SalesDataTable[[#This Row],[Order Date]])</f>
        <v>2026</v>
      </c>
      <c r="E2485" s="6" t="str">
        <f>"Q"&amp;ROUNDUP(MONTH(SalesDataTable[[#This Row],[Order Date]])/3,0)</f>
        <v>Q4</v>
      </c>
      <c r="F2485" s="6">
        <f>MONTH(SalesDataTable[[#This Row],[Order Date]])</f>
        <v>11</v>
      </c>
      <c r="G2485" s="6" t="str">
        <f>TEXT(SalesDataTable[[#This Row],[Order Date]],"MMM")</f>
        <v>Nov</v>
      </c>
      <c r="H2485" s="6" t="s">
        <v>38</v>
      </c>
      <c r="I2485" s="6" t="s">
        <v>51</v>
      </c>
      <c r="J2485" s="6" t="s">
        <v>37</v>
      </c>
      <c r="K2485" s="6" t="s">
        <v>34</v>
      </c>
      <c r="L2485" s="6" t="s">
        <v>32</v>
      </c>
      <c r="M2485" s="6" t="s">
        <v>62</v>
      </c>
      <c r="N2485" s="7">
        <v>1</v>
      </c>
      <c r="O2485" s="8">
        <v>132.06</v>
      </c>
      <c r="P2485" s="9">
        <v>0.15</v>
      </c>
      <c r="Q2485" s="8">
        <v>67.53</v>
      </c>
      <c r="R2485" s="8">
        <v>112.251</v>
      </c>
      <c r="S2485" s="8">
        <v>67.53</v>
      </c>
      <c r="T2485" s="8">
        <v>44.721000000000004</v>
      </c>
      <c r="U2485" s="10">
        <v>0.39840179597509157</v>
      </c>
    </row>
    <row r="2486" spans="2:21" ht="15.75">
      <c r="B2486" s="4">
        <v>630</v>
      </c>
      <c r="C2486" s="5">
        <v>46356</v>
      </c>
      <c r="D2486" s="6">
        <f>YEAR(SalesDataTable[[#This Row],[Order Date]])</f>
        <v>2026</v>
      </c>
      <c r="E2486" s="6" t="str">
        <f>"Q"&amp;ROUNDUP(MONTH(SalesDataTable[[#This Row],[Order Date]])/3,0)</f>
        <v>Q4</v>
      </c>
      <c r="F2486" s="6">
        <f>MONTH(SalesDataTable[[#This Row],[Order Date]])</f>
        <v>11</v>
      </c>
      <c r="G2486" s="6" t="str">
        <f>TEXT(SalesDataTable[[#This Row],[Order Date]],"MMM")</f>
        <v>Nov</v>
      </c>
      <c r="H2486" s="6" t="s">
        <v>38</v>
      </c>
      <c r="I2486" s="6" t="s">
        <v>51</v>
      </c>
      <c r="J2486" s="6" t="s">
        <v>20</v>
      </c>
      <c r="K2486" s="6" t="s">
        <v>34</v>
      </c>
      <c r="L2486" s="6" t="s">
        <v>22</v>
      </c>
      <c r="M2486" s="6" t="s">
        <v>44</v>
      </c>
      <c r="N2486" s="7">
        <v>3</v>
      </c>
      <c r="O2486" s="8">
        <v>41.07</v>
      </c>
      <c r="P2486" s="9">
        <v>0.1</v>
      </c>
      <c r="Q2486" s="8">
        <v>16.86</v>
      </c>
      <c r="R2486" s="8">
        <v>110.88900000000001</v>
      </c>
      <c r="S2486" s="8">
        <v>50.58</v>
      </c>
      <c r="T2486" s="8">
        <v>60.309000000000012</v>
      </c>
      <c r="U2486" s="10">
        <v>0.54386819251684126</v>
      </c>
    </row>
    <row r="2487" spans="2:21" ht="15.75">
      <c r="B2487" s="4">
        <v>1789</v>
      </c>
      <c r="C2487" s="5">
        <v>46356</v>
      </c>
      <c r="D2487" s="6">
        <f>YEAR(SalesDataTable[[#This Row],[Order Date]])</f>
        <v>2026</v>
      </c>
      <c r="E2487" s="6" t="str">
        <f>"Q"&amp;ROUNDUP(MONTH(SalesDataTable[[#This Row],[Order Date]])/3,0)</f>
        <v>Q4</v>
      </c>
      <c r="F2487" s="6">
        <f>MONTH(SalesDataTable[[#This Row],[Order Date]])</f>
        <v>11</v>
      </c>
      <c r="G2487" s="6" t="str">
        <f>TEXT(SalesDataTable[[#This Row],[Order Date]],"MMM")</f>
        <v>Nov</v>
      </c>
      <c r="H2487" s="6" t="s">
        <v>24</v>
      </c>
      <c r="I2487" s="6" t="s">
        <v>61</v>
      </c>
      <c r="J2487" s="6" t="s">
        <v>20</v>
      </c>
      <c r="K2487" s="6" t="s">
        <v>31</v>
      </c>
      <c r="L2487" s="6" t="s">
        <v>27</v>
      </c>
      <c r="M2487" s="6" t="s">
        <v>55</v>
      </c>
      <c r="N2487" s="7">
        <v>2</v>
      </c>
      <c r="O2487" s="8">
        <v>151.49</v>
      </c>
      <c r="P2487" s="9">
        <v>0.1</v>
      </c>
      <c r="Q2487" s="8">
        <v>81.39</v>
      </c>
      <c r="R2487" s="8">
        <v>272.68200000000002</v>
      </c>
      <c r="S2487" s="8">
        <v>162.78</v>
      </c>
      <c r="T2487" s="8">
        <v>109.90200000000002</v>
      </c>
      <c r="U2487" s="10">
        <v>0.40304090479019522</v>
      </c>
    </row>
    <row r="2488" spans="2:21" ht="15.75">
      <c r="B2488" s="4">
        <v>1947</v>
      </c>
      <c r="C2488" s="5">
        <v>46356</v>
      </c>
      <c r="D2488" s="6">
        <f>YEAR(SalesDataTable[[#This Row],[Order Date]])</f>
        <v>2026</v>
      </c>
      <c r="E2488" s="6" t="str">
        <f>"Q"&amp;ROUNDUP(MONTH(SalesDataTable[[#This Row],[Order Date]])/3,0)</f>
        <v>Q4</v>
      </c>
      <c r="F2488" s="6">
        <f>MONTH(SalesDataTable[[#This Row],[Order Date]])</f>
        <v>11</v>
      </c>
      <c r="G2488" s="6" t="str">
        <f>TEXT(SalesDataTable[[#This Row],[Order Date]],"MMM")</f>
        <v>Nov</v>
      </c>
      <c r="H2488" s="6" t="s">
        <v>18</v>
      </c>
      <c r="I2488" s="6" t="s">
        <v>19</v>
      </c>
      <c r="J2488" s="6" t="s">
        <v>37</v>
      </c>
      <c r="K2488" s="6" t="s">
        <v>34</v>
      </c>
      <c r="L2488" s="6" t="s">
        <v>52</v>
      </c>
      <c r="M2488" s="6" t="s">
        <v>60</v>
      </c>
      <c r="N2488" s="7">
        <v>1</v>
      </c>
      <c r="O2488" s="8">
        <v>35.729999999999997</v>
      </c>
      <c r="P2488" s="9">
        <v>0.2</v>
      </c>
      <c r="Q2488" s="8">
        <v>14.33</v>
      </c>
      <c r="R2488" s="8">
        <v>28.584</v>
      </c>
      <c r="S2488" s="8">
        <v>14.33</v>
      </c>
      <c r="T2488" s="8">
        <v>14.254</v>
      </c>
      <c r="U2488" s="10">
        <v>0.49867058494262523</v>
      </c>
    </row>
    <row r="2489" spans="2:21" ht="15.75">
      <c r="B2489" s="4">
        <v>2279</v>
      </c>
      <c r="C2489" s="5">
        <v>46356</v>
      </c>
      <c r="D2489" s="6">
        <f>YEAR(SalesDataTable[[#This Row],[Order Date]])</f>
        <v>2026</v>
      </c>
      <c r="E2489" s="6" t="str">
        <f>"Q"&amp;ROUNDUP(MONTH(SalesDataTable[[#This Row],[Order Date]])/3,0)</f>
        <v>Q4</v>
      </c>
      <c r="F2489" s="6">
        <f>MONTH(SalesDataTable[[#This Row],[Order Date]])</f>
        <v>11</v>
      </c>
      <c r="G2489" s="6" t="str">
        <f>TEXT(SalesDataTable[[#This Row],[Order Date]],"MMM")</f>
        <v>Nov</v>
      </c>
      <c r="H2489" s="6" t="s">
        <v>18</v>
      </c>
      <c r="I2489" s="6" t="s">
        <v>19</v>
      </c>
      <c r="J2489" s="6" t="s">
        <v>37</v>
      </c>
      <c r="K2489" s="6" t="s">
        <v>21</v>
      </c>
      <c r="L2489" s="6" t="s">
        <v>22</v>
      </c>
      <c r="M2489" s="6" t="s">
        <v>40</v>
      </c>
      <c r="N2489" s="7">
        <v>2</v>
      </c>
      <c r="O2489" s="8">
        <v>50.38</v>
      </c>
      <c r="P2489" s="9">
        <v>0.1</v>
      </c>
      <c r="Q2489" s="8">
        <v>22.41</v>
      </c>
      <c r="R2489" s="8">
        <v>90.684000000000012</v>
      </c>
      <c r="S2489" s="8">
        <v>44.82</v>
      </c>
      <c r="T2489" s="8">
        <v>45.864000000000011</v>
      </c>
      <c r="U2489" s="10">
        <v>0.50575625248114342</v>
      </c>
    </row>
    <row r="2490" spans="2:21" ht="15.75">
      <c r="B2490" s="4">
        <v>2439</v>
      </c>
      <c r="C2490" s="5">
        <v>46356</v>
      </c>
      <c r="D2490" s="6">
        <f>YEAR(SalesDataTable[[#This Row],[Order Date]])</f>
        <v>2026</v>
      </c>
      <c r="E2490" s="6" t="str">
        <f>"Q"&amp;ROUNDUP(MONTH(SalesDataTable[[#This Row],[Order Date]])/3,0)</f>
        <v>Q4</v>
      </c>
      <c r="F2490" s="6">
        <f>MONTH(SalesDataTable[[#This Row],[Order Date]])</f>
        <v>11</v>
      </c>
      <c r="G2490" s="6" t="str">
        <f>TEXT(SalesDataTable[[#This Row],[Order Date]],"MMM")</f>
        <v>Nov</v>
      </c>
      <c r="H2490" s="6" t="s">
        <v>18</v>
      </c>
      <c r="I2490" s="6" t="s">
        <v>54</v>
      </c>
      <c r="J2490" s="6" t="s">
        <v>20</v>
      </c>
      <c r="K2490" s="6" t="s">
        <v>34</v>
      </c>
      <c r="L2490" s="6" t="s">
        <v>52</v>
      </c>
      <c r="M2490" s="6" t="s">
        <v>60</v>
      </c>
      <c r="N2490" s="7">
        <v>1</v>
      </c>
      <c r="O2490" s="8">
        <v>35.67</v>
      </c>
      <c r="P2490" s="9">
        <v>0.1</v>
      </c>
      <c r="Q2490" s="8">
        <v>13.81</v>
      </c>
      <c r="R2490" s="8">
        <v>32.103000000000002</v>
      </c>
      <c r="S2490" s="8">
        <v>13.81</v>
      </c>
      <c r="T2490" s="8">
        <v>18.292999999999999</v>
      </c>
      <c r="U2490" s="10">
        <v>0.5698221350029592</v>
      </c>
    </row>
    <row r="2491" spans="2:21" ht="15.75">
      <c r="B2491" s="4">
        <v>2540</v>
      </c>
      <c r="C2491" s="5">
        <v>46356</v>
      </c>
      <c r="D2491" s="6">
        <f>YEAR(SalesDataTable[[#This Row],[Order Date]])</f>
        <v>2026</v>
      </c>
      <c r="E2491" s="6" t="str">
        <f>"Q"&amp;ROUNDUP(MONTH(SalesDataTable[[#This Row],[Order Date]])/3,0)</f>
        <v>Q4</v>
      </c>
      <c r="F2491" s="6">
        <f>MONTH(SalesDataTable[[#This Row],[Order Date]])</f>
        <v>11</v>
      </c>
      <c r="G2491" s="6" t="str">
        <f>TEXT(SalesDataTable[[#This Row],[Order Date]],"MMM")</f>
        <v>Nov</v>
      </c>
      <c r="H2491" s="6" t="s">
        <v>24</v>
      </c>
      <c r="I2491" s="6" t="s">
        <v>67</v>
      </c>
      <c r="J2491" s="6" t="s">
        <v>26</v>
      </c>
      <c r="K2491" s="6" t="s">
        <v>34</v>
      </c>
      <c r="L2491" s="6" t="s">
        <v>41</v>
      </c>
      <c r="M2491" s="6" t="s">
        <v>58</v>
      </c>
      <c r="N2491" s="7">
        <v>12</v>
      </c>
      <c r="O2491" s="8">
        <v>81.150000000000006</v>
      </c>
      <c r="P2491" s="9">
        <v>0.15</v>
      </c>
      <c r="Q2491" s="8">
        <v>39.590000000000003</v>
      </c>
      <c r="R2491" s="8">
        <v>827.73</v>
      </c>
      <c r="S2491" s="8">
        <v>475.08000000000004</v>
      </c>
      <c r="T2491" s="8">
        <v>352.65</v>
      </c>
      <c r="U2491" s="10">
        <v>0.42604472472907828</v>
      </c>
    </row>
    <row r="2492" spans="2:21" ht="15.75">
      <c r="B2492" s="4">
        <v>2747</v>
      </c>
      <c r="C2492" s="5">
        <v>46356</v>
      </c>
      <c r="D2492" s="6">
        <f>YEAR(SalesDataTable[[#This Row],[Order Date]])</f>
        <v>2026</v>
      </c>
      <c r="E2492" s="6" t="str">
        <f>"Q"&amp;ROUNDUP(MONTH(SalesDataTable[[#This Row],[Order Date]])/3,0)</f>
        <v>Q4</v>
      </c>
      <c r="F2492" s="6">
        <f>MONTH(SalesDataTable[[#This Row],[Order Date]])</f>
        <v>11</v>
      </c>
      <c r="G2492" s="6" t="str">
        <f>TEXT(SalesDataTable[[#This Row],[Order Date]],"MMM")</f>
        <v>Nov</v>
      </c>
      <c r="H2492" s="6" t="s">
        <v>18</v>
      </c>
      <c r="I2492" s="6" t="s">
        <v>68</v>
      </c>
      <c r="J2492" s="6" t="s">
        <v>37</v>
      </c>
      <c r="K2492" s="6" t="s">
        <v>21</v>
      </c>
      <c r="L2492" s="6" t="s">
        <v>41</v>
      </c>
      <c r="M2492" s="6" t="s">
        <v>47</v>
      </c>
      <c r="N2492" s="7">
        <v>1</v>
      </c>
      <c r="O2492" s="8">
        <v>194.73</v>
      </c>
      <c r="P2492" s="9">
        <v>0</v>
      </c>
      <c r="Q2492" s="8">
        <v>104.48</v>
      </c>
      <c r="R2492" s="8">
        <v>194.73</v>
      </c>
      <c r="S2492" s="8">
        <v>104.48</v>
      </c>
      <c r="T2492" s="8">
        <v>90.249999999999986</v>
      </c>
      <c r="U2492" s="10">
        <v>0.46346222975401835</v>
      </c>
    </row>
    <row r="2493" spans="2:21" ht="15.75">
      <c r="B2493" s="4">
        <v>3094</v>
      </c>
      <c r="C2493" s="5">
        <v>46356</v>
      </c>
      <c r="D2493" s="6">
        <f>YEAR(SalesDataTable[[#This Row],[Order Date]])</f>
        <v>2026</v>
      </c>
      <c r="E2493" s="6" t="str">
        <f>"Q"&amp;ROUNDUP(MONTH(SalesDataTable[[#This Row],[Order Date]])/3,0)</f>
        <v>Q4</v>
      </c>
      <c r="F2493" s="6">
        <f>MONTH(SalesDataTable[[#This Row],[Order Date]])</f>
        <v>11</v>
      </c>
      <c r="G2493" s="6" t="str">
        <f>TEXT(SalesDataTable[[#This Row],[Order Date]],"MMM")</f>
        <v>Nov</v>
      </c>
      <c r="H2493" s="6" t="s">
        <v>24</v>
      </c>
      <c r="I2493" s="6" t="s">
        <v>25</v>
      </c>
      <c r="J2493" s="6" t="s">
        <v>46</v>
      </c>
      <c r="K2493" s="6" t="s">
        <v>34</v>
      </c>
      <c r="L2493" s="6" t="s">
        <v>41</v>
      </c>
      <c r="M2493" s="6" t="s">
        <v>69</v>
      </c>
      <c r="N2493" s="7">
        <v>2</v>
      </c>
      <c r="O2493" s="8">
        <v>122.18</v>
      </c>
      <c r="P2493" s="9">
        <v>0.15</v>
      </c>
      <c r="Q2493" s="8">
        <v>61.3</v>
      </c>
      <c r="R2493" s="8">
        <v>207.70600000000002</v>
      </c>
      <c r="S2493" s="8">
        <v>122.6</v>
      </c>
      <c r="T2493" s="8">
        <v>85.106000000000023</v>
      </c>
      <c r="U2493" s="10">
        <v>0.40974261696821479</v>
      </c>
    </row>
    <row r="2494" spans="2:21" ht="15.75">
      <c r="B2494" s="4">
        <v>3359</v>
      </c>
      <c r="C2494" s="5">
        <v>46356</v>
      </c>
      <c r="D2494" s="6">
        <f>YEAR(SalesDataTable[[#This Row],[Order Date]])</f>
        <v>2026</v>
      </c>
      <c r="E2494" s="6" t="str">
        <f>"Q"&amp;ROUNDUP(MONTH(SalesDataTable[[#This Row],[Order Date]])/3,0)</f>
        <v>Q4</v>
      </c>
      <c r="F2494" s="6">
        <f>MONTH(SalesDataTable[[#This Row],[Order Date]])</f>
        <v>11</v>
      </c>
      <c r="G2494" s="6" t="str">
        <f>TEXT(SalesDataTable[[#This Row],[Order Date]],"MMM")</f>
        <v>Nov</v>
      </c>
      <c r="H2494" s="6" t="s">
        <v>38</v>
      </c>
      <c r="I2494" s="6" t="s">
        <v>65</v>
      </c>
      <c r="J2494" s="6" t="s">
        <v>20</v>
      </c>
      <c r="K2494" s="6" t="s">
        <v>21</v>
      </c>
      <c r="L2494" s="6" t="s">
        <v>41</v>
      </c>
      <c r="M2494" s="6" t="s">
        <v>58</v>
      </c>
      <c r="N2494" s="7">
        <v>1</v>
      </c>
      <c r="O2494" s="8">
        <v>83.14</v>
      </c>
      <c r="P2494" s="9">
        <v>0</v>
      </c>
      <c r="Q2494" s="8">
        <v>39.369999999999997</v>
      </c>
      <c r="R2494" s="8">
        <v>83.14</v>
      </c>
      <c r="S2494" s="8">
        <v>39.369999999999997</v>
      </c>
      <c r="T2494" s="8">
        <v>43.77</v>
      </c>
      <c r="U2494" s="10">
        <v>0.52646139042578788</v>
      </c>
    </row>
    <row r="2495" spans="2:21" ht="15.75">
      <c r="B2495" s="4">
        <v>3473</v>
      </c>
      <c r="C2495" s="5">
        <v>46356</v>
      </c>
      <c r="D2495" s="6">
        <f>YEAR(SalesDataTable[[#This Row],[Order Date]])</f>
        <v>2026</v>
      </c>
      <c r="E2495" s="6" t="str">
        <f>"Q"&amp;ROUNDUP(MONTH(SalesDataTable[[#This Row],[Order Date]])/3,0)</f>
        <v>Q4</v>
      </c>
      <c r="F2495" s="6">
        <f>MONTH(SalesDataTable[[#This Row],[Order Date]])</f>
        <v>11</v>
      </c>
      <c r="G2495" s="6" t="str">
        <f>TEXT(SalesDataTable[[#This Row],[Order Date]],"MMM")</f>
        <v>Nov</v>
      </c>
      <c r="H2495" s="6" t="s">
        <v>29</v>
      </c>
      <c r="I2495" s="6" t="s">
        <v>43</v>
      </c>
      <c r="J2495" s="6" t="s">
        <v>20</v>
      </c>
      <c r="K2495" s="6" t="s">
        <v>21</v>
      </c>
      <c r="L2495" s="6" t="s">
        <v>22</v>
      </c>
      <c r="M2495" s="6" t="s">
        <v>23</v>
      </c>
      <c r="N2495" s="7">
        <v>1</v>
      </c>
      <c r="O2495" s="8">
        <v>80.97</v>
      </c>
      <c r="P2495" s="9">
        <v>0</v>
      </c>
      <c r="Q2495" s="8">
        <v>43.64</v>
      </c>
      <c r="R2495" s="8">
        <v>80.97</v>
      </c>
      <c r="S2495" s="8">
        <v>43.64</v>
      </c>
      <c r="T2495" s="8">
        <v>37.33</v>
      </c>
      <c r="U2495" s="10">
        <v>0.4610349512164999</v>
      </c>
    </row>
    <row r="2496" spans="2:21" ht="15.75">
      <c r="B2496" s="4">
        <v>3589</v>
      </c>
      <c r="C2496" s="5">
        <v>46356</v>
      </c>
      <c r="D2496" s="6">
        <f>YEAR(SalesDataTable[[#This Row],[Order Date]])</f>
        <v>2026</v>
      </c>
      <c r="E2496" s="6" t="str">
        <f>"Q"&amp;ROUNDUP(MONTH(SalesDataTable[[#This Row],[Order Date]])/3,0)</f>
        <v>Q4</v>
      </c>
      <c r="F2496" s="6">
        <f>MONTH(SalesDataTable[[#This Row],[Order Date]])</f>
        <v>11</v>
      </c>
      <c r="G2496" s="6" t="str">
        <f>TEXT(SalesDataTable[[#This Row],[Order Date]],"MMM")</f>
        <v>Nov</v>
      </c>
      <c r="H2496" s="6" t="s">
        <v>18</v>
      </c>
      <c r="I2496" s="6" t="s">
        <v>54</v>
      </c>
      <c r="J2496" s="6" t="s">
        <v>20</v>
      </c>
      <c r="K2496" s="6" t="s">
        <v>31</v>
      </c>
      <c r="L2496" s="6" t="s">
        <v>27</v>
      </c>
      <c r="M2496" s="6" t="s">
        <v>64</v>
      </c>
      <c r="N2496" s="7">
        <v>1</v>
      </c>
      <c r="O2496" s="8">
        <v>73.03</v>
      </c>
      <c r="P2496" s="9">
        <v>0</v>
      </c>
      <c r="Q2496" s="8">
        <v>32.71</v>
      </c>
      <c r="R2496" s="8">
        <v>73.03</v>
      </c>
      <c r="S2496" s="8">
        <v>32.71</v>
      </c>
      <c r="T2496" s="8">
        <v>40.32</v>
      </c>
      <c r="U2496" s="10">
        <v>0.55210187594139393</v>
      </c>
    </row>
    <row r="2497" spans="2:21" ht="15.75">
      <c r="B2497" s="4">
        <v>4689</v>
      </c>
      <c r="C2497" s="5">
        <v>46356</v>
      </c>
      <c r="D2497" s="6">
        <f>YEAR(SalesDataTable[[#This Row],[Order Date]])</f>
        <v>2026</v>
      </c>
      <c r="E2497" s="6" t="str">
        <f>"Q"&amp;ROUNDUP(MONTH(SalesDataTable[[#This Row],[Order Date]])/3,0)</f>
        <v>Q4</v>
      </c>
      <c r="F2497" s="6">
        <f>MONTH(SalesDataTable[[#This Row],[Order Date]])</f>
        <v>11</v>
      </c>
      <c r="G2497" s="6" t="str">
        <f>TEXT(SalesDataTable[[#This Row],[Order Date]],"MMM")</f>
        <v>Nov</v>
      </c>
      <c r="H2497" s="6" t="s">
        <v>29</v>
      </c>
      <c r="I2497" s="6" t="s">
        <v>36</v>
      </c>
      <c r="J2497" s="6" t="s">
        <v>20</v>
      </c>
      <c r="K2497" s="6" t="s">
        <v>21</v>
      </c>
      <c r="L2497" s="6" t="s">
        <v>32</v>
      </c>
      <c r="M2497" s="6" t="s">
        <v>50</v>
      </c>
      <c r="N2497" s="7">
        <v>1</v>
      </c>
      <c r="O2497" s="8">
        <v>46.81</v>
      </c>
      <c r="P2497" s="9">
        <v>0.05</v>
      </c>
      <c r="Q2497" s="8">
        <v>17.87</v>
      </c>
      <c r="R2497" s="8">
        <v>44.469500000000004</v>
      </c>
      <c r="S2497" s="8">
        <v>17.87</v>
      </c>
      <c r="T2497" s="8">
        <v>26.599500000000003</v>
      </c>
      <c r="U2497" s="10">
        <v>0.59815154206815913</v>
      </c>
    </row>
    <row r="2498" spans="2:21" ht="15.75">
      <c r="B2498" s="4">
        <v>4819</v>
      </c>
      <c r="C2498" s="5">
        <v>46356</v>
      </c>
      <c r="D2498" s="6">
        <f>YEAR(SalesDataTable[[#This Row],[Order Date]])</f>
        <v>2026</v>
      </c>
      <c r="E2498" s="6" t="str">
        <f>"Q"&amp;ROUNDUP(MONTH(SalesDataTable[[#This Row],[Order Date]])/3,0)</f>
        <v>Q4</v>
      </c>
      <c r="F2498" s="6">
        <f>MONTH(SalesDataTable[[#This Row],[Order Date]])</f>
        <v>11</v>
      </c>
      <c r="G2498" s="6" t="str">
        <f>TEXT(SalesDataTable[[#This Row],[Order Date]],"MMM")</f>
        <v>Nov</v>
      </c>
      <c r="H2498" s="6" t="s">
        <v>38</v>
      </c>
      <c r="I2498" s="6" t="s">
        <v>49</v>
      </c>
      <c r="J2498" s="6" t="s">
        <v>46</v>
      </c>
      <c r="K2498" s="6" t="s">
        <v>31</v>
      </c>
      <c r="L2498" s="6" t="s">
        <v>27</v>
      </c>
      <c r="M2498" s="6" t="s">
        <v>55</v>
      </c>
      <c r="N2498" s="7">
        <v>2</v>
      </c>
      <c r="O2498" s="8">
        <v>153.51</v>
      </c>
      <c r="P2498" s="9">
        <v>0.15</v>
      </c>
      <c r="Q2498" s="8">
        <v>81.290000000000006</v>
      </c>
      <c r="R2498" s="8">
        <v>260.96699999999998</v>
      </c>
      <c r="S2498" s="8">
        <v>162.58000000000001</v>
      </c>
      <c r="T2498" s="8">
        <v>98.386999999999972</v>
      </c>
      <c r="U2498" s="10">
        <v>0.3770093536730697</v>
      </c>
    </row>
    <row r="2499" spans="2:21" ht="15.75">
      <c r="B2499" s="4">
        <v>5167</v>
      </c>
      <c r="C2499" s="5">
        <v>46356</v>
      </c>
      <c r="D2499" s="6">
        <f>YEAR(SalesDataTable[[#This Row],[Order Date]])</f>
        <v>2026</v>
      </c>
      <c r="E2499" s="6" t="str">
        <f>"Q"&amp;ROUNDUP(MONTH(SalesDataTable[[#This Row],[Order Date]])/3,0)</f>
        <v>Q4</v>
      </c>
      <c r="F2499" s="6">
        <f>MONTH(SalesDataTable[[#This Row],[Order Date]])</f>
        <v>11</v>
      </c>
      <c r="G2499" s="6" t="str">
        <f>TEXT(SalesDataTable[[#This Row],[Order Date]],"MMM")</f>
        <v>Nov</v>
      </c>
      <c r="H2499" s="6" t="s">
        <v>29</v>
      </c>
      <c r="I2499" s="6" t="s">
        <v>43</v>
      </c>
      <c r="J2499" s="6" t="s">
        <v>46</v>
      </c>
      <c r="K2499" s="6" t="s">
        <v>31</v>
      </c>
      <c r="L2499" s="6" t="s">
        <v>41</v>
      </c>
      <c r="M2499" s="6" t="s">
        <v>47</v>
      </c>
      <c r="N2499" s="7">
        <v>2</v>
      </c>
      <c r="O2499" s="8">
        <v>197.5</v>
      </c>
      <c r="P2499" s="9">
        <v>0</v>
      </c>
      <c r="Q2499" s="8">
        <v>104.47</v>
      </c>
      <c r="R2499" s="8">
        <v>395</v>
      </c>
      <c r="S2499" s="8">
        <v>208.94</v>
      </c>
      <c r="T2499" s="8">
        <v>186.06</v>
      </c>
      <c r="U2499" s="10">
        <v>0.4710379746835443</v>
      </c>
    </row>
    <row r="2500" spans="2:21" ht="15.75">
      <c r="B2500" s="4">
        <v>38</v>
      </c>
      <c r="C2500" s="5">
        <v>46357</v>
      </c>
      <c r="D2500" s="6">
        <f>YEAR(SalesDataTable[[#This Row],[Order Date]])</f>
        <v>2026</v>
      </c>
      <c r="E2500" s="6" t="str">
        <f>"Q"&amp;ROUNDUP(MONTH(SalesDataTable[[#This Row],[Order Date]])/3,0)</f>
        <v>Q4</v>
      </c>
      <c r="F2500" s="6">
        <f>MONTH(SalesDataTable[[#This Row],[Order Date]])</f>
        <v>12</v>
      </c>
      <c r="G2500" s="6" t="str">
        <f>TEXT(SalesDataTable[[#This Row],[Order Date]],"MMM")</f>
        <v>Dec</v>
      </c>
      <c r="H2500" s="6" t="s">
        <v>38</v>
      </c>
      <c r="I2500" s="6" t="s">
        <v>51</v>
      </c>
      <c r="J2500" s="6" t="s">
        <v>26</v>
      </c>
      <c r="K2500" s="6" t="s">
        <v>34</v>
      </c>
      <c r="L2500" s="6" t="s">
        <v>27</v>
      </c>
      <c r="M2500" s="6" t="s">
        <v>35</v>
      </c>
      <c r="N2500" s="7">
        <v>8</v>
      </c>
      <c r="O2500" s="8">
        <v>146.55000000000001</v>
      </c>
      <c r="P2500" s="9">
        <v>0.1</v>
      </c>
      <c r="Q2500" s="8">
        <v>78.03</v>
      </c>
      <c r="R2500" s="8">
        <v>1055.1600000000001</v>
      </c>
      <c r="S2500" s="8">
        <v>624.24</v>
      </c>
      <c r="T2500" s="8">
        <v>430.92000000000007</v>
      </c>
      <c r="U2500" s="10">
        <v>0.40839303991811671</v>
      </c>
    </row>
    <row r="2501" spans="2:21" ht="15.75">
      <c r="B2501" s="4">
        <v>364</v>
      </c>
      <c r="C2501" s="5">
        <v>46357</v>
      </c>
      <c r="D2501" s="6">
        <f>YEAR(SalesDataTable[[#This Row],[Order Date]])</f>
        <v>2026</v>
      </c>
      <c r="E2501" s="6" t="str">
        <f>"Q"&amp;ROUNDUP(MONTH(SalesDataTable[[#This Row],[Order Date]])/3,0)</f>
        <v>Q4</v>
      </c>
      <c r="F2501" s="6">
        <f>MONTH(SalesDataTable[[#This Row],[Order Date]])</f>
        <v>12</v>
      </c>
      <c r="G2501" s="6" t="str">
        <f>TEXT(SalesDataTable[[#This Row],[Order Date]],"MMM")</f>
        <v>Dec</v>
      </c>
      <c r="H2501" s="6" t="s">
        <v>38</v>
      </c>
      <c r="I2501" s="6" t="s">
        <v>65</v>
      </c>
      <c r="J2501" s="6" t="s">
        <v>20</v>
      </c>
      <c r="K2501" s="6" t="s">
        <v>34</v>
      </c>
      <c r="L2501" s="6" t="s">
        <v>22</v>
      </c>
      <c r="M2501" s="6" t="s">
        <v>40</v>
      </c>
      <c r="N2501" s="7">
        <v>2</v>
      </c>
      <c r="O2501" s="8">
        <v>51.83</v>
      </c>
      <c r="P2501" s="9">
        <v>0.15</v>
      </c>
      <c r="Q2501" s="8">
        <v>22.02</v>
      </c>
      <c r="R2501" s="8">
        <v>88.11099999999999</v>
      </c>
      <c r="S2501" s="8">
        <v>44.04</v>
      </c>
      <c r="T2501" s="8">
        <v>44.070999999999991</v>
      </c>
      <c r="U2501" s="10">
        <v>0.50017591447151888</v>
      </c>
    </row>
    <row r="2502" spans="2:21" ht="15.75">
      <c r="B2502" s="4">
        <v>2040</v>
      </c>
      <c r="C2502" s="5">
        <v>46357</v>
      </c>
      <c r="D2502" s="6">
        <f>YEAR(SalesDataTable[[#This Row],[Order Date]])</f>
        <v>2026</v>
      </c>
      <c r="E2502" s="6" t="str">
        <f>"Q"&amp;ROUNDUP(MONTH(SalesDataTable[[#This Row],[Order Date]])/3,0)</f>
        <v>Q4</v>
      </c>
      <c r="F2502" s="6">
        <f>MONTH(SalesDataTable[[#This Row],[Order Date]])</f>
        <v>12</v>
      </c>
      <c r="G2502" s="6" t="str">
        <f>TEXT(SalesDataTable[[#This Row],[Order Date]],"MMM")</f>
        <v>Dec</v>
      </c>
      <c r="H2502" s="6" t="s">
        <v>24</v>
      </c>
      <c r="I2502" s="6" t="s">
        <v>61</v>
      </c>
      <c r="J2502" s="6" t="s">
        <v>20</v>
      </c>
      <c r="K2502" s="6" t="s">
        <v>31</v>
      </c>
      <c r="L2502" s="6" t="s">
        <v>27</v>
      </c>
      <c r="M2502" s="6" t="s">
        <v>35</v>
      </c>
      <c r="N2502" s="7">
        <v>1</v>
      </c>
      <c r="O2502" s="8">
        <v>140.34</v>
      </c>
      <c r="P2502" s="9">
        <v>0.15</v>
      </c>
      <c r="Q2502" s="8">
        <v>79.92</v>
      </c>
      <c r="R2502" s="8">
        <v>119.289</v>
      </c>
      <c r="S2502" s="8">
        <v>79.92</v>
      </c>
      <c r="T2502" s="8">
        <v>39.369</v>
      </c>
      <c r="U2502" s="10">
        <v>0.33003043029952467</v>
      </c>
    </row>
    <row r="2503" spans="2:21" ht="15.75">
      <c r="B2503" s="4">
        <v>2899</v>
      </c>
      <c r="C2503" s="5">
        <v>46357</v>
      </c>
      <c r="D2503" s="6">
        <f>YEAR(SalesDataTable[[#This Row],[Order Date]])</f>
        <v>2026</v>
      </c>
      <c r="E2503" s="6" t="str">
        <f>"Q"&amp;ROUNDUP(MONTH(SalesDataTable[[#This Row],[Order Date]])/3,0)</f>
        <v>Q4</v>
      </c>
      <c r="F2503" s="6">
        <f>MONTH(SalesDataTable[[#This Row],[Order Date]])</f>
        <v>12</v>
      </c>
      <c r="G2503" s="6" t="str">
        <f>TEXT(SalesDataTable[[#This Row],[Order Date]],"MMM")</f>
        <v>Dec</v>
      </c>
      <c r="H2503" s="6" t="s">
        <v>18</v>
      </c>
      <c r="I2503" s="6" t="s">
        <v>19</v>
      </c>
      <c r="J2503" s="6" t="s">
        <v>20</v>
      </c>
      <c r="K2503" s="6" t="s">
        <v>31</v>
      </c>
      <c r="L2503" s="6" t="s">
        <v>27</v>
      </c>
      <c r="M2503" s="6" t="s">
        <v>55</v>
      </c>
      <c r="N2503" s="7">
        <v>1</v>
      </c>
      <c r="O2503" s="8">
        <v>156.44999999999999</v>
      </c>
      <c r="P2503" s="9">
        <v>0</v>
      </c>
      <c r="Q2503" s="8">
        <v>80.56</v>
      </c>
      <c r="R2503" s="8">
        <v>156.44999999999999</v>
      </c>
      <c r="S2503" s="8">
        <v>80.56</v>
      </c>
      <c r="T2503" s="8">
        <v>75.889999999999986</v>
      </c>
      <c r="U2503" s="10">
        <v>0.48507510386705011</v>
      </c>
    </row>
    <row r="2504" spans="2:21" ht="15.75">
      <c r="B2504" s="4">
        <v>3199</v>
      </c>
      <c r="C2504" s="5">
        <v>46357</v>
      </c>
      <c r="D2504" s="6">
        <f>YEAR(SalesDataTable[[#This Row],[Order Date]])</f>
        <v>2026</v>
      </c>
      <c r="E2504" s="6" t="str">
        <f>"Q"&amp;ROUNDUP(MONTH(SalesDataTable[[#This Row],[Order Date]])/3,0)</f>
        <v>Q4</v>
      </c>
      <c r="F2504" s="6">
        <f>MONTH(SalesDataTable[[#This Row],[Order Date]])</f>
        <v>12</v>
      </c>
      <c r="G2504" s="6" t="str">
        <f>TEXT(SalesDataTable[[#This Row],[Order Date]],"MMM")</f>
        <v>Dec</v>
      </c>
      <c r="H2504" s="6" t="s">
        <v>29</v>
      </c>
      <c r="I2504" s="6" t="s">
        <v>70</v>
      </c>
      <c r="J2504" s="6" t="s">
        <v>46</v>
      </c>
      <c r="K2504" s="6" t="s">
        <v>21</v>
      </c>
      <c r="L2504" s="6" t="s">
        <v>52</v>
      </c>
      <c r="M2504" s="6" t="s">
        <v>53</v>
      </c>
      <c r="N2504" s="7">
        <v>1</v>
      </c>
      <c r="O2504" s="8">
        <v>41.33</v>
      </c>
      <c r="P2504" s="9">
        <v>0</v>
      </c>
      <c r="Q2504" s="8">
        <v>15.03</v>
      </c>
      <c r="R2504" s="8">
        <v>41.33</v>
      </c>
      <c r="S2504" s="8">
        <v>15.03</v>
      </c>
      <c r="T2504" s="8">
        <v>26.299999999999997</v>
      </c>
      <c r="U2504" s="10">
        <v>0.6363416404548754</v>
      </c>
    </row>
    <row r="2505" spans="2:21" ht="15.75">
      <c r="B2505" s="4">
        <v>4722</v>
      </c>
      <c r="C2505" s="5">
        <v>46357</v>
      </c>
      <c r="D2505" s="6">
        <f>YEAR(SalesDataTable[[#This Row],[Order Date]])</f>
        <v>2026</v>
      </c>
      <c r="E2505" s="6" t="str">
        <f>"Q"&amp;ROUNDUP(MONTH(SalesDataTable[[#This Row],[Order Date]])/3,0)</f>
        <v>Q4</v>
      </c>
      <c r="F2505" s="6">
        <f>MONTH(SalesDataTable[[#This Row],[Order Date]])</f>
        <v>12</v>
      </c>
      <c r="G2505" s="6" t="str">
        <f>TEXT(SalesDataTable[[#This Row],[Order Date]],"MMM")</f>
        <v>Dec</v>
      </c>
      <c r="H2505" s="6" t="s">
        <v>24</v>
      </c>
      <c r="I2505" s="6" t="s">
        <v>59</v>
      </c>
      <c r="J2505" s="6" t="s">
        <v>37</v>
      </c>
      <c r="K2505" s="6" t="s">
        <v>31</v>
      </c>
      <c r="L2505" s="6" t="s">
        <v>22</v>
      </c>
      <c r="M2505" s="6" t="s">
        <v>44</v>
      </c>
      <c r="N2505" s="7">
        <v>1</v>
      </c>
      <c r="O2505" s="8">
        <v>39.479999999999997</v>
      </c>
      <c r="P2505" s="9">
        <v>0.05</v>
      </c>
      <c r="Q2505" s="8">
        <v>16.78</v>
      </c>
      <c r="R2505" s="8">
        <v>37.505999999999993</v>
      </c>
      <c r="S2505" s="8">
        <v>16.78</v>
      </c>
      <c r="T2505" s="8">
        <v>20.725999999999992</v>
      </c>
      <c r="U2505" s="10">
        <v>0.55260491654668575</v>
      </c>
    </row>
    <row r="2506" spans="2:21" ht="15.75">
      <c r="B2506" s="4">
        <v>1423</v>
      </c>
      <c r="C2506" s="5">
        <v>46358</v>
      </c>
      <c r="D2506" s="6">
        <f>YEAR(SalesDataTable[[#This Row],[Order Date]])</f>
        <v>2026</v>
      </c>
      <c r="E2506" s="6" t="str">
        <f>"Q"&amp;ROUNDUP(MONTH(SalesDataTable[[#This Row],[Order Date]])/3,0)</f>
        <v>Q4</v>
      </c>
      <c r="F2506" s="6">
        <f>MONTH(SalesDataTable[[#This Row],[Order Date]])</f>
        <v>12</v>
      </c>
      <c r="G2506" s="6" t="str">
        <f>TEXT(SalesDataTable[[#This Row],[Order Date]],"MMM")</f>
        <v>Dec</v>
      </c>
      <c r="H2506" s="6" t="s">
        <v>29</v>
      </c>
      <c r="I2506" s="6" t="s">
        <v>36</v>
      </c>
      <c r="J2506" s="6" t="s">
        <v>20</v>
      </c>
      <c r="K2506" s="6" t="s">
        <v>34</v>
      </c>
      <c r="L2506" s="6" t="s">
        <v>27</v>
      </c>
      <c r="M2506" s="6" t="s">
        <v>64</v>
      </c>
      <c r="N2506" s="7">
        <v>1</v>
      </c>
      <c r="O2506" s="8">
        <v>73.010000000000005</v>
      </c>
      <c r="P2506" s="9">
        <v>0.1</v>
      </c>
      <c r="Q2506" s="8">
        <v>31.51</v>
      </c>
      <c r="R2506" s="8">
        <v>65.709000000000003</v>
      </c>
      <c r="S2506" s="8">
        <v>31.51</v>
      </c>
      <c r="T2506" s="8">
        <v>34.198999999999998</v>
      </c>
      <c r="U2506" s="10">
        <v>0.52046142841924237</v>
      </c>
    </row>
    <row r="2507" spans="2:21" ht="15.75">
      <c r="B2507" s="4">
        <v>1505</v>
      </c>
      <c r="C2507" s="5">
        <v>46358</v>
      </c>
      <c r="D2507" s="6">
        <f>YEAR(SalesDataTable[[#This Row],[Order Date]])</f>
        <v>2026</v>
      </c>
      <c r="E2507" s="6" t="str">
        <f>"Q"&amp;ROUNDUP(MONTH(SalesDataTable[[#This Row],[Order Date]])/3,0)</f>
        <v>Q4</v>
      </c>
      <c r="F2507" s="6">
        <f>MONTH(SalesDataTable[[#This Row],[Order Date]])</f>
        <v>12</v>
      </c>
      <c r="G2507" s="6" t="str">
        <f>TEXT(SalesDataTable[[#This Row],[Order Date]],"MMM")</f>
        <v>Dec</v>
      </c>
      <c r="H2507" s="6" t="s">
        <v>18</v>
      </c>
      <c r="I2507" s="6" t="s">
        <v>68</v>
      </c>
      <c r="J2507" s="6" t="s">
        <v>20</v>
      </c>
      <c r="K2507" s="6" t="s">
        <v>34</v>
      </c>
      <c r="L2507" s="6" t="s">
        <v>52</v>
      </c>
      <c r="M2507" s="6" t="s">
        <v>53</v>
      </c>
      <c r="N2507" s="7">
        <v>2</v>
      </c>
      <c r="O2507" s="8">
        <v>40.86</v>
      </c>
      <c r="P2507" s="9">
        <v>0.05</v>
      </c>
      <c r="Q2507" s="8">
        <v>15.06</v>
      </c>
      <c r="R2507" s="8">
        <v>77.634</v>
      </c>
      <c r="S2507" s="8">
        <v>30.12</v>
      </c>
      <c r="T2507" s="8">
        <v>47.513999999999996</v>
      </c>
      <c r="U2507" s="10">
        <v>0.6120256588608084</v>
      </c>
    </row>
    <row r="2508" spans="2:21" ht="15.75">
      <c r="B2508" s="4">
        <v>1664</v>
      </c>
      <c r="C2508" s="5">
        <v>46358</v>
      </c>
      <c r="D2508" s="6">
        <f>YEAR(SalesDataTable[[#This Row],[Order Date]])</f>
        <v>2026</v>
      </c>
      <c r="E2508" s="6" t="str">
        <f>"Q"&amp;ROUNDUP(MONTH(SalesDataTable[[#This Row],[Order Date]])/3,0)</f>
        <v>Q4</v>
      </c>
      <c r="F2508" s="6">
        <f>MONTH(SalesDataTable[[#This Row],[Order Date]])</f>
        <v>12</v>
      </c>
      <c r="G2508" s="6" t="str">
        <f>TEXT(SalesDataTable[[#This Row],[Order Date]],"MMM")</f>
        <v>Dec</v>
      </c>
      <c r="H2508" s="6" t="s">
        <v>29</v>
      </c>
      <c r="I2508" s="6" t="s">
        <v>43</v>
      </c>
      <c r="J2508" s="6" t="s">
        <v>46</v>
      </c>
      <c r="K2508" s="6" t="s">
        <v>21</v>
      </c>
      <c r="L2508" s="6" t="s">
        <v>41</v>
      </c>
      <c r="M2508" s="6" t="s">
        <v>47</v>
      </c>
      <c r="N2508" s="7">
        <v>6</v>
      </c>
      <c r="O2508" s="8">
        <v>194.79</v>
      </c>
      <c r="P2508" s="9">
        <v>0</v>
      </c>
      <c r="Q2508" s="8">
        <v>105.73</v>
      </c>
      <c r="R2508" s="8">
        <v>1168.74</v>
      </c>
      <c r="S2508" s="8">
        <v>634.38</v>
      </c>
      <c r="T2508" s="8">
        <v>534.36</v>
      </c>
      <c r="U2508" s="10">
        <v>0.45721032907233433</v>
      </c>
    </row>
    <row r="2509" spans="2:21" ht="15.75">
      <c r="B2509" s="4">
        <v>2035</v>
      </c>
      <c r="C2509" s="5">
        <v>46358</v>
      </c>
      <c r="D2509" s="6">
        <f>YEAR(SalesDataTable[[#This Row],[Order Date]])</f>
        <v>2026</v>
      </c>
      <c r="E2509" s="6" t="str">
        <f>"Q"&amp;ROUNDUP(MONTH(SalesDataTable[[#This Row],[Order Date]])/3,0)</f>
        <v>Q4</v>
      </c>
      <c r="F2509" s="6">
        <f>MONTH(SalesDataTable[[#This Row],[Order Date]])</f>
        <v>12</v>
      </c>
      <c r="G2509" s="6" t="str">
        <f>TEXT(SalesDataTable[[#This Row],[Order Date]],"MMM")</f>
        <v>Dec</v>
      </c>
      <c r="H2509" s="6" t="s">
        <v>38</v>
      </c>
      <c r="I2509" s="6" t="s">
        <v>65</v>
      </c>
      <c r="J2509" s="6" t="s">
        <v>20</v>
      </c>
      <c r="K2509" s="6" t="s">
        <v>31</v>
      </c>
      <c r="L2509" s="6" t="s">
        <v>41</v>
      </c>
      <c r="M2509" s="6" t="s">
        <v>58</v>
      </c>
      <c r="N2509" s="7">
        <v>4</v>
      </c>
      <c r="O2509" s="8">
        <v>80.98</v>
      </c>
      <c r="P2509" s="9">
        <v>0.2</v>
      </c>
      <c r="Q2509" s="8">
        <v>38.6</v>
      </c>
      <c r="R2509" s="8">
        <v>259.13600000000002</v>
      </c>
      <c r="S2509" s="8">
        <v>154.4</v>
      </c>
      <c r="T2509" s="8">
        <v>104.73600000000002</v>
      </c>
      <c r="U2509" s="10">
        <v>0.40417387009138062</v>
      </c>
    </row>
    <row r="2510" spans="2:21" ht="15.75">
      <c r="B2510" s="4">
        <v>2094</v>
      </c>
      <c r="C2510" s="5">
        <v>46358</v>
      </c>
      <c r="D2510" s="6">
        <f>YEAR(SalesDataTable[[#This Row],[Order Date]])</f>
        <v>2026</v>
      </c>
      <c r="E2510" s="6" t="str">
        <f>"Q"&amp;ROUNDUP(MONTH(SalesDataTable[[#This Row],[Order Date]])/3,0)</f>
        <v>Q4</v>
      </c>
      <c r="F2510" s="6">
        <f>MONTH(SalesDataTable[[#This Row],[Order Date]])</f>
        <v>12</v>
      </c>
      <c r="G2510" s="6" t="str">
        <f>TEXT(SalesDataTable[[#This Row],[Order Date]],"MMM")</f>
        <v>Dec</v>
      </c>
      <c r="H2510" s="6" t="s">
        <v>18</v>
      </c>
      <c r="I2510" s="6" t="s">
        <v>68</v>
      </c>
      <c r="J2510" s="6" t="s">
        <v>20</v>
      </c>
      <c r="K2510" s="6" t="s">
        <v>31</v>
      </c>
      <c r="L2510" s="6" t="s">
        <v>41</v>
      </c>
      <c r="M2510" s="6" t="s">
        <v>47</v>
      </c>
      <c r="N2510" s="7">
        <v>3</v>
      </c>
      <c r="O2510" s="8">
        <v>196.48</v>
      </c>
      <c r="P2510" s="9">
        <v>0.05</v>
      </c>
      <c r="Q2510" s="8">
        <v>107.2</v>
      </c>
      <c r="R2510" s="8">
        <v>559.96799999999996</v>
      </c>
      <c r="S2510" s="8">
        <v>321.60000000000002</v>
      </c>
      <c r="T2510" s="8">
        <v>238.36799999999994</v>
      </c>
      <c r="U2510" s="10">
        <v>0.42568146751242919</v>
      </c>
    </row>
    <row r="2511" spans="2:21" ht="15.75">
      <c r="B2511" s="4">
        <v>2204</v>
      </c>
      <c r="C2511" s="5">
        <v>46358</v>
      </c>
      <c r="D2511" s="6">
        <f>YEAR(SalesDataTable[[#This Row],[Order Date]])</f>
        <v>2026</v>
      </c>
      <c r="E2511" s="6" t="str">
        <f>"Q"&amp;ROUNDUP(MONTH(SalesDataTable[[#This Row],[Order Date]])/3,0)</f>
        <v>Q4</v>
      </c>
      <c r="F2511" s="6">
        <f>MONTH(SalesDataTable[[#This Row],[Order Date]])</f>
        <v>12</v>
      </c>
      <c r="G2511" s="6" t="str">
        <f>TEXT(SalesDataTable[[#This Row],[Order Date]],"MMM")</f>
        <v>Dec</v>
      </c>
      <c r="H2511" s="6" t="s">
        <v>18</v>
      </c>
      <c r="I2511" s="6" t="s">
        <v>54</v>
      </c>
      <c r="J2511" s="6" t="s">
        <v>37</v>
      </c>
      <c r="K2511" s="6" t="s">
        <v>31</v>
      </c>
      <c r="L2511" s="6" t="s">
        <v>32</v>
      </c>
      <c r="M2511" s="6" t="s">
        <v>50</v>
      </c>
      <c r="N2511" s="7">
        <v>2</v>
      </c>
      <c r="O2511" s="8">
        <v>46.63</v>
      </c>
      <c r="P2511" s="9">
        <v>0</v>
      </c>
      <c r="Q2511" s="8">
        <v>18.68</v>
      </c>
      <c r="R2511" s="8">
        <v>93.26</v>
      </c>
      <c r="S2511" s="8">
        <v>37.36</v>
      </c>
      <c r="T2511" s="8">
        <v>55.900000000000006</v>
      </c>
      <c r="U2511" s="10">
        <v>0.59939952820072917</v>
      </c>
    </row>
    <row r="2512" spans="2:21" ht="15.75">
      <c r="B2512" s="4">
        <v>3921</v>
      </c>
      <c r="C2512" s="5">
        <v>46358</v>
      </c>
      <c r="D2512" s="6">
        <f>YEAR(SalesDataTable[[#This Row],[Order Date]])</f>
        <v>2026</v>
      </c>
      <c r="E2512" s="6" t="str">
        <f>"Q"&amp;ROUNDUP(MONTH(SalesDataTable[[#This Row],[Order Date]])/3,0)</f>
        <v>Q4</v>
      </c>
      <c r="F2512" s="6">
        <f>MONTH(SalesDataTable[[#This Row],[Order Date]])</f>
        <v>12</v>
      </c>
      <c r="G2512" s="6" t="str">
        <f>TEXT(SalesDataTable[[#This Row],[Order Date]],"MMM")</f>
        <v>Dec</v>
      </c>
      <c r="H2512" s="6" t="s">
        <v>29</v>
      </c>
      <c r="I2512" s="6" t="s">
        <v>43</v>
      </c>
      <c r="J2512" s="6" t="s">
        <v>26</v>
      </c>
      <c r="K2512" s="6" t="s">
        <v>34</v>
      </c>
      <c r="L2512" s="6" t="s">
        <v>27</v>
      </c>
      <c r="M2512" s="6" t="s">
        <v>35</v>
      </c>
      <c r="N2512" s="7">
        <v>12</v>
      </c>
      <c r="O2512" s="8">
        <v>142.93</v>
      </c>
      <c r="P2512" s="9">
        <v>0.1</v>
      </c>
      <c r="Q2512" s="8">
        <v>79.81</v>
      </c>
      <c r="R2512" s="8">
        <v>1543.644</v>
      </c>
      <c r="S2512" s="8">
        <v>957.72</v>
      </c>
      <c r="T2512" s="8">
        <v>585.92399999999998</v>
      </c>
      <c r="U2512" s="10">
        <v>0.37957197384889263</v>
      </c>
    </row>
    <row r="2513" spans="2:21" ht="15.75">
      <c r="B2513" s="4">
        <v>3999</v>
      </c>
      <c r="C2513" s="5">
        <v>46358</v>
      </c>
      <c r="D2513" s="6">
        <f>YEAR(SalesDataTable[[#This Row],[Order Date]])</f>
        <v>2026</v>
      </c>
      <c r="E2513" s="6" t="str">
        <f>"Q"&amp;ROUNDUP(MONTH(SalesDataTable[[#This Row],[Order Date]])/3,0)</f>
        <v>Q4</v>
      </c>
      <c r="F2513" s="6">
        <f>MONTH(SalesDataTable[[#This Row],[Order Date]])</f>
        <v>12</v>
      </c>
      <c r="G2513" s="6" t="str">
        <f>TEXT(SalesDataTable[[#This Row],[Order Date]],"MMM")</f>
        <v>Dec</v>
      </c>
      <c r="H2513" s="6" t="s">
        <v>24</v>
      </c>
      <c r="I2513" s="6" t="s">
        <v>61</v>
      </c>
      <c r="J2513" s="6" t="s">
        <v>37</v>
      </c>
      <c r="K2513" s="6" t="s">
        <v>21</v>
      </c>
      <c r="L2513" s="6" t="s">
        <v>27</v>
      </c>
      <c r="M2513" s="6" t="s">
        <v>55</v>
      </c>
      <c r="N2513" s="7">
        <v>2</v>
      </c>
      <c r="O2513" s="8">
        <v>153.97</v>
      </c>
      <c r="P2513" s="9">
        <v>0</v>
      </c>
      <c r="Q2513" s="8">
        <v>79.45</v>
      </c>
      <c r="R2513" s="8">
        <v>307.94</v>
      </c>
      <c r="S2513" s="8">
        <v>158.9</v>
      </c>
      <c r="T2513" s="8">
        <v>149.04</v>
      </c>
      <c r="U2513" s="10">
        <v>0.48399038773787101</v>
      </c>
    </row>
    <row r="2514" spans="2:21" ht="15.75">
      <c r="B2514" s="4">
        <v>4546</v>
      </c>
      <c r="C2514" s="5">
        <v>46358</v>
      </c>
      <c r="D2514" s="6">
        <f>YEAR(SalesDataTable[[#This Row],[Order Date]])</f>
        <v>2026</v>
      </c>
      <c r="E2514" s="6" t="str">
        <f>"Q"&amp;ROUNDUP(MONTH(SalesDataTable[[#This Row],[Order Date]])/3,0)</f>
        <v>Q4</v>
      </c>
      <c r="F2514" s="6">
        <f>MONTH(SalesDataTable[[#This Row],[Order Date]])</f>
        <v>12</v>
      </c>
      <c r="G2514" s="6" t="str">
        <f>TEXT(SalesDataTable[[#This Row],[Order Date]],"MMM")</f>
        <v>Dec</v>
      </c>
      <c r="H2514" s="6" t="s">
        <v>38</v>
      </c>
      <c r="I2514" s="6" t="s">
        <v>65</v>
      </c>
      <c r="J2514" s="6" t="s">
        <v>20</v>
      </c>
      <c r="K2514" s="6" t="s">
        <v>21</v>
      </c>
      <c r="L2514" s="6" t="s">
        <v>41</v>
      </c>
      <c r="M2514" s="6" t="s">
        <v>42</v>
      </c>
      <c r="N2514" s="7">
        <v>1</v>
      </c>
      <c r="O2514" s="8">
        <v>344.63</v>
      </c>
      <c r="P2514" s="9">
        <v>0.05</v>
      </c>
      <c r="Q2514" s="8">
        <v>189.22</v>
      </c>
      <c r="R2514" s="8">
        <v>327.39849999999996</v>
      </c>
      <c r="S2514" s="8">
        <v>189.22</v>
      </c>
      <c r="T2514" s="8">
        <v>138.17849999999996</v>
      </c>
      <c r="U2514" s="10">
        <v>0.42204988721695419</v>
      </c>
    </row>
    <row r="2515" spans="2:21" ht="15.75">
      <c r="B2515" s="4">
        <v>158</v>
      </c>
      <c r="C2515" s="5">
        <v>46359</v>
      </c>
      <c r="D2515" s="6">
        <f>YEAR(SalesDataTable[[#This Row],[Order Date]])</f>
        <v>2026</v>
      </c>
      <c r="E2515" s="6" t="str">
        <f>"Q"&amp;ROUNDUP(MONTH(SalesDataTable[[#This Row],[Order Date]])/3,0)</f>
        <v>Q4</v>
      </c>
      <c r="F2515" s="6">
        <f>MONTH(SalesDataTable[[#This Row],[Order Date]])</f>
        <v>12</v>
      </c>
      <c r="G2515" s="6" t="str">
        <f>TEXT(SalesDataTable[[#This Row],[Order Date]],"MMM")</f>
        <v>Dec</v>
      </c>
      <c r="H2515" s="6" t="s">
        <v>38</v>
      </c>
      <c r="I2515" s="6" t="s">
        <v>65</v>
      </c>
      <c r="J2515" s="6" t="s">
        <v>20</v>
      </c>
      <c r="K2515" s="6" t="s">
        <v>31</v>
      </c>
      <c r="L2515" s="6" t="s">
        <v>32</v>
      </c>
      <c r="M2515" s="6" t="s">
        <v>50</v>
      </c>
      <c r="N2515" s="7">
        <v>2</v>
      </c>
      <c r="O2515" s="8">
        <v>46.51</v>
      </c>
      <c r="P2515" s="9">
        <v>0.05</v>
      </c>
      <c r="Q2515" s="8">
        <v>18.73</v>
      </c>
      <c r="R2515" s="8">
        <v>88.368999999999986</v>
      </c>
      <c r="S2515" s="8">
        <v>37.46</v>
      </c>
      <c r="T2515" s="8">
        <v>50.908999999999985</v>
      </c>
      <c r="U2515" s="10">
        <v>0.57609568966492763</v>
      </c>
    </row>
    <row r="2516" spans="2:21" ht="15.75">
      <c r="B2516" s="4">
        <v>1972</v>
      </c>
      <c r="C2516" s="5">
        <v>46359</v>
      </c>
      <c r="D2516" s="6">
        <f>YEAR(SalesDataTable[[#This Row],[Order Date]])</f>
        <v>2026</v>
      </c>
      <c r="E2516" s="6" t="str">
        <f>"Q"&amp;ROUNDUP(MONTH(SalesDataTable[[#This Row],[Order Date]])/3,0)</f>
        <v>Q4</v>
      </c>
      <c r="F2516" s="6">
        <f>MONTH(SalesDataTable[[#This Row],[Order Date]])</f>
        <v>12</v>
      </c>
      <c r="G2516" s="6" t="str">
        <f>TEXT(SalesDataTable[[#This Row],[Order Date]],"MMM")</f>
        <v>Dec</v>
      </c>
      <c r="H2516" s="6" t="s">
        <v>18</v>
      </c>
      <c r="I2516" s="6" t="s">
        <v>54</v>
      </c>
      <c r="J2516" s="6" t="s">
        <v>26</v>
      </c>
      <c r="K2516" s="6" t="s">
        <v>34</v>
      </c>
      <c r="L2516" s="6" t="s">
        <v>22</v>
      </c>
      <c r="M2516" s="6" t="s">
        <v>23</v>
      </c>
      <c r="N2516" s="7">
        <v>6</v>
      </c>
      <c r="O2516" s="8">
        <v>80.17</v>
      </c>
      <c r="P2516" s="9">
        <v>0.1</v>
      </c>
      <c r="Q2516" s="8">
        <v>42.67</v>
      </c>
      <c r="R2516" s="8">
        <v>432.91800000000001</v>
      </c>
      <c r="S2516" s="8">
        <v>256.02</v>
      </c>
      <c r="T2516" s="8">
        <v>176.89800000000002</v>
      </c>
      <c r="U2516" s="10">
        <v>0.40861779828974543</v>
      </c>
    </row>
    <row r="2517" spans="2:21" ht="15.75">
      <c r="B2517" s="4">
        <v>3196</v>
      </c>
      <c r="C2517" s="5">
        <v>46359</v>
      </c>
      <c r="D2517" s="6">
        <f>YEAR(SalesDataTable[[#This Row],[Order Date]])</f>
        <v>2026</v>
      </c>
      <c r="E2517" s="6" t="str">
        <f>"Q"&amp;ROUNDUP(MONTH(SalesDataTable[[#This Row],[Order Date]])/3,0)</f>
        <v>Q4</v>
      </c>
      <c r="F2517" s="6">
        <f>MONTH(SalesDataTable[[#This Row],[Order Date]])</f>
        <v>12</v>
      </c>
      <c r="G2517" s="6" t="str">
        <f>TEXT(SalesDataTable[[#This Row],[Order Date]],"MMM")</f>
        <v>Dec</v>
      </c>
      <c r="H2517" s="6" t="s">
        <v>38</v>
      </c>
      <c r="I2517" s="6" t="s">
        <v>65</v>
      </c>
      <c r="J2517" s="6" t="s">
        <v>20</v>
      </c>
      <c r="K2517" s="6" t="s">
        <v>31</v>
      </c>
      <c r="L2517" s="6" t="s">
        <v>41</v>
      </c>
      <c r="M2517" s="6" t="s">
        <v>69</v>
      </c>
      <c r="N2517" s="7">
        <v>2</v>
      </c>
      <c r="O2517" s="8">
        <v>124.62</v>
      </c>
      <c r="P2517" s="9">
        <v>0.1</v>
      </c>
      <c r="Q2517" s="8">
        <v>58.91</v>
      </c>
      <c r="R2517" s="8">
        <v>224.316</v>
      </c>
      <c r="S2517" s="8">
        <v>117.82</v>
      </c>
      <c r="T2517" s="8">
        <v>106.49600000000001</v>
      </c>
      <c r="U2517" s="10">
        <v>0.47475882237557737</v>
      </c>
    </row>
    <row r="2518" spans="2:21" ht="15.75">
      <c r="B2518" s="4">
        <v>3722</v>
      </c>
      <c r="C2518" s="5">
        <v>46359</v>
      </c>
      <c r="D2518" s="6">
        <f>YEAR(SalesDataTable[[#This Row],[Order Date]])</f>
        <v>2026</v>
      </c>
      <c r="E2518" s="6" t="str">
        <f>"Q"&amp;ROUNDUP(MONTH(SalesDataTable[[#This Row],[Order Date]])/3,0)</f>
        <v>Q4</v>
      </c>
      <c r="F2518" s="6">
        <f>MONTH(SalesDataTable[[#This Row],[Order Date]])</f>
        <v>12</v>
      </c>
      <c r="G2518" s="6" t="str">
        <f>TEXT(SalesDataTable[[#This Row],[Order Date]],"MMM")</f>
        <v>Dec</v>
      </c>
      <c r="H2518" s="6" t="s">
        <v>29</v>
      </c>
      <c r="I2518" s="6" t="s">
        <v>36</v>
      </c>
      <c r="J2518" s="6" t="s">
        <v>20</v>
      </c>
      <c r="K2518" s="6" t="s">
        <v>21</v>
      </c>
      <c r="L2518" s="6" t="s">
        <v>27</v>
      </c>
      <c r="M2518" s="6" t="s">
        <v>35</v>
      </c>
      <c r="N2518" s="7">
        <v>1</v>
      </c>
      <c r="O2518" s="8">
        <v>144.78</v>
      </c>
      <c r="P2518" s="9">
        <v>0.15</v>
      </c>
      <c r="Q2518" s="8">
        <v>81.53</v>
      </c>
      <c r="R2518" s="8">
        <v>123.063</v>
      </c>
      <c r="S2518" s="8">
        <v>81.53</v>
      </c>
      <c r="T2518" s="8">
        <v>41.533000000000001</v>
      </c>
      <c r="U2518" s="10">
        <v>0.33749380398657597</v>
      </c>
    </row>
    <row r="2519" spans="2:21" ht="15.75">
      <c r="B2519" s="4">
        <v>4201</v>
      </c>
      <c r="C2519" s="5">
        <v>46359</v>
      </c>
      <c r="D2519" s="6">
        <f>YEAR(SalesDataTable[[#This Row],[Order Date]])</f>
        <v>2026</v>
      </c>
      <c r="E2519" s="6" t="str">
        <f>"Q"&amp;ROUNDUP(MONTH(SalesDataTable[[#This Row],[Order Date]])/3,0)</f>
        <v>Q4</v>
      </c>
      <c r="F2519" s="6">
        <f>MONTH(SalesDataTable[[#This Row],[Order Date]])</f>
        <v>12</v>
      </c>
      <c r="G2519" s="6" t="str">
        <f>TEXT(SalesDataTable[[#This Row],[Order Date]],"MMM")</f>
        <v>Dec</v>
      </c>
      <c r="H2519" s="6" t="s">
        <v>38</v>
      </c>
      <c r="I2519" s="6" t="s">
        <v>49</v>
      </c>
      <c r="J2519" s="6" t="s">
        <v>20</v>
      </c>
      <c r="K2519" s="6" t="s">
        <v>34</v>
      </c>
      <c r="L2519" s="6" t="s">
        <v>32</v>
      </c>
      <c r="M2519" s="6" t="s">
        <v>62</v>
      </c>
      <c r="N2519" s="7">
        <v>1</v>
      </c>
      <c r="O2519" s="8">
        <v>133.80000000000001</v>
      </c>
      <c r="P2519" s="9">
        <v>0</v>
      </c>
      <c r="Q2519" s="8">
        <v>66.349999999999994</v>
      </c>
      <c r="R2519" s="8">
        <v>133.80000000000001</v>
      </c>
      <c r="S2519" s="8">
        <v>66.349999999999994</v>
      </c>
      <c r="T2519" s="8">
        <v>67.450000000000017</v>
      </c>
      <c r="U2519" s="10">
        <v>0.50411061285500758</v>
      </c>
    </row>
    <row r="2520" spans="2:21" ht="15.75">
      <c r="B2520" s="4">
        <v>4498</v>
      </c>
      <c r="C2520" s="5">
        <v>46359</v>
      </c>
      <c r="D2520" s="6">
        <f>YEAR(SalesDataTable[[#This Row],[Order Date]])</f>
        <v>2026</v>
      </c>
      <c r="E2520" s="6" t="str">
        <f>"Q"&amp;ROUNDUP(MONTH(SalesDataTable[[#This Row],[Order Date]])/3,0)</f>
        <v>Q4</v>
      </c>
      <c r="F2520" s="6">
        <f>MONTH(SalesDataTable[[#This Row],[Order Date]])</f>
        <v>12</v>
      </c>
      <c r="G2520" s="6" t="str">
        <f>TEXT(SalesDataTable[[#This Row],[Order Date]],"MMM")</f>
        <v>Dec</v>
      </c>
      <c r="H2520" s="6" t="s">
        <v>38</v>
      </c>
      <c r="I2520" s="6" t="s">
        <v>49</v>
      </c>
      <c r="J2520" s="6" t="s">
        <v>37</v>
      </c>
      <c r="K2520" s="6" t="s">
        <v>31</v>
      </c>
      <c r="L2520" s="6" t="s">
        <v>41</v>
      </c>
      <c r="M2520" s="6" t="s">
        <v>69</v>
      </c>
      <c r="N2520" s="7">
        <v>1</v>
      </c>
      <c r="O2520" s="8">
        <v>124.93</v>
      </c>
      <c r="P2520" s="9">
        <v>0</v>
      </c>
      <c r="Q2520" s="8">
        <v>59.41</v>
      </c>
      <c r="R2520" s="8">
        <v>124.93</v>
      </c>
      <c r="S2520" s="8">
        <v>59.41</v>
      </c>
      <c r="T2520" s="8">
        <v>65.52000000000001</v>
      </c>
      <c r="U2520" s="10">
        <v>0.52445369406867848</v>
      </c>
    </row>
    <row r="2521" spans="2:21" ht="15.75">
      <c r="B2521" s="4">
        <v>4791</v>
      </c>
      <c r="C2521" s="5">
        <v>46359</v>
      </c>
      <c r="D2521" s="6">
        <f>YEAR(SalesDataTable[[#This Row],[Order Date]])</f>
        <v>2026</v>
      </c>
      <c r="E2521" s="6" t="str">
        <f>"Q"&amp;ROUNDUP(MONTH(SalesDataTable[[#This Row],[Order Date]])/3,0)</f>
        <v>Q4</v>
      </c>
      <c r="F2521" s="6">
        <f>MONTH(SalesDataTable[[#This Row],[Order Date]])</f>
        <v>12</v>
      </c>
      <c r="G2521" s="6" t="str">
        <f>TEXT(SalesDataTable[[#This Row],[Order Date]],"MMM")</f>
        <v>Dec</v>
      </c>
      <c r="H2521" s="6" t="s">
        <v>24</v>
      </c>
      <c r="I2521" s="6" t="s">
        <v>61</v>
      </c>
      <c r="J2521" s="6" t="s">
        <v>20</v>
      </c>
      <c r="K2521" s="6" t="s">
        <v>31</v>
      </c>
      <c r="L2521" s="6" t="s">
        <v>27</v>
      </c>
      <c r="M2521" s="6" t="s">
        <v>64</v>
      </c>
      <c r="N2521" s="7">
        <v>2</v>
      </c>
      <c r="O2521" s="8">
        <v>70.59</v>
      </c>
      <c r="P2521" s="9">
        <v>0.1</v>
      </c>
      <c r="Q2521" s="8">
        <v>32.68</v>
      </c>
      <c r="R2521" s="8">
        <v>127.06200000000001</v>
      </c>
      <c r="S2521" s="8">
        <v>65.36</v>
      </c>
      <c r="T2521" s="8">
        <v>61.702000000000012</v>
      </c>
      <c r="U2521" s="10">
        <v>0.48560545245628123</v>
      </c>
    </row>
    <row r="2522" spans="2:21" ht="15.75">
      <c r="B2522" s="4">
        <v>614</v>
      </c>
      <c r="C2522" s="5">
        <v>46360</v>
      </c>
      <c r="D2522" s="6">
        <f>YEAR(SalesDataTable[[#This Row],[Order Date]])</f>
        <v>2026</v>
      </c>
      <c r="E2522" s="6" t="str">
        <f>"Q"&amp;ROUNDUP(MONTH(SalesDataTable[[#This Row],[Order Date]])/3,0)</f>
        <v>Q4</v>
      </c>
      <c r="F2522" s="6">
        <f>MONTH(SalesDataTable[[#This Row],[Order Date]])</f>
        <v>12</v>
      </c>
      <c r="G2522" s="6" t="str">
        <f>TEXT(SalesDataTable[[#This Row],[Order Date]],"MMM")</f>
        <v>Dec</v>
      </c>
      <c r="H2522" s="6" t="s">
        <v>38</v>
      </c>
      <c r="I2522" s="6" t="s">
        <v>49</v>
      </c>
      <c r="J2522" s="6" t="s">
        <v>20</v>
      </c>
      <c r="K2522" s="6" t="s">
        <v>21</v>
      </c>
      <c r="L2522" s="6" t="s">
        <v>27</v>
      </c>
      <c r="M2522" s="6" t="s">
        <v>55</v>
      </c>
      <c r="N2522" s="7">
        <v>2</v>
      </c>
      <c r="O2522" s="8">
        <v>151.05000000000001</v>
      </c>
      <c r="P2522" s="9">
        <v>0.15</v>
      </c>
      <c r="Q2522" s="8">
        <v>80.36</v>
      </c>
      <c r="R2522" s="8">
        <v>256.78500000000003</v>
      </c>
      <c r="S2522" s="8">
        <v>160.72</v>
      </c>
      <c r="T2522" s="8">
        <v>96.065000000000026</v>
      </c>
      <c r="U2522" s="10">
        <v>0.37410674299511271</v>
      </c>
    </row>
    <row r="2523" spans="2:21" ht="15.75">
      <c r="B2523" s="4">
        <v>2301</v>
      </c>
      <c r="C2523" s="5">
        <v>46360</v>
      </c>
      <c r="D2523" s="6">
        <f>YEAR(SalesDataTable[[#This Row],[Order Date]])</f>
        <v>2026</v>
      </c>
      <c r="E2523" s="6" t="str">
        <f>"Q"&amp;ROUNDUP(MONTH(SalesDataTable[[#This Row],[Order Date]])/3,0)</f>
        <v>Q4</v>
      </c>
      <c r="F2523" s="6">
        <f>MONTH(SalesDataTable[[#This Row],[Order Date]])</f>
        <v>12</v>
      </c>
      <c r="G2523" s="6" t="str">
        <f>TEXT(SalesDataTable[[#This Row],[Order Date]],"MMM")</f>
        <v>Dec</v>
      </c>
      <c r="H2523" s="6" t="s">
        <v>38</v>
      </c>
      <c r="I2523" s="6" t="s">
        <v>49</v>
      </c>
      <c r="J2523" s="6" t="s">
        <v>20</v>
      </c>
      <c r="K2523" s="6" t="s">
        <v>21</v>
      </c>
      <c r="L2523" s="6" t="s">
        <v>41</v>
      </c>
      <c r="M2523" s="6" t="s">
        <v>69</v>
      </c>
      <c r="N2523" s="7">
        <v>2</v>
      </c>
      <c r="O2523" s="8">
        <v>120.37</v>
      </c>
      <c r="P2523" s="9">
        <v>0.2</v>
      </c>
      <c r="Q2523" s="8">
        <v>59.39</v>
      </c>
      <c r="R2523" s="8">
        <v>192.59200000000001</v>
      </c>
      <c r="S2523" s="8">
        <v>118.78</v>
      </c>
      <c r="T2523" s="8">
        <v>73.812000000000012</v>
      </c>
      <c r="U2523" s="10">
        <v>0.3832557946332143</v>
      </c>
    </row>
    <row r="2524" spans="2:21" ht="15.75">
      <c r="B2524" s="4">
        <v>4430</v>
      </c>
      <c r="C2524" s="5">
        <v>46360</v>
      </c>
      <c r="D2524" s="6">
        <f>YEAR(SalesDataTable[[#This Row],[Order Date]])</f>
        <v>2026</v>
      </c>
      <c r="E2524" s="6" t="str">
        <f>"Q"&amp;ROUNDUP(MONTH(SalesDataTable[[#This Row],[Order Date]])/3,0)</f>
        <v>Q4</v>
      </c>
      <c r="F2524" s="6">
        <f>MONTH(SalesDataTable[[#This Row],[Order Date]])</f>
        <v>12</v>
      </c>
      <c r="G2524" s="6" t="str">
        <f>TEXT(SalesDataTable[[#This Row],[Order Date]],"MMM")</f>
        <v>Dec</v>
      </c>
      <c r="H2524" s="6" t="s">
        <v>24</v>
      </c>
      <c r="I2524" s="6" t="s">
        <v>25</v>
      </c>
      <c r="J2524" s="6" t="s">
        <v>20</v>
      </c>
      <c r="K2524" s="6" t="s">
        <v>21</v>
      </c>
      <c r="L2524" s="6" t="s">
        <v>41</v>
      </c>
      <c r="M2524" s="6" t="s">
        <v>47</v>
      </c>
      <c r="N2524" s="7">
        <v>3</v>
      </c>
      <c r="O2524" s="8">
        <v>193.8</v>
      </c>
      <c r="P2524" s="9">
        <v>0</v>
      </c>
      <c r="Q2524" s="8">
        <v>104.55</v>
      </c>
      <c r="R2524" s="8">
        <v>581.40000000000009</v>
      </c>
      <c r="S2524" s="8">
        <v>313.64999999999998</v>
      </c>
      <c r="T2524" s="8">
        <v>267.75000000000011</v>
      </c>
      <c r="U2524" s="10">
        <v>0.46052631578947378</v>
      </c>
    </row>
    <row r="2525" spans="2:21" ht="15.75">
      <c r="B2525" s="4">
        <v>318</v>
      </c>
      <c r="C2525" s="5">
        <v>46361</v>
      </c>
      <c r="D2525" s="6">
        <f>YEAR(SalesDataTable[[#This Row],[Order Date]])</f>
        <v>2026</v>
      </c>
      <c r="E2525" s="6" t="str">
        <f>"Q"&amp;ROUNDUP(MONTH(SalesDataTable[[#This Row],[Order Date]])/3,0)</f>
        <v>Q4</v>
      </c>
      <c r="F2525" s="6">
        <f>MONTH(SalesDataTable[[#This Row],[Order Date]])</f>
        <v>12</v>
      </c>
      <c r="G2525" s="6" t="str">
        <f>TEXT(SalesDataTable[[#This Row],[Order Date]],"MMM")</f>
        <v>Dec</v>
      </c>
      <c r="H2525" s="6" t="s">
        <v>38</v>
      </c>
      <c r="I2525" s="6" t="s">
        <v>65</v>
      </c>
      <c r="J2525" s="6" t="s">
        <v>20</v>
      </c>
      <c r="K2525" s="6" t="s">
        <v>34</v>
      </c>
      <c r="L2525" s="6" t="s">
        <v>27</v>
      </c>
      <c r="M2525" s="6" t="s">
        <v>35</v>
      </c>
      <c r="N2525" s="7">
        <v>1</v>
      </c>
      <c r="O2525" s="8">
        <v>146.08000000000001</v>
      </c>
      <c r="P2525" s="9">
        <v>0.1</v>
      </c>
      <c r="Q2525" s="8">
        <v>81.540000000000006</v>
      </c>
      <c r="R2525" s="8">
        <v>131.47200000000001</v>
      </c>
      <c r="S2525" s="8">
        <v>81.540000000000006</v>
      </c>
      <c r="T2525" s="8">
        <v>49.932000000000002</v>
      </c>
      <c r="U2525" s="10">
        <v>0.37979189485213583</v>
      </c>
    </row>
    <row r="2526" spans="2:21" ht="15.75">
      <c r="B2526" s="4">
        <v>782</v>
      </c>
      <c r="C2526" s="5">
        <v>46361</v>
      </c>
      <c r="D2526" s="6">
        <f>YEAR(SalesDataTable[[#This Row],[Order Date]])</f>
        <v>2026</v>
      </c>
      <c r="E2526" s="6" t="str">
        <f>"Q"&amp;ROUNDUP(MONTH(SalesDataTable[[#This Row],[Order Date]])/3,0)</f>
        <v>Q4</v>
      </c>
      <c r="F2526" s="6">
        <f>MONTH(SalesDataTable[[#This Row],[Order Date]])</f>
        <v>12</v>
      </c>
      <c r="G2526" s="6" t="str">
        <f>TEXT(SalesDataTable[[#This Row],[Order Date]],"MMM")</f>
        <v>Dec</v>
      </c>
      <c r="H2526" s="6" t="s">
        <v>38</v>
      </c>
      <c r="I2526" s="6" t="s">
        <v>49</v>
      </c>
      <c r="J2526" s="6" t="s">
        <v>26</v>
      </c>
      <c r="K2526" s="6" t="s">
        <v>34</v>
      </c>
      <c r="L2526" s="6" t="s">
        <v>22</v>
      </c>
      <c r="M2526" s="6" t="s">
        <v>48</v>
      </c>
      <c r="N2526" s="7">
        <v>4</v>
      </c>
      <c r="O2526" s="8">
        <v>101.17</v>
      </c>
      <c r="P2526" s="9">
        <v>0.15</v>
      </c>
      <c r="Q2526" s="8">
        <v>50.48</v>
      </c>
      <c r="R2526" s="8">
        <v>343.97800000000001</v>
      </c>
      <c r="S2526" s="8">
        <v>201.92</v>
      </c>
      <c r="T2526" s="8">
        <v>142.05800000000002</v>
      </c>
      <c r="U2526" s="10">
        <v>0.41298571420265257</v>
      </c>
    </row>
    <row r="2527" spans="2:21" ht="15.75">
      <c r="B2527" s="4">
        <v>1402</v>
      </c>
      <c r="C2527" s="5">
        <v>46361</v>
      </c>
      <c r="D2527" s="6">
        <f>YEAR(SalesDataTable[[#This Row],[Order Date]])</f>
        <v>2026</v>
      </c>
      <c r="E2527" s="6" t="str">
        <f>"Q"&amp;ROUNDUP(MONTH(SalesDataTable[[#This Row],[Order Date]])/3,0)</f>
        <v>Q4</v>
      </c>
      <c r="F2527" s="6">
        <f>MONTH(SalesDataTable[[#This Row],[Order Date]])</f>
        <v>12</v>
      </c>
      <c r="G2527" s="6" t="str">
        <f>TEXT(SalesDataTable[[#This Row],[Order Date]],"MMM")</f>
        <v>Dec</v>
      </c>
      <c r="H2527" s="6" t="s">
        <v>24</v>
      </c>
      <c r="I2527" s="6" t="s">
        <v>45</v>
      </c>
      <c r="J2527" s="6" t="s">
        <v>37</v>
      </c>
      <c r="K2527" s="6" t="s">
        <v>31</v>
      </c>
      <c r="L2527" s="6" t="s">
        <v>41</v>
      </c>
      <c r="M2527" s="6" t="s">
        <v>69</v>
      </c>
      <c r="N2527" s="7">
        <v>2</v>
      </c>
      <c r="O2527" s="8">
        <v>121.64</v>
      </c>
      <c r="P2527" s="9">
        <v>0</v>
      </c>
      <c r="Q2527" s="8">
        <v>61.94</v>
      </c>
      <c r="R2527" s="8">
        <v>243.28</v>
      </c>
      <c r="S2527" s="8">
        <v>123.88</v>
      </c>
      <c r="T2527" s="8">
        <v>119.4</v>
      </c>
      <c r="U2527" s="10">
        <v>0.49079250246629402</v>
      </c>
    </row>
    <row r="2528" spans="2:21" ht="15.75">
      <c r="B2528" s="4">
        <v>1824</v>
      </c>
      <c r="C2528" s="5">
        <v>46361</v>
      </c>
      <c r="D2528" s="6">
        <f>YEAR(SalesDataTable[[#This Row],[Order Date]])</f>
        <v>2026</v>
      </c>
      <c r="E2528" s="6" t="str">
        <f>"Q"&amp;ROUNDUP(MONTH(SalesDataTable[[#This Row],[Order Date]])/3,0)</f>
        <v>Q4</v>
      </c>
      <c r="F2528" s="6">
        <f>MONTH(SalesDataTable[[#This Row],[Order Date]])</f>
        <v>12</v>
      </c>
      <c r="G2528" s="6" t="str">
        <f>TEXT(SalesDataTable[[#This Row],[Order Date]],"MMM")</f>
        <v>Dec</v>
      </c>
      <c r="H2528" s="6" t="s">
        <v>24</v>
      </c>
      <c r="I2528" s="6" t="s">
        <v>25</v>
      </c>
      <c r="J2528" s="6" t="s">
        <v>20</v>
      </c>
      <c r="K2528" s="6" t="s">
        <v>21</v>
      </c>
      <c r="L2528" s="6" t="s">
        <v>32</v>
      </c>
      <c r="M2528" s="6" t="s">
        <v>66</v>
      </c>
      <c r="N2528" s="7">
        <v>1</v>
      </c>
      <c r="O2528" s="8">
        <v>165.1</v>
      </c>
      <c r="P2528" s="9">
        <v>0.05</v>
      </c>
      <c r="Q2528" s="8">
        <v>85.23</v>
      </c>
      <c r="R2528" s="8">
        <v>156.845</v>
      </c>
      <c r="S2528" s="8">
        <v>85.23</v>
      </c>
      <c r="T2528" s="8">
        <v>71.614999999999995</v>
      </c>
      <c r="U2528" s="10">
        <v>0.45659727756702473</v>
      </c>
    </row>
    <row r="2529" spans="2:21" ht="15.75">
      <c r="B2529" s="4">
        <v>2141</v>
      </c>
      <c r="C2529" s="5">
        <v>46361</v>
      </c>
      <c r="D2529" s="6">
        <f>YEAR(SalesDataTable[[#This Row],[Order Date]])</f>
        <v>2026</v>
      </c>
      <c r="E2529" s="6" t="str">
        <f>"Q"&amp;ROUNDUP(MONTH(SalesDataTable[[#This Row],[Order Date]])/3,0)</f>
        <v>Q4</v>
      </c>
      <c r="F2529" s="6">
        <f>MONTH(SalesDataTable[[#This Row],[Order Date]])</f>
        <v>12</v>
      </c>
      <c r="G2529" s="6" t="str">
        <f>TEXT(SalesDataTable[[#This Row],[Order Date]],"MMM")</f>
        <v>Dec</v>
      </c>
      <c r="H2529" s="6" t="s">
        <v>38</v>
      </c>
      <c r="I2529" s="6" t="s">
        <v>65</v>
      </c>
      <c r="J2529" s="6" t="s">
        <v>20</v>
      </c>
      <c r="K2529" s="6" t="s">
        <v>31</v>
      </c>
      <c r="L2529" s="6" t="s">
        <v>41</v>
      </c>
      <c r="M2529" s="6" t="s">
        <v>47</v>
      </c>
      <c r="N2529" s="7">
        <v>3</v>
      </c>
      <c r="O2529" s="8">
        <v>194.07</v>
      </c>
      <c r="P2529" s="9">
        <v>0.1</v>
      </c>
      <c r="Q2529" s="8">
        <v>102.37</v>
      </c>
      <c r="R2529" s="8">
        <v>523.98900000000003</v>
      </c>
      <c r="S2529" s="8">
        <v>307.11</v>
      </c>
      <c r="T2529" s="8">
        <v>216.87900000000002</v>
      </c>
      <c r="U2529" s="10">
        <v>0.4138999101126169</v>
      </c>
    </row>
    <row r="2530" spans="2:21" ht="15.75">
      <c r="B2530" s="4">
        <v>3517</v>
      </c>
      <c r="C2530" s="5">
        <v>46361</v>
      </c>
      <c r="D2530" s="6">
        <f>YEAR(SalesDataTable[[#This Row],[Order Date]])</f>
        <v>2026</v>
      </c>
      <c r="E2530" s="6" t="str">
        <f>"Q"&amp;ROUNDUP(MONTH(SalesDataTable[[#This Row],[Order Date]])/3,0)</f>
        <v>Q4</v>
      </c>
      <c r="F2530" s="6">
        <f>MONTH(SalesDataTable[[#This Row],[Order Date]])</f>
        <v>12</v>
      </c>
      <c r="G2530" s="6" t="str">
        <f>TEXT(SalesDataTable[[#This Row],[Order Date]],"MMM")</f>
        <v>Dec</v>
      </c>
      <c r="H2530" s="6" t="s">
        <v>38</v>
      </c>
      <c r="I2530" s="6" t="s">
        <v>65</v>
      </c>
      <c r="J2530" s="6" t="s">
        <v>46</v>
      </c>
      <c r="K2530" s="6" t="s">
        <v>31</v>
      </c>
      <c r="L2530" s="6" t="s">
        <v>27</v>
      </c>
      <c r="M2530" s="6" t="s">
        <v>55</v>
      </c>
      <c r="N2530" s="7">
        <v>1</v>
      </c>
      <c r="O2530" s="8">
        <v>152.44</v>
      </c>
      <c r="P2530" s="9">
        <v>0.1</v>
      </c>
      <c r="Q2530" s="8">
        <v>76.91</v>
      </c>
      <c r="R2530" s="8">
        <v>137.196</v>
      </c>
      <c r="S2530" s="8">
        <v>76.91</v>
      </c>
      <c r="T2530" s="8">
        <v>60.286000000000001</v>
      </c>
      <c r="U2530" s="10">
        <v>0.43941514329863846</v>
      </c>
    </row>
    <row r="2531" spans="2:21" ht="15.75">
      <c r="B2531" s="4">
        <v>4055</v>
      </c>
      <c r="C2531" s="5">
        <v>46361</v>
      </c>
      <c r="D2531" s="6">
        <f>YEAR(SalesDataTable[[#This Row],[Order Date]])</f>
        <v>2026</v>
      </c>
      <c r="E2531" s="6" t="str">
        <f>"Q"&amp;ROUNDUP(MONTH(SalesDataTable[[#This Row],[Order Date]])/3,0)</f>
        <v>Q4</v>
      </c>
      <c r="F2531" s="6">
        <f>MONTH(SalesDataTable[[#This Row],[Order Date]])</f>
        <v>12</v>
      </c>
      <c r="G2531" s="6" t="str">
        <f>TEXT(SalesDataTable[[#This Row],[Order Date]],"MMM")</f>
        <v>Dec</v>
      </c>
      <c r="H2531" s="6" t="s">
        <v>24</v>
      </c>
      <c r="I2531" s="6" t="s">
        <v>61</v>
      </c>
      <c r="J2531" s="6" t="s">
        <v>20</v>
      </c>
      <c r="K2531" s="6" t="s">
        <v>21</v>
      </c>
      <c r="L2531" s="6" t="s">
        <v>41</v>
      </c>
      <c r="M2531" s="6" t="s">
        <v>69</v>
      </c>
      <c r="N2531" s="7">
        <v>1</v>
      </c>
      <c r="O2531" s="8">
        <v>123.82</v>
      </c>
      <c r="P2531" s="9">
        <v>0.05</v>
      </c>
      <c r="Q2531" s="8">
        <v>59.19</v>
      </c>
      <c r="R2531" s="8">
        <v>117.62899999999999</v>
      </c>
      <c r="S2531" s="8">
        <v>59.19</v>
      </c>
      <c r="T2531" s="8">
        <v>58.438999999999993</v>
      </c>
      <c r="U2531" s="10">
        <v>0.49680775999115862</v>
      </c>
    </row>
    <row r="2532" spans="2:21" ht="15.75">
      <c r="B2532" s="4">
        <v>4168</v>
      </c>
      <c r="C2532" s="5">
        <v>46361</v>
      </c>
      <c r="D2532" s="6">
        <f>YEAR(SalesDataTable[[#This Row],[Order Date]])</f>
        <v>2026</v>
      </c>
      <c r="E2532" s="6" t="str">
        <f>"Q"&amp;ROUNDUP(MONTH(SalesDataTable[[#This Row],[Order Date]])/3,0)</f>
        <v>Q4</v>
      </c>
      <c r="F2532" s="6">
        <f>MONTH(SalesDataTable[[#This Row],[Order Date]])</f>
        <v>12</v>
      </c>
      <c r="G2532" s="6" t="str">
        <f>TEXT(SalesDataTable[[#This Row],[Order Date]],"MMM")</f>
        <v>Dec</v>
      </c>
      <c r="H2532" s="6" t="s">
        <v>18</v>
      </c>
      <c r="I2532" s="6" t="s">
        <v>19</v>
      </c>
      <c r="J2532" s="6" t="s">
        <v>20</v>
      </c>
      <c r="K2532" s="6" t="s">
        <v>31</v>
      </c>
      <c r="L2532" s="6" t="s">
        <v>27</v>
      </c>
      <c r="M2532" s="6" t="s">
        <v>64</v>
      </c>
      <c r="N2532" s="7">
        <v>4</v>
      </c>
      <c r="O2532" s="8">
        <v>71.12</v>
      </c>
      <c r="P2532" s="9">
        <v>0.05</v>
      </c>
      <c r="Q2532" s="8">
        <v>31.93</v>
      </c>
      <c r="R2532" s="8">
        <v>270.25600000000003</v>
      </c>
      <c r="S2532" s="8">
        <v>127.72</v>
      </c>
      <c r="T2532" s="8">
        <v>142.53600000000003</v>
      </c>
      <c r="U2532" s="10">
        <v>0.52741104730329769</v>
      </c>
    </row>
    <row r="2533" spans="2:21" ht="15.75">
      <c r="B2533" s="4">
        <v>4317</v>
      </c>
      <c r="C2533" s="5">
        <v>46361</v>
      </c>
      <c r="D2533" s="6">
        <f>YEAR(SalesDataTable[[#This Row],[Order Date]])</f>
        <v>2026</v>
      </c>
      <c r="E2533" s="6" t="str">
        <f>"Q"&amp;ROUNDUP(MONTH(SalesDataTable[[#This Row],[Order Date]])/3,0)</f>
        <v>Q4</v>
      </c>
      <c r="F2533" s="6">
        <f>MONTH(SalesDataTable[[#This Row],[Order Date]])</f>
        <v>12</v>
      </c>
      <c r="G2533" s="6" t="str">
        <f>TEXT(SalesDataTable[[#This Row],[Order Date]],"MMM")</f>
        <v>Dec</v>
      </c>
      <c r="H2533" s="6" t="s">
        <v>29</v>
      </c>
      <c r="I2533" s="6" t="s">
        <v>70</v>
      </c>
      <c r="J2533" s="6" t="s">
        <v>46</v>
      </c>
      <c r="K2533" s="6" t="s">
        <v>21</v>
      </c>
      <c r="L2533" s="6" t="s">
        <v>27</v>
      </c>
      <c r="M2533" s="6" t="s">
        <v>64</v>
      </c>
      <c r="N2533" s="7">
        <v>1</v>
      </c>
      <c r="O2533" s="8">
        <v>71.55</v>
      </c>
      <c r="P2533" s="9">
        <v>0.1</v>
      </c>
      <c r="Q2533" s="8">
        <v>32.07</v>
      </c>
      <c r="R2533" s="8">
        <v>64.394999999999996</v>
      </c>
      <c r="S2533" s="8">
        <v>32.07</v>
      </c>
      <c r="T2533" s="8">
        <v>32.324999999999996</v>
      </c>
      <c r="U2533" s="10">
        <v>0.50197996738877237</v>
      </c>
    </row>
    <row r="2534" spans="2:21" ht="15.75">
      <c r="B2534" s="4">
        <v>4879</v>
      </c>
      <c r="C2534" s="5">
        <v>46361</v>
      </c>
      <c r="D2534" s="6">
        <f>YEAR(SalesDataTable[[#This Row],[Order Date]])</f>
        <v>2026</v>
      </c>
      <c r="E2534" s="6" t="str">
        <f>"Q"&amp;ROUNDUP(MONTH(SalesDataTable[[#This Row],[Order Date]])/3,0)</f>
        <v>Q4</v>
      </c>
      <c r="F2534" s="6">
        <f>MONTH(SalesDataTable[[#This Row],[Order Date]])</f>
        <v>12</v>
      </c>
      <c r="G2534" s="6" t="str">
        <f>TEXT(SalesDataTable[[#This Row],[Order Date]],"MMM")</f>
        <v>Dec</v>
      </c>
      <c r="H2534" s="6" t="s">
        <v>29</v>
      </c>
      <c r="I2534" s="6" t="s">
        <v>30</v>
      </c>
      <c r="J2534" s="6" t="s">
        <v>46</v>
      </c>
      <c r="K2534" s="6" t="s">
        <v>21</v>
      </c>
      <c r="L2534" s="6" t="s">
        <v>27</v>
      </c>
      <c r="M2534" s="6" t="s">
        <v>64</v>
      </c>
      <c r="N2534" s="7">
        <v>2</v>
      </c>
      <c r="O2534" s="8">
        <v>70.239999999999995</v>
      </c>
      <c r="P2534" s="9">
        <v>0.1</v>
      </c>
      <c r="Q2534" s="8">
        <v>33.29</v>
      </c>
      <c r="R2534" s="8">
        <v>126.43199999999999</v>
      </c>
      <c r="S2534" s="8">
        <v>66.58</v>
      </c>
      <c r="T2534" s="8">
        <v>59.85199999999999</v>
      </c>
      <c r="U2534" s="10">
        <v>0.47339281194634264</v>
      </c>
    </row>
    <row r="2535" spans="2:21" ht="15.75">
      <c r="B2535" s="4">
        <v>467</v>
      </c>
      <c r="C2535" s="5">
        <v>46362</v>
      </c>
      <c r="D2535" s="6">
        <f>YEAR(SalesDataTable[[#This Row],[Order Date]])</f>
        <v>2026</v>
      </c>
      <c r="E2535" s="6" t="str">
        <f>"Q"&amp;ROUNDUP(MONTH(SalesDataTable[[#This Row],[Order Date]])/3,0)</f>
        <v>Q4</v>
      </c>
      <c r="F2535" s="6">
        <f>MONTH(SalesDataTable[[#This Row],[Order Date]])</f>
        <v>12</v>
      </c>
      <c r="G2535" s="6" t="str">
        <f>TEXT(SalesDataTable[[#This Row],[Order Date]],"MMM")</f>
        <v>Dec</v>
      </c>
      <c r="H2535" s="6" t="s">
        <v>18</v>
      </c>
      <c r="I2535" s="6" t="s">
        <v>19</v>
      </c>
      <c r="J2535" s="6" t="s">
        <v>46</v>
      </c>
      <c r="K2535" s="6" t="s">
        <v>21</v>
      </c>
      <c r="L2535" s="6" t="s">
        <v>22</v>
      </c>
      <c r="M2535" s="6" t="s">
        <v>40</v>
      </c>
      <c r="N2535" s="7">
        <v>2</v>
      </c>
      <c r="O2535" s="8">
        <v>50.68</v>
      </c>
      <c r="P2535" s="9">
        <v>0.15</v>
      </c>
      <c r="Q2535" s="8">
        <v>22.41</v>
      </c>
      <c r="R2535" s="8">
        <v>86.155999999999992</v>
      </c>
      <c r="S2535" s="8">
        <v>44.82</v>
      </c>
      <c r="T2535" s="8">
        <v>41.335999999999991</v>
      </c>
      <c r="U2535" s="10">
        <v>0.47978086262129155</v>
      </c>
    </row>
    <row r="2536" spans="2:21" ht="15.75">
      <c r="B2536" s="4">
        <v>825</v>
      </c>
      <c r="C2536" s="5">
        <v>46362</v>
      </c>
      <c r="D2536" s="6">
        <f>YEAR(SalesDataTable[[#This Row],[Order Date]])</f>
        <v>2026</v>
      </c>
      <c r="E2536" s="6" t="str">
        <f>"Q"&amp;ROUNDUP(MONTH(SalesDataTable[[#This Row],[Order Date]])/3,0)</f>
        <v>Q4</v>
      </c>
      <c r="F2536" s="6">
        <f>MONTH(SalesDataTable[[#This Row],[Order Date]])</f>
        <v>12</v>
      </c>
      <c r="G2536" s="6" t="str">
        <f>TEXT(SalesDataTable[[#This Row],[Order Date]],"MMM")</f>
        <v>Dec</v>
      </c>
      <c r="H2536" s="6" t="s">
        <v>38</v>
      </c>
      <c r="I2536" s="6" t="s">
        <v>49</v>
      </c>
      <c r="J2536" s="6" t="s">
        <v>20</v>
      </c>
      <c r="K2536" s="6" t="s">
        <v>31</v>
      </c>
      <c r="L2536" s="6" t="s">
        <v>22</v>
      </c>
      <c r="M2536" s="6" t="s">
        <v>48</v>
      </c>
      <c r="N2536" s="7">
        <v>1</v>
      </c>
      <c r="O2536" s="8">
        <v>101.26</v>
      </c>
      <c r="P2536" s="9">
        <v>0</v>
      </c>
      <c r="Q2536" s="8">
        <v>51.7</v>
      </c>
      <c r="R2536" s="8">
        <v>101.26</v>
      </c>
      <c r="S2536" s="8">
        <v>51.7</v>
      </c>
      <c r="T2536" s="8">
        <v>49.56</v>
      </c>
      <c r="U2536" s="10">
        <v>0.4894331424056883</v>
      </c>
    </row>
    <row r="2537" spans="2:21" ht="15.75">
      <c r="B2537" s="4">
        <v>2346</v>
      </c>
      <c r="C2537" s="5">
        <v>46362</v>
      </c>
      <c r="D2537" s="6">
        <f>YEAR(SalesDataTable[[#This Row],[Order Date]])</f>
        <v>2026</v>
      </c>
      <c r="E2537" s="6" t="str">
        <f>"Q"&amp;ROUNDUP(MONTH(SalesDataTable[[#This Row],[Order Date]])/3,0)</f>
        <v>Q4</v>
      </c>
      <c r="F2537" s="6">
        <f>MONTH(SalesDataTable[[#This Row],[Order Date]])</f>
        <v>12</v>
      </c>
      <c r="G2537" s="6" t="str">
        <f>TEXT(SalesDataTable[[#This Row],[Order Date]],"MMM")</f>
        <v>Dec</v>
      </c>
      <c r="H2537" s="6" t="s">
        <v>18</v>
      </c>
      <c r="I2537" s="6" t="s">
        <v>19</v>
      </c>
      <c r="J2537" s="6" t="s">
        <v>46</v>
      </c>
      <c r="K2537" s="6" t="s">
        <v>34</v>
      </c>
      <c r="L2537" s="6" t="s">
        <v>32</v>
      </c>
      <c r="M2537" s="6" t="s">
        <v>50</v>
      </c>
      <c r="N2537" s="7">
        <v>2</v>
      </c>
      <c r="O2537" s="8">
        <v>46.01</v>
      </c>
      <c r="P2537" s="9">
        <v>0.05</v>
      </c>
      <c r="Q2537" s="8">
        <v>18.399999999999999</v>
      </c>
      <c r="R2537" s="8">
        <v>87.418999999999997</v>
      </c>
      <c r="S2537" s="8">
        <v>36.799999999999997</v>
      </c>
      <c r="T2537" s="8">
        <v>50.619</v>
      </c>
      <c r="U2537" s="10">
        <v>0.57903888170763795</v>
      </c>
    </row>
    <row r="2538" spans="2:21" ht="15.75">
      <c r="B2538" s="4">
        <v>3095</v>
      </c>
      <c r="C2538" s="5">
        <v>46362</v>
      </c>
      <c r="D2538" s="6">
        <f>YEAR(SalesDataTable[[#This Row],[Order Date]])</f>
        <v>2026</v>
      </c>
      <c r="E2538" s="6" t="str">
        <f>"Q"&amp;ROUNDUP(MONTH(SalesDataTable[[#This Row],[Order Date]])/3,0)</f>
        <v>Q4</v>
      </c>
      <c r="F2538" s="6">
        <f>MONTH(SalesDataTable[[#This Row],[Order Date]])</f>
        <v>12</v>
      </c>
      <c r="G2538" s="6" t="str">
        <f>TEXT(SalesDataTable[[#This Row],[Order Date]],"MMM")</f>
        <v>Dec</v>
      </c>
      <c r="H2538" s="6" t="s">
        <v>24</v>
      </c>
      <c r="I2538" s="6" t="s">
        <v>61</v>
      </c>
      <c r="J2538" s="6" t="s">
        <v>20</v>
      </c>
      <c r="K2538" s="6" t="s">
        <v>31</v>
      </c>
      <c r="L2538" s="6" t="s">
        <v>32</v>
      </c>
      <c r="M2538" s="6" t="s">
        <v>62</v>
      </c>
      <c r="N2538" s="7">
        <v>2</v>
      </c>
      <c r="O2538" s="8">
        <v>131.97999999999999</v>
      </c>
      <c r="P2538" s="9">
        <v>0.1</v>
      </c>
      <c r="Q2538" s="8">
        <v>68.02</v>
      </c>
      <c r="R2538" s="8">
        <v>237.56399999999999</v>
      </c>
      <c r="S2538" s="8">
        <v>136.04</v>
      </c>
      <c r="T2538" s="8">
        <v>101.524</v>
      </c>
      <c r="U2538" s="10">
        <v>0.42735431294303855</v>
      </c>
    </row>
    <row r="2539" spans="2:21" ht="15.75">
      <c r="B2539" s="4">
        <v>3580</v>
      </c>
      <c r="C2539" s="5">
        <v>46362</v>
      </c>
      <c r="D2539" s="6">
        <f>YEAR(SalesDataTable[[#This Row],[Order Date]])</f>
        <v>2026</v>
      </c>
      <c r="E2539" s="6" t="str">
        <f>"Q"&amp;ROUNDUP(MONTH(SalesDataTable[[#This Row],[Order Date]])/3,0)</f>
        <v>Q4</v>
      </c>
      <c r="F2539" s="6">
        <f>MONTH(SalesDataTable[[#This Row],[Order Date]])</f>
        <v>12</v>
      </c>
      <c r="G2539" s="6" t="str">
        <f>TEXT(SalesDataTable[[#This Row],[Order Date]],"MMM")</f>
        <v>Dec</v>
      </c>
      <c r="H2539" s="6" t="s">
        <v>38</v>
      </c>
      <c r="I2539" s="6" t="s">
        <v>49</v>
      </c>
      <c r="J2539" s="6" t="s">
        <v>37</v>
      </c>
      <c r="K2539" s="6" t="s">
        <v>31</v>
      </c>
      <c r="L2539" s="6" t="s">
        <v>27</v>
      </c>
      <c r="M2539" s="6" t="s">
        <v>64</v>
      </c>
      <c r="N2539" s="7">
        <v>2</v>
      </c>
      <c r="O2539" s="8">
        <v>73.16</v>
      </c>
      <c r="P2539" s="9">
        <v>0.15</v>
      </c>
      <c r="Q2539" s="8">
        <v>32.64</v>
      </c>
      <c r="R2539" s="8">
        <v>124.37199999999999</v>
      </c>
      <c r="S2539" s="8">
        <v>65.28</v>
      </c>
      <c r="T2539" s="8">
        <v>59.091999999999985</v>
      </c>
      <c r="U2539" s="10">
        <v>0.47512301804264617</v>
      </c>
    </row>
    <row r="2540" spans="2:21" ht="15.75">
      <c r="B2540" s="4">
        <v>4672</v>
      </c>
      <c r="C2540" s="5">
        <v>46362</v>
      </c>
      <c r="D2540" s="6">
        <f>YEAR(SalesDataTable[[#This Row],[Order Date]])</f>
        <v>2026</v>
      </c>
      <c r="E2540" s="6" t="str">
        <f>"Q"&amp;ROUNDUP(MONTH(SalesDataTable[[#This Row],[Order Date]])/3,0)</f>
        <v>Q4</v>
      </c>
      <c r="F2540" s="6">
        <f>MONTH(SalesDataTable[[#This Row],[Order Date]])</f>
        <v>12</v>
      </c>
      <c r="G2540" s="6" t="str">
        <f>TEXT(SalesDataTable[[#This Row],[Order Date]],"MMM")</f>
        <v>Dec</v>
      </c>
      <c r="H2540" s="6" t="s">
        <v>24</v>
      </c>
      <c r="I2540" s="6" t="s">
        <v>45</v>
      </c>
      <c r="J2540" s="6" t="s">
        <v>20</v>
      </c>
      <c r="K2540" s="6" t="s">
        <v>34</v>
      </c>
      <c r="L2540" s="6" t="s">
        <v>32</v>
      </c>
      <c r="M2540" s="6" t="s">
        <v>50</v>
      </c>
      <c r="N2540" s="7">
        <v>2</v>
      </c>
      <c r="O2540" s="8">
        <v>47.43</v>
      </c>
      <c r="P2540" s="9">
        <v>0.05</v>
      </c>
      <c r="Q2540" s="8">
        <v>18.63</v>
      </c>
      <c r="R2540" s="8">
        <v>90.11699999999999</v>
      </c>
      <c r="S2540" s="8">
        <v>37.26</v>
      </c>
      <c r="T2540" s="8">
        <v>52.856999999999992</v>
      </c>
      <c r="U2540" s="10">
        <v>0.58653750124837711</v>
      </c>
    </row>
    <row r="2541" spans="2:21" ht="15.75">
      <c r="B2541" s="4">
        <v>533</v>
      </c>
      <c r="C2541" s="5">
        <v>46363</v>
      </c>
      <c r="D2541" s="6">
        <f>YEAR(SalesDataTable[[#This Row],[Order Date]])</f>
        <v>2026</v>
      </c>
      <c r="E2541" s="6" t="str">
        <f>"Q"&amp;ROUNDUP(MONTH(SalesDataTable[[#This Row],[Order Date]])/3,0)</f>
        <v>Q4</v>
      </c>
      <c r="F2541" s="6">
        <f>MONTH(SalesDataTable[[#This Row],[Order Date]])</f>
        <v>12</v>
      </c>
      <c r="G2541" s="6" t="str">
        <f>TEXT(SalesDataTable[[#This Row],[Order Date]],"MMM")</f>
        <v>Dec</v>
      </c>
      <c r="H2541" s="6" t="s">
        <v>18</v>
      </c>
      <c r="I2541" s="6" t="s">
        <v>54</v>
      </c>
      <c r="J2541" s="6" t="s">
        <v>20</v>
      </c>
      <c r="K2541" s="6" t="s">
        <v>31</v>
      </c>
      <c r="L2541" s="6" t="s">
        <v>32</v>
      </c>
      <c r="M2541" s="6" t="s">
        <v>33</v>
      </c>
      <c r="N2541" s="7">
        <v>1</v>
      </c>
      <c r="O2541" s="8">
        <v>35.93</v>
      </c>
      <c r="P2541" s="9">
        <v>0.05</v>
      </c>
      <c r="Q2541" s="8">
        <v>13.23</v>
      </c>
      <c r="R2541" s="8">
        <v>34.133499999999998</v>
      </c>
      <c r="S2541" s="8">
        <v>13.23</v>
      </c>
      <c r="T2541" s="8">
        <v>20.903499999999998</v>
      </c>
      <c r="U2541" s="10">
        <v>0.6124042363074399</v>
      </c>
    </row>
    <row r="2542" spans="2:21" ht="15.75">
      <c r="B2542" s="4">
        <v>2160</v>
      </c>
      <c r="C2542" s="5">
        <v>46363</v>
      </c>
      <c r="D2542" s="6">
        <f>YEAR(SalesDataTable[[#This Row],[Order Date]])</f>
        <v>2026</v>
      </c>
      <c r="E2542" s="6" t="str">
        <f>"Q"&amp;ROUNDUP(MONTH(SalesDataTable[[#This Row],[Order Date]])/3,0)</f>
        <v>Q4</v>
      </c>
      <c r="F2542" s="6">
        <f>MONTH(SalesDataTable[[#This Row],[Order Date]])</f>
        <v>12</v>
      </c>
      <c r="G2542" s="6" t="str">
        <f>TEXT(SalesDataTable[[#This Row],[Order Date]],"MMM")</f>
        <v>Dec</v>
      </c>
      <c r="H2542" s="6" t="s">
        <v>18</v>
      </c>
      <c r="I2542" s="6" t="s">
        <v>68</v>
      </c>
      <c r="J2542" s="6" t="s">
        <v>46</v>
      </c>
      <c r="K2542" s="6" t="s">
        <v>21</v>
      </c>
      <c r="L2542" s="6" t="s">
        <v>32</v>
      </c>
      <c r="M2542" s="6" t="s">
        <v>33</v>
      </c>
      <c r="N2542" s="7">
        <v>1</v>
      </c>
      <c r="O2542" s="8">
        <v>35.53</v>
      </c>
      <c r="P2542" s="9">
        <v>0.05</v>
      </c>
      <c r="Q2542" s="8">
        <v>13.28</v>
      </c>
      <c r="R2542" s="8">
        <v>33.753500000000003</v>
      </c>
      <c r="S2542" s="8">
        <v>13.28</v>
      </c>
      <c r="T2542" s="8">
        <v>20.473500000000001</v>
      </c>
      <c r="U2542" s="10">
        <v>0.6065593197742456</v>
      </c>
    </row>
    <row r="2543" spans="2:21" ht="15.75">
      <c r="B2543" s="4">
        <v>2841</v>
      </c>
      <c r="C2543" s="5">
        <v>46363</v>
      </c>
      <c r="D2543" s="6">
        <f>YEAR(SalesDataTable[[#This Row],[Order Date]])</f>
        <v>2026</v>
      </c>
      <c r="E2543" s="6" t="str">
        <f>"Q"&amp;ROUNDUP(MONTH(SalesDataTable[[#This Row],[Order Date]])/3,0)</f>
        <v>Q4</v>
      </c>
      <c r="F2543" s="6">
        <f>MONTH(SalesDataTable[[#This Row],[Order Date]])</f>
        <v>12</v>
      </c>
      <c r="G2543" s="6" t="str">
        <f>TEXT(SalesDataTable[[#This Row],[Order Date]],"MMM")</f>
        <v>Dec</v>
      </c>
      <c r="H2543" s="6" t="s">
        <v>24</v>
      </c>
      <c r="I2543" s="6" t="s">
        <v>67</v>
      </c>
      <c r="J2543" s="6" t="s">
        <v>20</v>
      </c>
      <c r="K2543" s="6" t="s">
        <v>31</v>
      </c>
      <c r="L2543" s="6" t="s">
        <v>41</v>
      </c>
      <c r="M2543" s="6" t="s">
        <v>47</v>
      </c>
      <c r="N2543" s="7">
        <v>3</v>
      </c>
      <c r="O2543" s="8">
        <v>196.97</v>
      </c>
      <c r="P2543" s="9">
        <v>0.15</v>
      </c>
      <c r="Q2543" s="8">
        <v>101.88</v>
      </c>
      <c r="R2543" s="8">
        <v>502.27349999999996</v>
      </c>
      <c r="S2543" s="8">
        <v>305.64</v>
      </c>
      <c r="T2543" s="8">
        <v>196.63349999999997</v>
      </c>
      <c r="U2543" s="10">
        <v>0.39148690902466482</v>
      </c>
    </row>
    <row r="2544" spans="2:21" ht="15.75">
      <c r="B2544" s="4">
        <v>3433</v>
      </c>
      <c r="C2544" s="5">
        <v>46363</v>
      </c>
      <c r="D2544" s="6">
        <f>YEAR(SalesDataTable[[#This Row],[Order Date]])</f>
        <v>2026</v>
      </c>
      <c r="E2544" s="6" t="str">
        <f>"Q"&amp;ROUNDUP(MONTH(SalesDataTable[[#This Row],[Order Date]])/3,0)</f>
        <v>Q4</v>
      </c>
      <c r="F2544" s="6">
        <f>MONTH(SalesDataTable[[#This Row],[Order Date]])</f>
        <v>12</v>
      </c>
      <c r="G2544" s="6" t="str">
        <f>TEXT(SalesDataTable[[#This Row],[Order Date]],"MMM")</f>
        <v>Dec</v>
      </c>
      <c r="H2544" s="6" t="s">
        <v>18</v>
      </c>
      <c r="I2544" s="6" t="s">
        <v>19</v>
      </c>
      <c r="J2544" s="6" t="s">
        <v>20</v>
      </c>
      <c r="K2544" s="6" t="s">
        <v>31</v>
      </c>
      <c r="L2544" s="6" t="s">
        <v>32</v>
      </c>
      <c r="M2544" s="6" t="s">
        <v>33</v>
      </c>
      <c r="N2544" s="7">
        <v>2</v>
      </c>
      <c r="O2544" s="8">
        <v>37.020000000000003</v>
      </c>
      <c r="P2544" s="9">
        <v>0.2</v>
      </c>
      <c r="Q2544" s="8">
        <v>13.39</v>
      </c>
      <c r="R2544" s="8">
        <v>59.232000000000006</v>
      </c>
      <c r="S2544" s="8">
        <v>26.78</v>
      </c>
      <c r="T2544" s="8">
        <v>32.452000000000005</v>
      </c>
      <c r="U2544" s="10">
        <v>0.5478795245813074</v>
      </c>
    </row>
    <row r="2545" spans="2:21" ht="15.75">
      <c r="B2545" s="4">
        <v>3763</v>
      </c>
      <c r="C2545" s="5">
        <v>46363</v>
      </c>
      <c r="D2545" s="6">
        <f>YEAR(SalesDataTable[[#This Row],[Order Date]])</f>
        <v>2026</v>
      </c>
      <c r="E2545" s="6" t="str">
        <f>"Q"&amp;ROUNDUP(MONTH(SalesDataTable[[#This Row],[Order Date]])/3,0)</f>
        <v>Q4</v>
      </c>
      <c r="F2545" s="6">
        <f>MONTH(SalesDataTable[[#This Row],[Order Date]])</f>
        <v>12</v>
      </c>
      <c r="G2545" s="6" t="str">
        <f>TEXT(SalesDataTable[[#This Row],[Order Date]],"MMM")</f>
        <v>Dec</v>
      </c>
      <c r="H2545" s="6" t="s">
        <v>24</v>
      </c>
      <c r="I2545" s="6" t="s">
        <v>67</v>
      </c>
      <c r="J2545" s="6" t="s">
        <v>20</v>
      </c>
      <c r="K2545" s="6" t="s">
        <v>31</v>
      </c>
      <c r="L2545" s="6" t="s">
        <v>32</v>
      </c>
      <c r="M2545" s="6" t="s">
        <v>50</v>
      </c>
      <c r="N2545" s="7">
        <v>4</v>
      </c>
      <c r="O2545" s="8">
        <v>47.22</v>
      </c>
      <c r="P2545" s="9">
        <v>0</v>
      </c>
      <c r="Q2545" s="8">
        <v>18.420000000000002</v>
      </c>
      <c r="R2545" s="8">
        <v>188.88</v>
      </c>
      <c r="S2545" s="8">
        <v>73.680000000000007</v>
      </c>
      <c r="T2545" s="8">
        <v>115.19999999999999</v>
      </c>
      <c r="U2545" s="10">
        <v>0.60991105463786521</v>
      </c>
    </row>
    <row r="2546" spans="2:21" ht="15.75">
      <c r="B2546" s="4">
        <v>706</v>
      </c>
      <c r="C2546" s="5">
        <v>46364</v>
      </c>
      <c r="D2546" s="6">
        <f>YEAR(SalesDataTable[[#This Row],[Order Date]])</f>
        <v>2026</v>
      </c>
      <c r="E2546" s="6" t="str">
        <f>"Q"&amp;ROUNDUP(MONTH(SalesDataTable[[#This Row],[Order Date]])/3,0)</f>
        <v>Q4</v>
      </c>
      <c r="F2546" s="6">
        <f>MONTH(SalesDataTable[[#This Row],[Order Date]])</f>
        <v>12</v>
      </c>
      <c r="G2546" s="6" t="str">
        <f>TEXT(SalesDataTable[[#This Row],[Order Date]],"MMM")</f>
        <v>Dec</v>
      </c>
      <c r="H2546" s="6" t="s">
        <v>24</v>
      </c>
      <c r="I2546" s="6" t="s">
        <v>61</v>
      </c>
      <c r="J2546" s="6" t="s">
        <v>37</v>
      </c>
      <c r="K2546" s="6" t="s">
        <v>21</v>
      </c>
      <c r="L2546" s="6" t="s">
        <v>32</v>
      </c>
      <c r="M2546" s="6" t="s">
        <v>50</v>
      </c>
      <c r="N2546" s="7">
        <v>4</v>
      </c>
      <c r="O2546" s="8">
        <v>46.48</v>
      </c>
      <c r="P2546" s="9">
        <v>0.1</v>
      </c>
      <c r="Q2546" s="8">
        <v>18.66</v>
      </c>
      <c r="R2546" s="8">
        <v>167.328</v>
      </c>
      <c r="S2546" s="8">
        <v>74.64</v>
      </c>
      <c r="T2546" s="8">
        <v>92.688000000000002</v>
      </c>
      <c r="U2546" s="10">
        <v>0.55393000573723461</v>
      </c>
    </row>
    <row r="2547" spans="2:21" ht="15.75">
      <c r="B2547" s="4">
        <v>1086</v>
      </c>
      <c r="C2547" s="5">
        <v>46364</v>
      </c>
      <c r="D2547" s="6">
        <f>YEAR(SalesDataTable[[#This Row],[Order Date]])</f>
        <v>2026</v>
      </c>
      <c r="E2547" s="6" t="str">
        <f>"Q"&amp;ROUNDUP(MONTH(SalesDataTable[[#This Row],[Order Date]])/3,0)</f>
        <v>Q4</v>
      </c>
      <c r="F2547" s="6">
        <f>MONTH(SalesDataTable[[#This Row],[Order Date]])</f>
        <v>12</v>
      </c>
      <c r="G2547" s="6" t="str">
        <f>TEXT(SalesDataTable[[#This Row],[Order Date]],"MMM")</f>
        <v>Dec</v>
      </c>
      <c r="H2547" s="6" t="s">
        <v>38</v>
      </c>
      <c r="I2547" s="6" t="s">
        <v>65</v>
      </c>
      <c r="J2547" s="6" t="s">
        <v>26</v>
      </c>
      <c r="K2547" s="6" t="s">
        <v>34</v>
      </c>
      <c r="L2547" s="6" t="s">
        <v>27</v>
      </c>
      <c r="M2547" s="6" t="s">
        <v>35</v>
      </c>
      <c r="N2547" s="7">
        <v>12</v>
      </c>
      <c r="O2547" s="8">
        <v>146.99</v>
      </c>
      <c r="P2547" s="9">
        <v>0.15</v>
      </c>
      <c r="Q2547" s="8">
        <v>79.239999999999995</v>
      </c>
      <c r="R2547" s="8">
        <v>1499.298</v>
      </c>
      <c r="S2547" s="8">
        <v>950.87999999999988</v>
      </c>
      <c r="T2547" s="8">
        <v>548.41800000000012</v>
      </c>
      <c r="U2547" s="10">
        <v>0.36578318653129671</v>
      </c>
    </row>
    <row r="2548" spans="2:21" ht="15.75">
      <c r="B2548" s="4">
        <v>1204</v>
      </c>
      <c r="C2548" s="5">
        <v>46364</v>
      </c>
      <c r="D2548" s="6">
        <f>YEAR(SalesDataTable[[#This Row],[Order Date]])</f>
        <v>2026</v>
      </c>
      <c r="E2548" s="6" t="str">
        <f>"Q"&amp;ROUNDUP(MONTH(SalesDataTable[[#This Row],[Order Date]])/3,0)</f>
        <v>Q4</v>
      </c>
      <c r="F2548" s="6">
        <f>MONTH(SalesDataTable[[#This Row],[Order Date]])</f>
        <v>12</v>
      </c>
      <c r="G2548" s="6" t="str">
        <f>TEXT(SalesDataTable[[#This Row],[Order Date]],"MMM")</f>
        <v>Dec</v>
      </c>
      <c r="H2548" s="6" t="s">
        <v>29</v>
      </c>
      <c r="I2548" s="6" t="s">
        <v>57</v>
      </c>
      <c r="J2548" s="6" t="s">
        <v>20</v>
      </c>
      <c r="K2548" s="6" t="s">
        <v>31</v>
      </c>
      <c r="L2548" s="6" t="s">
        <v>52</v>
      </c>
      <c r="M2548" s="6" t="s">
        <v>53</v>
      </c>
      <c r="N2548" s="7">
        <v>1</v>
      </c>
      <c r="O2548" s="8">
        <v>40.29</v>
      </c>
      <c r="P2548" s="9">
        <v>0</v>
      </c>
      <c r="Q2548" s="8">
        <v>15.07</v>
      </c>
      <c r="R2548" s="8">
        <v>40.29</v>
      </c>
      <c r="S2548" s="8">
        <v>15.07</v>
      </c>
      <c r="T2548" s="8">
        <v>25.22</v>
      </c>
      <c r="U2548" s="10">
        <v>0.62596177711590961</v>
      </c>
    </row>
    <row r="2549" spans="2:21" ht="15.75">
      <c r="B2549" s="4">
        <v>1451</v>
      </c>
      <c r="C2549" s="5">
        <v>46364</v>
      </c>
      <c r="D2549" s="6">
        <f>YEAR(SalesDataTable[[#This Row],[Order Date]])</f>
        <v>2026</v>
      </c>
      <c r="E2549" s="6" t="str">
        <f>"Q"&amp;ROUNDUP(MONTH(SalesDataTable[[#This Row],[Order Date]])/3,0)</f>
        <v>Q4</v>
      </c>
      <c r="F2549" s="6">
        <f>MONTH(SalesDataTable[[#This Row],[Order Date]])</f>
        <v>12</v>
      </c>
      <c r="G2549" s="6" t="str">
        <f>TEXT(SalesDataTable[[#This Row],[Order Date]],"MMM")</f>
        <v>Dec</v>
      </c>
      <c r="H2549" s="6" t="s">
        <v>18</v>
      </c>
      <c r="I2549" s="6" t="s">
        <v>19</v>
      </c>
      <c r="J2549" s="6" t="s">
        <v>26</v>
      </c>
      <c r="K2549" s="6" t="s">
        <v>34</v>
      </c>
      <c r="L2549" s="6" t="s">
        <v>41</v>
      </c>
      <c r="M2549" s="6" t="s">
        <v>69</v>
      </c>
      <c r="N2549" s="7">
        <v>4</v>
      </c>
      <c r="O2549" s="8">
        <v>125.82</v>
      </c>
      <c r="P2549" s="9">
        <v>0.15</v>
      </c>
      <c r="Q2549" s="8">
        <v>61.39</v>
      </c>
      <c r="R2549" s="8">
        <v>427.78799999999995</v>
      </c>
      <c r="S2549" s="8">
        <v>245.56</v>
      </c>
      <c r="T2549" s="8">
        <v>182.22799999999995</v>
      </c>
      <c r="U2549" s="10">
        <v>0.42597735326844133</v>
      </c>
    </row>
    <row r="2550" spans="2:21" ht="15.75">
      <c r="B2550" s="4">
        <v>1650</v>
      </c>
      <c r="C2550" s="5">
        <v>46364</v>
      </c>
      <c r="D2550" s="6">
        <f>YEAR(SalesDataTable[[#This Row],[Order Date]])</f>
        <v>2026</v>
      </c>
      <c r="E2550" s="6" t="str">
        <f>"Q"&amp;ROUNDUP(MONTH(SalesDataTable[[#This Row],[Order Date]])/3,0)</f>
        <v>Q4</v>
      </c>
      <c r="F2550" s="6">
        <f>MONTH(SalesDataTable[[#This Row],[Order Date]])</f>
        <v>12</v>
      </c>
      <c r="G2550" s="6" t="str">
        <f>TEXT(SalesDataTable[[#This Row],[Order Date]],"MMM")</f>
        <v>Dec</v>
      </c>
      <c r="H2550" s="6" t="s">
        <v>24</v>
      </c>
      <c r="I2550" s="6" t="s">
        <v>25</v>
      </c>
      <c r="J2550" s="6" t="s">
        <v>20</v>
      </c>
      <c r="K2550" s="6" t="s">
        <v>31</v>
      </c>
      <c r="L2550" s="6" t="s">
        <v>32</v>
      </c>
      <c r="M2550" s="6" t="s">
        <v>33</v>
      </c>
      <c r="N2550" s="7">
        <v>3</v>
      </c>
      <c r="O2550" s="8">
        <v>36.25</v>
      </c>
      <c r="P2550" s="9">
        <v>0</v>
      </c>
      <c r="Q2550" s="8">
        <v>13.67</v>
      </c>
      <c r="R2550" s="8">
        <v>108.75</v>
      </c>
      <c r="S2550" s="8">
        <v>41.01</v>
      </c>
      <c r="T2550" s="8">
        <v>67.740000000000009</v>
      </c>
      <c r="U2550" s="10">
        <v>0.62289655172413805</v>
      </c>
    </row>
    <row r="2551" spans="2:21" ht="15.75">
      <c r="B2551" s="4">
        <v>1740</v>
      </c>
      <c r="C2551" s="5">
        <v>46364</v>
      </c>
      <c r="D2551" s="6">
        <f>YEAR(SalesDataTable[[#This Row],[Order Date]])</f>
        <v>2026</v>
      </c>
      <c r="E2551" s="6" t="str">
        <f>"Q"&amp;ROUNDUP(MONTH(SalesDataTable[[#This Row],[Order Date]])/3,0)</f>
        <v>Q4</v>
      </c>
      <c r="F2551" s="6">
        <f>MONTH(SalesDataTable[[#This Row],[Order Date]])</f>
        <v>12</v>
      </c>
      <c r="G2551" s="6" t="str">
        <f>TEXT(SalesDataTable[[#This Row],[Order Date]],"MMM")</f>
        <v>Dec</v>
      </c>
      <c r="H2551" s="6" t="s">
        <v>29</v>
      </c>
      <c r="I2551" s="6" t="s">
        <v>57</v>
      </c>
      <c r="J2551" s="6" t="s">
        <v>46</v>
      </c>
      <c r="K2551" s="6" t="s">
        <v>21</v>
      </c>
      <c r="L2551" s="6" t="s">
        <v>32</v>
      </c>
      <c r="M2551" s="6" t="s">
        <v>66</v>
      </c>
      <c r="N2551" s="7">
        <v>1</v>
      </c>
      <c r="O2551" s="8">
        <v>165.29</v>
      </c>
      <c r="P2551" s="9">
        <v>0.05</v>
      </c>
      <c r="Q2551" s="8">
        <v>89.92</v>
      </c>
      <c r="R2551" s="8">
        <v>157.02549999999999</v>
      </c>
      <c r="S2551" s="8">
        <v>89.92</v>
      </c>
      <c r="T2551" s="8">
        <v>67.105499999999992</v>
      </c>
      <c r="U2551" s="10">
        <v>0.42735415585366704</v>
      </c>
    </row>
    <row r="2552" spans="2:21" ht="15.75">
      <c r="B2552" s="4">
        <v>3191</v>
      </c>
      <c r="C2552" s="5">
        <v>46364</v>
      </c>
      <c r="D2552" s="6">
        <f>YEAR(SalesDataTable[[#This Row],[Order Date]])</f>
        <v>2026</v>
      </c>
      <c r="E2552" s="6" t="str">
        <f>"Q"&amp;ROUNDUP(MONTH(SalesDataTable[[#This Row],[Order Date]])/3,0)</f>
        <v>Q4</v>
      </c>
      <c r="F2552" s="6">
        <f>MONTH(SalesDataTable[[#This Row],[Order Date]])</f>
        <v>12</v>
      </c>
      <c r="G2552" s="6" t="str">
        <f>TEXT(SalesDataTable[[#This Row],[Order Date]],"MMM")</f>
        <v>Dec</v>
      </c>
      <c r="H2552" s="6" t="s">
        <v>38</v>
      </c>
      <c r="I2552" s="6" t="s">
        <v>51</v>
      </c>
      <c r="J2552" s="6" t="s">
        <v>20</v>
      </c>
      <c r="K2552" s="6" t="s">
        <v>31</v>
      </c>
      <c r="L2552" s="6" t="s">
        <v>41</v>
      </c>
      <c r="M2552" s="6" t="s">
        <v>58</v>
      </c>
      <c r="N2552" s="7">
        <v>1</v>
      </c>
      <c r="O2552" s="8">
        <v>82.89</v>
      </c>
      <c r="P2552" s="9">
        <v>0.15</v>
      </c>
      <c r="Q2552" s="8">
        <v>38.51</v>
      </c>
      <c r="R2552" s="8">
        <v>70.456500000000005</v>
      </c>
      <c r="S2552" s="8">
        <v>38.51</v>
      </c>
      <c r="T2552" s="8">
        <v>31.946500000000007</v>
      </c>
      <c r="U2552" s="10">
        <v>0.45342161475520365</v>
      </c>
    </row>
    <row r="2553" spans="2:21" ht="15.75">
      <c r="B2553" s="4">
        <v>3662</v>
      </c>
      <c r="C2553" s="5">
        <v>46364</v>
      </c>
      <c r="D2553" s="6">
        <f>YEAR(SalesDataTable[[#This Row],[Order Date]])</f>
        <v>2026</v>
      </c>
      <c r="E2553" s="6" t="str">
        <f>"Q"&amp;ROUNDUP(MONTH(SalesDataTable[[#This Row],[Order Date]])/3,0)</f>
        <v>Q4</v>
      </c>
      <c r="F2553" s="6">
        <f>MONTH(SalesDataTable[[#This Row],[Order Date]])</f>
        <v>12</v>
      </c>
      <c r="G2553" s="6" t="str">
        <f>TEXT(SalesDataTable[[#This Row],[Order Date]],"MMM")</f>
        <v>Dec</v>
      </c>
      <c r="H2553" s="6" t="s">
        <v>24</v>
      </c>
      <c r="I2553" s="6" t="s">
        <v>45</v>
      </c>
      <c r="J2553" s="6" t="s">
        <v>20</v>
      </c>
      <c r="K2553" s="6" t="s">
        <v>34</v>
      </c>
      <c r="L2553" s="6" t="s">
        <v>41</v>
      </c>
      <c r="M2553" s="6" t="s">
        <v>47</v>
      </c>
      <c r="N2553" s="7">
        <v>1</v>
      </c>
      <c r="O2553" s="8">
        <v>199.66</v>
      </c>
      <c r="P2553" s="9">
        <v>0</v>
      </c>
      <c r="Q2553" s="8">
        <v>103.15</v>
      </c>
      <c r="R2553" s="8">
        <v>199.66</v>
      </c>
      <c r="S2553" s="8">
        <v>103.15</v>
      </c>
      <c r="T2553" s="8">
        <v>96.509999999999991</v>
      </c>
      <c r="U2553" s="10">
        <v>0.48337173194430527</v>
      </c>
    </row>
    <row r="2554" spans="2:21" ht="15.75">
      <c r="B2554" s="4">
        <v>3922</v>
      </c>
      <c r="C2554" s="5">
        <v>46364</v>
      </c>
      <c r="D2554" s="6">
        <f>YEAR(SalesDataTable[[#This Row],[Order Date]])</f>
        <v>2026</v>
      </c>
      <c r="E2554" s="6" t="str">
        <f>"Q"&amp;ROUNDUP(MONTH(SalesDataTable[[#This Row],[Order Date]])/3,0)</f>
        <v>Q4</v>
      </c>
      <c r="F2554" s="6">
        <f>MONTH(SalesDataTable[[#This Row],[Order Date]])</f>
        <v>12</v>
      </c>
      <c r="G2554" s="6" t="str">
        <f>TEXT(SalesDataTable[[#This Row],[Order Date]],"MMM")</f>
        <v>Dec</v>
      </c>
      <c r="H2554" s="6" t="s">
        <v>38</v>
      </c>
      <c r="I2554" s="6" t="s">
        <v>51</v>
      </c>
      <c r="J2554" s="6" t="s">
        <v>37</v>
      </c>
      <c r="K2554" s="6" t="s">
        <v>31</v>
      </c>
      <c r="L2554" s="6" t="s">
        <v>27</v>
      </c>
      <c r="M2554" s="6" t="s">
        <v>35</v>
      </c>
      <c r="N2554" s="7">
        <v>2</v>
      </c>
      <c r="O2554" s="8">
        <v>146.25</v>
      </c>
      <c r="P2554" s="9">
        <v>0.05</v>
      </c>
      <c r="Q2554" s="8">
        <v>77.3</v>
      </c>
      <c r="R2554" s="8">
        <v>277.875</v>
      </c>
      <c r="S2554" s="8">
        <v>154.6</v>
      </c>
      <c r="T2554" s="8">
        <v>123.27500000000001</v>
      </c>
      <c r="U2554" s="10">
        <v>0.44363472784525421</v>
      </c>
    </row>
    <row r="2555" spans="2:21" ht="15.75">
      <c r="B2555" s="4">
        <v>4022</v>
      </c>
      <c r="C2555" s="5">
        <v>46364</v>
      </c>
      <c r="D2555" s="6">
        <f>YEAR(SalesDataTable[[#This Row],[Order Date]])</f>
        <v>2026</v>
      </c>
      <c r="E2555" s="6" t="str">
        <f>"Q"&amp;ROUNDUP(MONTH(SalesDataTable[[#This Row],[Order Date]])/3,0)</f>
        <v>Q4</v>
      </c>
      <c r="F2555" s="6">
        <f>MONTH(SalesDataTable[[#This Row],[Order Date]])</f>
        <v>12</v>
      </c>
      <c r="G2555" s="6" t="str">
        <f>TEXT(SalesDataTable[[#This Row],[Order Date]],"MMM")</f>
        <v>Dec</v>
      </c>
      <c r="H2555" s="6" t="s">
        <v>18</v>
      </c>
      <c r="I2555" s="6" t="s">
        <v>54</v>
      </c>
      <c r="J2555" s="6" t="s">
        <v>46</v>
      </c>
      <c r="K2555" s="6" t="s">
        <v>21</v>
      </c>
      <c r="L2555" s="6" t="s">
        <v>41</v>
      </c>
      <c r="M2555" s="6" t="s">
        <v>42</v>
      </c>
      <c r="N2555" s="7">
        <v>1</v>
      </c>
      <c r="O2555" s="8">
        <v>333.51</v>
      </c>
      <c r="P2555" s="9">
        <v>0.2</v>
      </c>
      <c r="Q2555" s="8">
        <v>199.91</v>
      </c>
      <c r="R2555" s="8">
        <v>266.80799999999999</v>
      </c>
      <c r="S2555" s="8">
        <v>199.91</v>
      </c>
      <c r="T2555" s="8">
        <v>66.897999999999996</v>
      </c>
      <c r="U2555" s="10">
        <v>0.25073461065635211</v>
      </c>
    </row>
    <row r="2556" spans="2:21" ht="15.75">
      <c r="B2556" s="4">
        <v>4366</v>
      </c>
      <c r="C2556" s="5">
        <v>46364</v>
      </c>
      <c r="D2556" s="6">
        <f>YEAR(SalesDataTable[[#This Row],[Order Date]])</f>
        <v>2026</v>
      </c>
      <c r="E2556" s="6" t="str">
        <f>"Q"&amp;ROUNDUP(MONTH(SalesDataTable[[#This Row],[Order Date]])/3,0)</f>
        <v>Q4</v>
      </c>
      <c r="F2556" s="6">
        <f>MONTH(SalesDataTable[[#This Row],[Order Date]])</f>
        <v>12</v>
      </c>
      <c r="G2556" s="6" t="str">
        <f>TEXT(SalesDataTable[[#This Row],[Order Date]],"MMM")</f>
        <v>Dec</v>
      </c>
      <c r="H2556" s="6" t="s">
        <v>24</v>
      </c>
      <c r="I2556" s="6" t="s">
        <v>61</v>
      </c>
      <c r="J2556" s="6" t="s">
        <v>37</v>
      </c>
      <c r="K2556" s="6" t="s">
        <v>31</v>
      </c>
      <c r="L2556" s="6" t="s">
        <v>27</v>
      </c>
      <c r="M2556" s="6" t="s">
        <v>55</v>
      </c>
      <c r="N2556" s="7">
        <v>1</v>
      </c>
      <c r="O2556" s="8">
        <v>151.97</v>
      </c>
      <c r="P2556" s="9">
        <v>0.05</v>
      </c>
      <c r="Q2556" s="8">
        <v>80.239999999999995</v>
      </c>
      <c r="R2556" s="8">
        <v>144.3715</v>
      </c>
      <c r="S2556" s="8">
        <v>80.239999999999995</v>
      </c>
      <c r="T2556" s="8">
        <v>64.131500000000003</v>
      </c>
      <c r="U2556" s="10">
        <v>0.44421163456776441</v>
      </c>
    </row>
    <row r="2557" spans="2:21" ht="15.75">
      <c r="B2557" s="4">
        <v>4880</v>
      </c>
      <c r="C2557" s="5">
        <v>46364</v>
      </c>
      <c r="D2557" s="6">
        <f>YEAR(SalesDataTable[[#This Row],[Order Date]])</f>
        <v>2026</v>
      </c>
      <c r="E2557" s="6" t="str">
        <f>"Q"&amp;ROUNDUP(MONTH(SalesDataTable[[#This Row],[Order Date]])/3,0)</f>
        <v>Q4</v>
      </c>
      <c r="F2557" s="6">
        <f>MONTH(SalesDataTable[[#This Row],[Order Date]])</f>
        <v>12</v>
      </c>
      <c r="G2557" s="6" t="str">
        <f>TEXT(SalesDataTable[[#This Row],[Order Date]],"MMM")</f>
        <v>Dec</v>
      </c>
      <c r="H2557" s="6" t="s">
        <v>38</v>
      </c>
      <c r="I2557" s="6" t="s">
        <v>65</v>
      </c>
      <c r="J2557" s="6" t="s">
        <v>37</v>
      </c>
      <c r="K2557" s="6" t="s">
        <v>31</v>
      </c>
      <c r="L2557" s="6" t="s">
        <v>22</v>
      </c>
      <c r="M2557" s="6" t="s">
        <v>44</v>
      </c>
      <c r="N2557" s="7">
        <v>1</v>
      </c>
      <c r="O2557" s="8">
        <v>41.07</v>
      </c>
      <c r="P2557" s="9">
        <v>0</v>
      </c>
      <c r="Q2557" s="8">
        <v>16.600000000000001</v>
      </c>
      <c r="R2557" s="8">
        <v>41.07</v>
      </c>
      <c r="S2557" s="8">
        <v>16.600000000000001</v>
      </c>
      <c r="T2557" s="8">
        <v>24.47</v>
      </c>
      <c r="U2557" s="10">
        <v>0.59581202824446067</v>
      </c>
    </row>
    <row r="2558" spans="2:21" ht="15.75">
      <c r="B2558" s="4">
        <v>5127</v>
      </c>
      <c r="C2558" s="5">
        <v>46364</v>
      </c>
      <c r="D2558" s="6">
        <f>YEAR(SalesDataTable[[#This Row],[Order Date]])</f>
        <v>2026</v>
      </c>
      <c r="E2558" s="6" t="str">
        <f>"Q"&amp;ROUNDUP(MONTH(SalesDataTable[[#This Row],[Order Date]])/3,0)</f>
        <v>Q4</v>
      </c>
      <c r="F2558" s="6">
        <f>MONTH(SalesDataTable[[#This Row],[Order Date]])</f>
        <v>12</v>
      </c>
      <c r="G2558" s="6" t="str">
        <f>TEXT(SalesDataTable[[#This Row],[Order Date]],"MMM")</f>
        <v>Dec</v>
      </c>
      <c r="H2558" s="6" t="s">
        <v>24</v>
      </c>
      <c r="I2558" s="6" t="s">
        <v>59</v>
      </c>
      <c r="J2558" s="6" t="s">
        <v>46</v>
      </c>
      <c r="K2558" s="6" t="s">
        <v>21</v>
      </c>
      <c r="L2558" s="6" t="s">
        <v>41</v>
      </c>
      <c r="M2558" s="6" t="s">
        <v>69</v>
      </c>
      <c r="N2558" s="7">
        <v>1</v>
      </c>
      <c r="O2558" s="8">
        <v>122.65</v>
      </c>
      <c r="P2558" s="9">
        <v>0</v>
      </c>
      <c r="Q2558" s="8">
        <v>58.9</v>
      </c>
      <c r="R2558" s="8">
        <v>122.65</v>
      </c>
      <c r="S2558" s="8">
        <v>58.9</v>
      </c>
      <c r="T2558" s="8">
        <v>63.750000000000007</v>
      </c>
      <c r="U2558" s="10">
        <v>0.51977170811251527</v>
      </c>
    </row>
    <row r="2559" spans="2:21" ht="15.75">
      <c r="B2559" s="4">
        <v>13</v>
      </c>
      <c r="C2559" s="5">
        <v>46365</v>
      </c>
      <c r="D2559" s="6">
        <f>YEAR(SalesDataTable[[#This Row],[Order Date]])</f>
        <v>2026</v>
      </c>
      <c r="E2559" s="6" t="str">
        <f>"Q"&amp;ROUNDUP(MONTH(SalesDataTable[[#This Row],[Order Date]])/3,0)</f>
        <v>Q4</v>
      </c>
      <c r="F2559" s="6">
        <f>MONTH(SalesDataTable[[#This Row],[Order Date]])</f>
        <v>12</v>
      </c>
      <c r="G2559" s="6" t="str">
        <f>TEXT(SalesDataTable[[#This Row],[Order Date]],"MMM")</f>
        <v>Dec</v>
      </c>
      <c r="H2559" s="6" t="s">
        <v>24</v>
      </c>
      <c r="I2559" s="6" t="s">
        <v>45</v>
      </c>
      <c r="J2559" s="6" t="s">
        <v>20</v>
      </c>
      <c r="K2559" s="6" t="s">
        <v>21</v>
      </c>
      <c r="L2559" s="6" t="s">
        <v>27</v>
      </c>
      <c r="M2559" s="6" t="s">
        <v>35</v>
      </c>
      <c r="N2559" s="7">
        <v>6</v>
      </c>
      <c r="O2559" s="8">
        <v>143.16</v>
      </c>
      <c r="P2559" s="9">
        <v>0.15</v>
      </c>
      <c r="Q2559" s="8">
        <v>80.349999999999994</v>
      </c>
      <c r="R2559" s="8">
        <v>730.11599999999999</v>
      </c>
      <c r="S2559" s="8">
        <v>482.09999999999997</v>
      </c>
      <c r="T2559" s="8">
        <v>248.01600000000002</v>
      </c>
      <c r="U2559" s="10">
        <v>0.33969396643820987</v>
      </c>
    </row>
    <row r="2560" spans="2:21" ht="15.75">
      <c r="B2560" s="4">
        <v>102</v>
      </c>
      <c r="C2560" s="5">
        <v>46365</v>
      </c>
      <c r="D2560" s="6">
        <f>YEAR(SalesDataTable[[#This Row],[Order Date]])</f>
        <v>2026</v>
      </c>
      <c r="E2560" s="6" t="str">
        <f>"Q"&amp;ROUNDUP(MONTH(SalesDataTable[[#This Row],[Order Date]])/3,0)</f>
        <v>Q4</v>
      </c>
      <c r="F2560" s="6">
        <f>MONTH(SalesDataTable[[#This Row],[Order Date]])</f>
        <v>12</v>
      </c>
      <c r="G2560" s="6" t="str">
        <f>TEXT(SalesDataTable[[#This Row],[Order Date]],"MMM")</f>
        <v>Dec</v>
      </c>
      <c r="H2560" s="6" t="s">
        <v>29</v>
      </c>
      <c r="I2560" s="6" t="s">
        <v>43</v>
      </c>
      <c r="J2560" s="6" t="s">
        <v>37</v>
      </c>
      <c r="K2560" s="6" t="s">
        <v>31</v>
      </c>
      <c r="L2560" s="6" t="s">
        <v>27</v>
      </c>
      <c r="M2560" s="6" t="s">
        <v>35</v>
      </c>
      <c r="N2560" s="7">
        <v>3</v>
      </c>
      <c r="O2560" s="8">
        <v>142.75</v>
      </c>
      <c r="P2560" s="9">
        <v>0.1</v>
      </c>
      <c r="Q2560" s="8">
        <v>81.739999999999995</v>
      </c>
      <c r="R2560" s="8">
        <v>385.42500000000001</v>
      </c>
      <c r="S2560" s="8">
        <v>245.21999999999997</v>
      </c>
      <c r="T2560" s="8">
        <v>140.20500000000004</v>
      </c>
      <c r="U2560" s="10">
        <v>0.3637672698968672</v>
      </c>
    </row>
    <row r="2561" spans="2:21" ht="15.75">
      <c r="B2561" s="4">
        <v>519</v>
      </c>
      <c r="C2561" s="5">
        <v>46365</v>
      </c>
      <c r="D2561" s="6">
        <f>YEAR(SalesDataTable[[#This Row],[Order Date]])</f>
        <v>2026</v>
      </c>
      <c r="E2561" s="6" t="str">
        <f>"Q"&amp;ROUNDUP(MONTH(SalesDataTable[[#This Row],[Order Date]])/3,0)</f>
        <v>Q4</v>
      </c>
      <c r="F2561" s="6">
        <f>MONTH(SalesDataTable[[#This Row],[Order Date]])</f>
        <v>12</v>
      </c>
      <c r="G2561" s="6" t="str">
        <f>TEXT(SalesDataTable[[#This Row],[Order Date]],"MMM")</f>
        <v>Dec</v>
      </c>
      <c r="H2561" s="6" t="s">
        <v>24</v>
      </c>
      <c r="I2561" s="6" t="s">
        <v>61</v>
      </c>
      <c r="J2561" s="6" t="s">
        <v>37</v>
      </c>
      <c r="K2561" s="6" t="s">
        <v>21</v>
      </c>
      <c r="L2561" s="6" t="s">
        <v>52</v>
      </c>
      <c r="M2561" s="6" t="s">
        <v>60</v>
      </c>
      <c r="N2561" s="7">
        <v>2</v>
      </c>
      <c r="O2561" s="8">
        <v>36.03</v>
      </c>
      <c r="P2561" s="9">
        <v>0.1</v>
      </c>
      <c r="Q2561" s="8">
        <v>13.54</v>
      </c>
      <c r="R2561" s="8">
        <v>64.853999999999999</v>
      </c>
      <c r="S2561" s="8">
        <v>27.08</v>
      </c>
      <c r="T2561" s="8">
        <v>37.774000000000001</v>
      </c>
      <c r="U2561" s="10">
        <v>0.58244672649335427</v>
      </c>
    </row>
    <row r="2562" spans="2:21" ht="15.75">
      <c r="B2562" s="4">
        <v>522</v>
      </c>
      <c r="C2562" s="5">
        <v>46365</v>
      </c>
      <c r="D2562" s="6">
        <f>YEAR(SalesDataTable[[#This Row],[Order Date]])</f>
        <v>2026</v>
      </c>
      <c r="E2562" s="6" t="str">
        <f>"Q"&amp;ROUNDUP(MONTH(SalesDataTable[[#This Row],[Order Date]])/3,0)</f>
        <v>Q4</v>
      </c>
      <c r="F2562" s="6">
        <f>MONTH(SalesDataTable[[#This Row],[Order Date]])</f>
        <v>12</v>
      </c>
      <c r="G2562" s="6" t="str">
        <f>TEXT(SalesDataTable[[#This Row],[Order Date]],"MMM")</f>
        <v>Dec</v>
      </c>
      <c r="H2562" s="6" t="s">
        <v>18</v>
      </c>
      <c r="I2562" s="6" t="s">
        <v>68</v>
      </c>
      <c r="J2562" s="6" t="s">
        <v>37</v>
      </c>
      <c r="K2562" s="6" t="s">
        <v>21</v>
      </c>
      <c r="L2562" s="6" t="s">
        <v>32</v>
      </c>
      <c r="M2562" s="6" t="s">
        <v>62</v>
      </c>
      <c r="N2562" s="7">
        <v>2</v>
      </c>
      <c r="O2562" s="8">
        <v>133.4</v>
      </c>
      <c r="P2562" s="9">
        <v>0</v>
      </c>
      <c r="Q2562" s="8">
        <v>67.69</v>
      </c>
      <c r="R2562" s="8">
        <v>266.8</v>
      </c>
      <c r="S2562" s="8">
        <v>135.38</v>
      </c>
      <c r="T2562" s="8">
        <v>131.42000000000002</v>
      </c>
      <c r="U2562" s="10">
        <v>0.49257871064467768</v>
      </c>
    </row>
    <row r="2563" spans="2:21" ht="15.75">
      <c r="B2563" s="4">
        <v>798</v>
      </c>
      <c r="C2563" s="5">
        <v>46365</v>
      </c>
      <c r="D2563" s="6">
        <f>YEAR(SalesDataTable[[#This Row],[Order Date]])</f>
        <v>2026</v>
      </c>
      <c r="E2563" s="6" t="str">
        <f>"Q"&amp;ROUNDUP(MONTH(SalesDataTable[[#This Row],[Order Date]])/3,0)</f>
        <v>Q4</v>
      </c>
      <c r="F2563" s="6">
        <f>MONTH(SalesDataTable[[#This Row],[Order Date]])</f>
        <v>12</v>
      </c>
      <c r="G2563" s="6" t="str">
        <f>TEXT(SalesDataTable[[#This Row],[Order Date]],"MMM")</f>
        <v>Dec</v>
      </c>
      <c r="H2563" s="6" t="s">
        <v>29</v>
      </c>
      <c r="I2563" s="6" t="s">
        <v>30</v>
      </c>
      <c r="J2563" s="6" t="s">
        <v>37</v>
      </c>
      <c r="K2563" s="6" t="s">
        <v>21</v>
      </c>
      <c r="L2563" s="6" t="s">
        <v>41</v>
      </c>
      <c r="M2563" s="6" t="s">
        <v>47</v>
      </c>
      <c r="N2563" s="7">
        <v>3</v>
      </c>
      <c r="O2563" s="8">
        <v>199.31</v>
      </c>
      <c r="P2563" s="9">
        <v>0.05</v>
      </c>
      <c r="Q2563" s="8">
        <v>101.19</v>
      </c>
      <c r="R2563" s="8">
        <v>568.0335</v>
      </c>
      <c r="S2563" s="8">
        <v>303.57</v>
      </c>
      <c r="T2563" s="8">
        <v>264.46350000000001</v>
      </c>
      <c r="U2563" s="10">
        <v>0.46557729429690325</v>
      </c>
    </row>
    <row r="2564" spans="2:21" ht="15.75">
      <c r="B2564" s="4">
        <v>1746</v>
      </c>
      <c r="C2564" s="5">
        <v>46365</v>
      </c>
      <c r="D2564" s="6">
        <f>YEAR(SalesDataTable[[#This Row],[Order Date]])</f>
        <v>2026</v>
      </c>
      <c r="E2564" s="6" t="str">
        <f>"Q"&amp;ROUNDUP(MONTH(SalesDataTable[[#This Row],[Order Date]])/3,0)</f>
        <v>Q4</v>
      </c>
      <c r="F2564" s="6">
        <f>MONTH(SalesDataTable[[#This Row],[Order Date]])</f>
        <v>12</v>
      </c>
      <c r="G2564" s="6" t="str">
        <f>TEXT(SalesDataTable[[#This Row],[Order Date]],"MMM")</f>
        <v>Dec</v>
      </c>
      <c r="H2564" s="6" t="s">
        <v>24</v>
      </c>
      <c r="I2564" s="6" t="s">
        <v>59</v>
      </c>
      <c r="J2564" s="6" t="s">
        <v>20</v>
      </c>
      <c r="K2564" s="6" t="s">
        <v>34</v>
      </c>
      <c r="L2564" s="6" t="s">
        <v>32</v>
      </c>
      <c r="M2564" s="6" t="s">
        <v>50</v>
      </c>
      <c r="N2564" s="7">
        <v>1</v>
      </c>
      <c r="O2564" s="8">
        <v>47.44</v>
      </c>
      <c r="P2564" s="9">
        <v>0.15</v>
      </c>
      <c r="Q2564" s="8">
        <v>17.899999999999999</v>
      </c>
      <c r="R2564" s="8">
        <v>40.323999999999998</v>
      </c>
      <c r="S2564" s="8">
        <v>17.899999999999999</v>
      </c>
      <c r="T2564" s="8">
        <v>22.423999999999999</v>
      </c>
      <c r="U2564" s="10">
        <v>0.55609562543398472</v>
      </c>
    </row>
    <row r="2565" spans="2:21" ht="15.75">
      <c r="B2565" s="4">
        <v>3412</v>
      </c>
      <c r="C2565" s="5">
        <v>46365</v>
      </c>
      <c r="D2565" s="6">
        <f>YEAR(SalesDataTable[[#This Row],[Order Date]])</f>
        <v>2026</v>
      </c>
      <c r="E2565" s="6" t="str">
        <f>"Q"&amp;ROUNDUP(MONTH(SalesDataTable[[#This Row],[Order Date]])/3,0)</f>
        <v>Q4</v>
      </c>
      <c r="F2565" s="6">
        <f>MONTH(SalesDataTable[[#This Row],[Order Date]])</f>
        <v>12</v>
      </c>
      <c r="G2565" s="6" t="str">
        <f>TEXT(SalesDataTable[[#This Row],[Order Date]],"MMM")</f>
        <v>Dec</v>
      </c>
      <c r="H2565" s="6" t="s">
        <v>18</v>
      </c>
      <c r="I2565" s="6" t="s">
        <v>19</v>
      </c>
      <c r="J2565" s="6" t="s">
        <v>26</v>
      </c>
      <c r="K2565" s="6" t="s">
        <v>34</v>
      </c>
      <c r="L2565" s="6" t="s">
        <v>27</v>
      </c>
      <c r="M2565" s="6" t="s">
        <v>35</v>
      </c>
      <c r="N2565" s="7">
        <v>10</v>
      </c>
      <c r="O2565" s="8">
        <v>145.30000000000001</v>
      </c>
      <c r="P2565" s="9">
        <v>0.1</v>
      </c>
      <c r="Q2565" s="8">
        <v>79.7</v>
      </c>
      <c r="R2565" s="8">
        <v>1307.7</v>
      </c>
      <c r="S2565" s="8">
        <v>797</v>
      </c>
      <c r="T2565" s="8">
        <v>510.70000000000005</v>
      </c>
      <c r="U2565" s="10">
        <v>0.39053299686472437</v>
      </c>
    </row>
    <row r="2566" spans="2:21" ht="15.75">
      <c r="B2566" s="4">
        <v>175</v>
      </c>
      <c r="C2566" s="5">
        <v>46366</v>
      </c>
      <c r="D2566" s="6">
        <f>YEAR(SalesDataTable[[#This Row],[Order Date]])</f>
        <v>2026</v>
      </c>
      <c r="E2566" s="6" t="str">
        <f>"Q"&amp;ROUNDUP(MONTH(SalesDataTable[[#This Row],[Order Date]])/3,0)</f>
        <v>Q4</v>
      </c>
      <c r="F2566" s="6">
        <f>MONTH(SalesDataTable[[#This Row],[Order Date]])</f>
        <v>12</v>
      </c>
      <c r="G2566" s="6" t="str">
        <f>TEXT(SalesDataTable[[#This Row],[Order Date]],"MMM")</f>
        <v>Dec</v>
      </c>
      <c r="H2566" s="6" t="s">
        <v>18</v>
      </c>
      <c r="I2566" s="6" t="s">
        <v>19</v>
      </c>
      <c r="J2566" s="6" t="s">
        <v>46</v>
      </c>
      <c r="K2566" s="6" t="s">
        <v>31</v>
      </c>
      <c r="L2566" s="6" t="s">
        <v>22</v>
      </c>
      <c r="M2566" s="6" t="s">
        <v>23</v>
      </c>
      <c r="N2566" s="7">
        <v>1</v>
      </c>
      <c r="O2566" s="8">
        <v>81.010000000000005</v>
      </c>
      <c r="P2566" s="9">
        <v>0.2</v>
      </c>
      <c r="Q2566" s="8">
        <v>41.51</v>
      </c>
      <c r="R2566" s="8">
        <v>64.808000000000007</v>
      </c>
      <c r="S2566" s="8">
        <v>41.51</v>
      </c>
      <c r="T2566" s="8">
        <v>23.298000000000009</v>
      </c>
      <c r="U2566" s="10">
        <v>0.35949265522774976</v>
      </c>
    </row>
    <row r="2567" spans="2:21" ht="15.75">
      <c r="B2567" s="4">
        <v>1014</v>
      </c>
      <c r="C2567" s="5">
        <v>46366</v>
      </c>
      <c r="D2567" s="6">
        <f>YEAR(SalesDataTable[[#This Row],[Order Date]])</f>
        <v>2026</v>
      </c>
      <c r="E2567" s="6" t="str">
        <f>"Q"&amp;ROUNDUP(MONTH(SalesDataTable[[#This Row],[Order Date]])/3,0)</f>
        <v>Q4</v>
      </c>
      <c r="F2567" s="6">
        <f>MONTH(SalesDataTable[[#This Row],[Order Date]])</f>
        <v>12</v>
      </c>
      <c r="G2567" s="6" t="str">
        <f>TEXT(SalesDataTable[[#This Row],[Order Date]],"MMM")</f>
        <v>Dec</v>
      </c>
      <c r="H2567" s="6" t="s">
        <v>38</v>
      </c>
      <c r="I2567" s="6" t="s">
        <v>49</v>
      </c>
      <c r="J2567" s="6" t="s">
        <v>46</v>
      </c>
      <c r="K2567" s="6" t="s">
        <v>31</v>
      </c>
      <c r="L2567" s="6" t="s">
        <v>32</v>
      </c>
      <c r="M2567" s="6" t="s">
        <v>33</v>
      </c>
      <c r="N2567" s="7">
        <v>2</v>
      </c>
      <c r="O2567" s="8">
        <v>35.619999999999997</v>
      </c>
      <c r="P2567" s="9">
        <v>0</v>
      </c>
      <c r="Q2567" s="8">
        <v>13.62</v>
      </c>
      <c r="R2567" s="8">
        <v>71.239999999999995</v>
      </c>
      <c r="S2567" s="8">
        <v>27.24</v>
      </c>
      <c r="T2567" s="8">
        <v>44</v>
      </c>
      <c r="U2567" s="10">
        <v>0.61763054463784395</v>
      </c>
    </row>
    <row r="2568" spans="2:21" ht="15.75">
      <c r="B2568" s="4">
        <v>1763</v>
      </c>
      <c r="C2568" s="5">
        <v>46366</v>
      </c>
      <c r="D2568" s="6">
        <f>YEAR(SalesDataTable[[#This Row],[Order Date]])</f>
        <v>2026</v>
      </c>
      <c r="E2568" s="6" t="str">
        <f>"Q"&amp;ROUNDUP(MONTH(SalesDataTable[[#This Row],[Order Date]])/3,0)</f>
        <v>Q4</v>
      </c>
      <c r="F2568" s="6">
        <f>MONTH(SalesDataTable[[#This Row],[Order Date]])</f>
        <v>12</v>
      </c>
      <c r="G2568" s="6" t="str">
        <f>TEXT(SalesDataTable[[#This Row],[Order Date]],"MMM")</f>
        <v>Dec</v>
      </c>
      <c r="H2568" s="6" t="s">
        <v>18</v>
      </c>
      <c r="I2568" s="6" t="s">
        <v>19</v>
      </c>
      <c r="J2568" s="6" t="s">
        <v>20</v>
      </c>
      <c r="K2568" s="6" t="s">
        <v>31</v>
      </c>
      <c r="L2568" s="6" t="s">
        <v>22</v>
      </c>
      <c r="M2568" s="6" t="s">
        <v>40</v>
      </c>
      <c r="N2568" s="7">
        <v>2</v>
      </c>
      <c r="O2568" s="8">
        <v>49.88</v>
      </c>
      <c r="P2568" s="9">
        <v>0.05</v>
      </c>
      <c r="Q2568" s="8">
        <v>22.31</v>
      </c>
      <c r="R2568" s="8">
        <v>94.772000000000006</v>
      </c>
      <c r="S2568" s="8">
        <v>44.62</v>
      </c>
      <c r="T2568" s="8">
        <v>50.152000000000008</v>
      </c>
      <c r="U2568" s="10">
        <v>0.52918583547883347</v>
      </c>
    </row>
    <row r="2569" spans="2:21" ht="15.75">
      <c r="B2569" s="4">
        <v>1863</v>
      </c>
      <c r="C2569" s="5">
        <v>46366</v>
      </c>
      <c r="D2569" s="6">
        <f>YEAR(SalesDataTable[[#This Row],[Order Date]])</f>
        <v>2026</v>
      </c>
      <c r="E2569" s="6" t="str">
        <f>"Q"&amp;ROUNDUP(MONTH(SalesDataTable[[#This Row],[Order Date]])/3,0)</f>
        <v>Q4</v>
      </c>
      <c r="F2569" s="6">
        <f>MONTH(SalesDataTable[[#This Row],[Order Date]])</f>
        <v>12</v>
      </c>
      <c r="G2569" s="6" t="str">
        <f>TEXT(SalesDataTable[[#This Row],[Order Date]],"MMM")</f>
        <v>Dec</v>
      </c>
      <c r="H2569" s="6" t="s">
        <v>38</v>
      </c>
      <c r="I2569" s="6" t="s">
        <v>49</v>
      </c>
      <c r="J2569" s="6" t="s">
        <v>46</v>
      </c>
      <c r="K2569" s="6" t="s">
        <v>21</v>
      </c>
      <c r="L2569" s="6" t="s">
        <v>22</v>
      </c>
      <c r="M2569" s="6" t="s">
        <v>48</v>
      </c>
      <c r="N2569" s="7">
        <v>1</v>
      </c>
      <c r="O2569" s="8">
        <v>101.18</v>
      </c>
      <c r="P2569" s="9">
        <v>0.05</v>
      </c>
      <c r="Q2569" s="8">
        <v>49.12</v>
      </c>
      <c r="R2569" s="8">
        <v>96.120999999999995</v>
      </c>
      <c r="S2569" s="8">
        <v>49.12</v>
      </c>
      <c r="T2569" s="8">
        <v>47.000999999999998</v>
      </c>
      <c r="U2569" s="10">
        <v>0.48897743469169069</v>
      </c>
    </row>
    <row r="2570" spans="2:21" ht="15.75">
      <c r="B2570" s="4">
        <v>3466</v>
      </c>
      <c r="C2570" s="5">
        <v>46366</v>
      </c>
      <c r="D2570" s="6">
        <f>YEAR(SalesDataTable[[#This Row],[Order Date]])</f>
        <v>2026</v>
      </c>
      <c r="E2570" s="6" t="str">
        <f>"Q"&amp;ROUNDUP(MONTH(SalesDataTable[[#This Row],[Order Date]])/3,0)</f>
        <v>Q4</v>
      </c>
      <c r="F2570" s="6">
        <f>MONTH(SalesDataTable[[#This Row],[Order Date]])</f>
        <v>12</v>
      </c>
      <c r="G2570" s="6" t="str">
        <f>TEXT(SalesDataTable[[#This Row],[Order Date]],"MMM")</f>
        <v>Dec</v>
      </c>
      <c r="H2570" s="6" t="s">
        <v>24</v>
      </c>
      <c r="I2570" s="6" t="s">
        <v>61</v>
      </c>
      <c r="J2570" s="6" t="s">
        <v>37</v>
      </c>
      <c r="K2570" s="6" t="s">
        <v>34</v>
      </c>
      <c r="L2570" s="6" t="s">
        <v>52</v>
      </c>
      <c r="M2570" s="6" t="s">
        <v>60</v>
      </c>
      <c r="N2570" s="7">
        <v>2</v>
      </c>
      <c r="O2570" s="8">
        <v>36.64</v>
      </c>
      <c r="P2570" s="9">
        <v>0</v>
      </c>
      <c r="Q2570" s="8">
        <v>13.7</v>
      </c>
      <c r="R2570" s="8">
        <v>73.28</v>
      </c>
      <c r="S2570" s="8">
        <v>27.4</v>
      </c>
      <c r="T2570" s="8">
        <v>45.88</v>
      </c>
      <c r="U2570" s="10">
        <v>0.62609170305676853</v>
      </c>
    </row>
    <row r="2571" spans="2:21" ht="15.75">
      <c r="B2571" s="4">
        <v>3630</v>
      </c>
      <c r="C2571" s="5">
        <v>46366</v>
      </c>
      <c r="D2571" s="6">
        <f>YEAR(SalesDataTable[[#This Row],[Order Date]])</f>
        <v>2026</v>
      </c>
      <c r="E2571" s="6" t="str">
        <f>"Q"&amp;ROUNDUP(MONTH(SalesDataTable[[#This Row],[Order Date]])/3,0)</f>
        <v>Q4</v>
      </c>
      <c r="F2571" s="6">
        <f>MONTH(SalesDataTable[[#This Row],[Order Date]])</f>
        <v>12</v>
      </c>
      <c r="G2571" s="6" t="str">
        <f>TEXT(SalesDataTable[[#This Row],[Order Date]],"MMM")</f>
        <v>Dec</v>
      </c>
      <c r="H2571" s="6" t="s">
        <v>24</v>
      </c>
      <c r="I2571" s="6" t="s">
        <v>61</v>
      </c>
      <c r="J2571" s="6" t="s">
        <v>37</v>
      </c>
      <c r="K2571" s="6" t="s">
        <v>21</v>
      </c>
      <c r="L2571" s="6" t="s">
        <v>22</v>
      </c>
      <c r="M2571" s="6" t="s">
        <v>44</v>
      </c>
      <c r="N2571" s="7">
        <v>3</v>
      </c>
      <c r="O2571" s="8">
        <v>39.979999999999997</v>
      </c>
      <c r="P2571" s="9">
        <v>0.1</v>
      </c>
      <c r="Q2571" s="8">
        <v>16.989999999999998</v>
      </c>
      <c r="R2571" s="8">
        <v>107.946</v>
      </c>
      <c r="S2571" s="8">
        <v>50.97</v>
      </c>
      <c r="T2571" s="8">
        <v>56.975999999999999</v>
      </c>
      <c r="U2571" s="10">
        <v>0.52781946528819967</v>
      </c>
    </row>
    <row r="2572" spans="2:21" ht="15.75">
      <c r="B2572" s="4">
        <v>3633</v>
      </c>
      <c r="C2572" s="5">
        <v>46366</v>
      </c>
      <c r="D2572" s="6">
        <f>YEAR(SalesDataTable[[#This Row],[Order Date]])</f>
        <v>2026</v>
      </c>
      <c r="E2572" s="6" t="str">
        <f>"Q"&amp;ROUNDUP(MONTH(SalesDataTable[[#This Row],[Order Date]])/3,0)</f>
        <v>Q4</v>
      </c>
      <c r="F2572" s="6">
        <f>MONTH(SalesDataTable[[#This Row],[Order Date]])</f>
        <v>12</v>
      </c>
      <c r="G2572" s="6" t="str">
        <f>TEXT(SalesDataTable[[#This Row],[Order Date]],"MMM")</f>
        <v>Dec</v>
      </c>
      <c r="H2572" s="6" t="s">
        <v>38</v>
      </c>
      <c r="I2572" s="6" t="s">
        <v>39</v>
      </c>
      <c r="J2572" s="6" t="s">
        <v>46</v>
      </c>
      <c r="K2572" s="6" t="s">
        <v>34</v>
      </c>
      <c r="L2572" s="6" t="s">
        <v>27</v>
      </c>
      <c r="M2572" s="6" t="s">
        <v>35</v>
      </c>
      <c r="N2572" s="7">
        <v>3</v>
      </c>
      <c r="O2572" s="8">
        <v>144.16</v>
      </c>
      <c r="P2572" s="9">
        <v>0</v>
      </c>
      <c r="Q2572" s="8">
        <v>77.36</v>
      </c>
      <c r="R2572" s="8">
        <v>432.48</v>
      </c>
      <c r="S2572" s="8">
        <v>232.07999999999998</v>
      </c>
      <c r="T2572" s="8">
        <v>200.40000000000003</v>
      </c>
      <c r="U2572" s="10">
        <v>0.46337402885682583</v>
      </c>
    </row>
    <row r="2573" spans="2:21" ht="15.75">
      <c r="B2573" s="4">
        <v>4</v>
      </c>
      <c r="C2573" s="5">
        <v>46367</v>
      </c>
      <c r="D2573" s="6">
        <f>YEAR(SalesDataTable[[#This Row],[Order Date]])</f>
        <v>2026</v>
      </c>
      <c r="E2573" s="6" t="str">
        <f>"Q"&amp;ROUNDUP(MONTH(SalesDataTable[[#This Row],[Order Date]])/3,0)</f>
        <v>Q4</v>
      </c>
      <c r="F2573" s="6">
        <f>MONTH(SalesDataTable[[#This Row],[Order Date]])</f>
        <v>12</v>
      </c>
      <c r="G2573" s="6" t="str">
        <f>TEXT(SalesDataTable[[#This Row],[Order Date]],"MMM")</f>
        <v>Dec</v>
      </c>
      <c r="H2573" s="6" t="s">
        <v>38</v>
      </c>
      <c r="I2573" s="6" t="s">
        <v>39</v>
      </c>
      <c r="J2573" s="6" t="s">
        <v>20</v>
      </c>
      <c r="K2573" s="6" t="s">
        <v>31</v>
      </c>
      <c r="L2573" s="6" t="s">
        <v>22</v>
      </c>
      <c r="M2573" s="6" t="s">
        <v>48</v>
      </c>
      <c r="N2573" s="7">
        <v>1</v>
      </c>
      <c r="O2573" s="8">
        <v>102.98</v>
      </c>
      <c r="P2573" s="9">
        <v>0.1</v>
      </c>
      <c r="Q2573" s="8">
        <v>51.45</v>
      </c>
      <c r="R2573" s="8">
        <v>92.682000000000002</v>
      </c>
      <c r="S2573" s="8">
        <v>51.45</v>
      </c>
      <c r="T2573" s="8">
        <v>41.231999999999999</v>
      </c>
      <c r="U2573" s="10">
        <v>0.4448760277076455</v>
      </c>
    </row>
    <row r="2574" spans="2:21" ht="15.75">
      <c r="B2574" s="4">
        <v>70</v>
      </c>
      <c r="C2574" s="5">
        <v>46367</v>
      </c>
      <c r="D2574" s="6">
        <f>YEAR(SalesDataTable[[#This Row],[Order Date]])</f>
        <v>2026</v>
      </c>
      <c r="E2574" s="6" t="str">
        <f>"Q"&amp;ROUNDUP(MONTH(SalesDataTable[[#This Row],[Order Date]])/3,0)</f>
        <v>Q4</v>
      </c>
      <c r="F2574" s="6">
        <f>MONTH(SalesDataTable[[#This Row],[Order Date]])</f>
        <v>12</v>
      </c>
      <c r="G2574" s="6" t="str">
        <f>TEXT(SalesDataTable[[#This Row],[Order Date]],"MMM")</f>
        <v>Dec</v>
      </c>
      <c r="H2574" s="6" t="s">
        <v>38</v>
      </c>
      <c r="I2574" s="6" t="s">
        <v>65</v>
      </c>
      <c r="J2574" s="6" t="s">
        <v>20</v>
      </c>
      <c r="K2574" s="6" t="s">
        <v>31</v>
      </c>
      <c r="L2574" s="6" t="s">
        <v>52</v>
      </c>
      <c r="M2574" s="6" t="s">
        <v>56</v>
      </c>
      <c r="N2574" s="7">
        <v>2</v>
      </c>
      <c r="O2574" s="8">
        <v>122.49</v>
      </c>
      <c r="P2574" s="9">
        <v>0.15</v>
      </c>
      <c r="Q2574" s="8">
        <v>70.930000000000007</v>
      </c>
      <c r="R2574" s="8">
        <v>208.23299999999998</v>
      </c>
      <c r="S2574" s="8">
        <v>141.86000000000001</v>
      </c>
      <c r="T2574" s="8">
        <v>66.372999999999962</v>
      </c>
      <c r="U2574" s="10">
        <v>0.31874390706564265</v>
      </c>
    </row>
    <row r="2575" spans="2:21" ht="15.75">
      <c r="B2575" s="4">
        <v>948</v>
      </c>
      <c r="C2575" s="5">
        <v>46367</v>
      </c>
      <c r="D2575" s="6">
        <f>YEAR(SalesDataTable[[#This Row],[Order Date]])</f>
        <v>2026</v>
      </c>
      <c r="E2575" s="6" t="str">
        <f>"Q"&amp;ROUNDUP(MONTH(SalesDataTable[[#This Row],[Order Date]])/3,0)</f>
        <v>Q4</v>
      </c>
      <c r="F2575" s="6">
        <f>MONTH(SalesDataTable[[#This Row],[Order Date]])</f>
        <v>12</v>
      </c>
      <c r="G2575" s="6" t="str">
        <f>TEXT(SalesDataTable[[#This Row],[Order Date]],"MMM")</f>
        <v>Dec</v>
      </c>
      <c r="H2575" s="6" t="s">
        <v>24</v>
      </c>
      <c r="I2575" s="6" t="s">
        <v>59</v>
      </c>
      <c r="J2575" s="6" t="s">
        <v>46</v>
      </c>
      <c r="K2575" s="6" t="s">
        <v>31</v>
      </c>
      <c r="L2575" s="6" t="s">
        <v>27</v>
      </c>
      <c r="M2575" s="6" t="s">
        <v>35</v>
      </c>
      <c r="N2575" s="7">
        <v>1</v>
      </c>
      <c r="O2575" s="8">
        <v>141.74</v>
      </c>
      <c r="P2575" s="9">
        <v>0.15</v>
      </c>
      <c r="Q2575" s="8">
        <v>78.97</v>
      </c>
      <c r="R2575" s="8">
        <v>120.479</v>
      </c>
      <c r="S2575" s="8">
        <v>78.97</v>
      </c>
      <c r="T2575" s="8">
        <v>41.509</v>
      </c>
      <c r="U2575" s="10">
        <v>0.34453307215365336</v>
      </c>
    </row>
    <row r="2576" spans="2:21" ht="15.75">
      <c r="B2576" s="4">
        <v>1957</v>
      </c>
      <c r="C2576" s="5">
        <v>46367</v>
      </c>
      <c r="D2576" s="6">
        <f>YEAR(SalesDataTable[[#This Row],[Order Date]])</f>
        <v>2026</v>
      </c>
      <c r="E2576" s="6" t="str">
        <f>"Q"&amp;ROUNDUP(MONTH(SalesDataTable[[#This Row],[Order Date]])/3,0)</f>
        <v>Q4</v>
      </c>
      <c r="F2576" s="6">
        <f>MONTH(SalesDataTable[[#This Row],[Order Date]])</f>
        <v>12</v>
      </c>
      <c r="G2576" s="6" t="str">
        <f>TEXT(SalesDataTable[[#This Row],[Order Date]],"MMM")</f>
        <v>Dec</v>
      </c>
      <c r="H2576" s="6" t="s">
        <v>38</v>
      </c>
      <c r="I2576" s="6" t="s">
        <v>49</v>
      </c>
      <c r="J2576" s="6" t="s">
        <v>20</v>
      </c>
      <c r="K2576" s="6" t="s">
        <v>21</v>
      </c>
      <c r="L2576" s="6" t="s">
        <v>22</v>
      </c>
      <c r="M2576" s="6" t="s">
        <v>44</v>
      </c>
      <c r="N2576" s="7">
        <v>6</v>
      </c>
      <c r="O2576" s="8">
        <v>39.44</v>
      </c>
      <c r="P2576" s="9">
        <v>0.1</v>
      </c>
      <c r="Q2576" s="8">
        <v>16.89</v>
      </c>
      <c r="R2576" s="8">
        <v>212.976</v>
      </c>
      <c r="S2576" s="8">
        <v>101.34</v>
      </c>
      <c r="T2576" s="8">
        <v>111.636</v>
      </c>
      <c r="U2576" s="10">
        <v>0.52417173766058145</v>
      </c>
    </row>
    <row r="2577" spans="2:21" ht="15.75">
      <c r="B2577" s="4">
        <v>3097</v>
      </c>
      <c r="C2577" s="5">
        <v>46367</v>
      </c>
      <c r="D2577" s="6">
        <f>YEAR(SalesDataTable[[#This Row],[Order Date]])</f>
        <v>2026</v>
      </c>
      <c r="E2577" s="6" t="str">
        <f>"Q"&amp;ROUNDUP(MONTH(SalesDataTable[[#This Row],[Order Date]])/3,0)</f>
        <v>Q4</v>
      </c>
      <c r="F2577" s="6">
        <f>MONTH(SalesDataTable[[#This Row],[Order Date]])</f>
        <v>12</v>
      </c>
      <c r="G2577" s="6" t="str">
        <f>TEXT(SalesDataTable[[#This Row],[Order Date]],"MMM")</f>
        <v>Dec</v>
      </c>
      <c r="H2577" s="6" t="s">
        <v>29</v>
      </c>
      <c r="I2577" s="6" t="s">
        <v>36</v>
      </c>
      <c r="J2577" s="6" t="s">
        <v>37</v>
      </c>
      <c r="K2577" s="6" t="s">
        <v>21</v>
      </c>
      <c r="L2577" s="6" t="s">
        <v>22</v>
      </c>
      <c r="M2577" s="6" t="s">
        <v>40</v>
      </c>
      <c r="N2577" s="7">
        <v>1</v>
      </c>
      <c r="O2577" s="8">
        <v>49.64</v>
      </c>
      <c r="P2577" s="9">
        <v>0.1</v>
      </c>
      <c r="Q2577" s="8">
        <v>22</v>
      </c>
      <c r="R2577" s="8">
        <v>44.676000000000002</v>
      </c>
      <c r="S2577" s="8">
        <v>22</v>
      </c>
      <c r="T2577" s="8">
        <v>22.676000000000002</v>
      </c>
      <c r="U2577" s="10">
        <v>0.50756558331094992</v>
      </c>
    </row>
    <row r="2578" spans="2:21" ht="15.75">
      <c r="B2578" s="4">
        <v>3649</v>
      </c>
      <c r="C2578" s="5">
        <v>46367</v>
      </c>
      <c r="D2578" s="6">
        <f>YEAR(SalesDataTable[[#This Row],[Order Date]])</f>
        <v>2026</v>
      </c>
      <c r="E2578" s="6" t="str">
        <f>"Q"&amp;ROUNDUP(MONTH(SalesDataTable[[#This Row],[Order Date]])/3,0)</f>
        <v>Q4</v>
      </c>
      <c r="F2578" s="6">
        <f>MONTH(SalesDataTable[[#This Row],[Order Date]])</f>
        <v>12</v>
      </c>
      <c r="G2578" s="6" t="str">
        <f>TEXT(SalesDataTable[[#This Row],[Order Date]],"MMM")</f>
        <v>Dec</v>
      </c>
      <c r="H2578" s="6" t="s">
        <v>29</v>
      </c>
      <c r="I2578" s="6" t="s">
        <v>30</v>
      </c>
      <c r="J2578" s="6" t="s">
        <v>20</v>
      </c>
      <c r="K2578" s="6" t="s">
        <v>31</v>
      </c>
      <c r="L2578" s="6" t="s">
        <v>32</v>
      </c>
      <c r="M2578" s="6" t="s">
        <v>66</v>
      </c>
      <c r="N2578" s="7">
        <v>1</v>
      </c>
      <c r="O2578" s="8">
        <v>164.29</v>
      </c>
      <c r="P2578" s="9">
        <v>0.05</v>
      </c>
      <c r="Q2578" s="8">
        <v>88.66</v>
      </c>
      <c r="R2578" s="8">
        <v>156.07549999999998</v>
      </c>
      <c r="S2578" s="8">
        <v>88.66</v>
      </c>
      <c r="T2578" s="8">
        <v>67.41549999999998</v>
      </c>
      <c r="U2578" s="10">
        <v>0.43194159237035917</v>
      </c>
    </row>
    <row r="2579" spans="2:21" ht="15.75">
      <c r="B2579" s="4">
        <v>3963</v>
      </c>
      <c r="C2579" s="5">
        <v>46367</v>
      </c>
      <c r="D2579" s="6">
        <f>YEAR(SalesDataTable[[#This Row],[Order Date]])</f>
        <v>2026</v>
      </c>
      <c r="E2579" s="6" t="str">
        <f>"Q"&amp;ROUNDUP(MONTH(SalesDataTable[[#This Row],[Order Date]])/3,0)</f>
        <v>Q4</v>
      </c>
      <c r="F2579" s="6">
        <f>MONTH(SalesDataTable[[#This Row],[Order Date]])</f>
        <v>12</v>
      </c>
      <c r="G2579" s="6" t="str">
        <f>TEXT(SalesDataTable[[#This Row],[Order Date]],"MMM")</f>
        <v>Dec</v>
      </c>
      <c r="H2579" s="6" t="s">
        <v>38</v>
      </c>
      <c r="I2579" s="6" t="s">
        <v>51</v>
      </c>
      <c r="J2579" s="6" t="s">
        <v>20</v>
      </c>
      <c r="K2579" s="6" t="s">
        <v>21</v>
      </c>
      <c r="L2579" s="6" t="s">
        <v>32</v>
      </c>
      <c r="M2579" s="6" t="s">
        <v>33</v>
      </c>
      <c r="N2579" s="7">
        <v>1</v>
      </c>
      <c r="O2579" s="8">
        <v>35.81</v>
      </c>
      <c r="P2579" s="9">
        <v>0</v>
      </c>
      <c r="Q2579" s="8">
        <v>13.28</v>
      </c>
      <c r="R2579" s="8">
        <v>35.81</v>
      </c>
      <c r="S2579" s="8">
        <v>13.28</v>
      </c>
      <c r="T2579" s="8">
        <v>22.53</v>
      </c>
      <c r="U2579" s="10">
        <v>0.62915386763473891</v>
      </c>
    </row>
    <row r="2580" spans="2:21" ht="15.75">
      <c r="B2580" s="4">
        <v>4305</v>
      </c>
      <c r="C2580" s="5">
        <v>46367</v>
      </c>
      <c r="D2580" s="6">
        <f>YEAR(SalesDataTable[[#This Row],[Order Date]])</f>
        <v>2026</v>
      </c>
      <c r="E2580" s="6" t="str">
        <f>"Q"&amp;ROUNDUP(MONTH(SalesDataTable[[#This Row],[Order Date]])/3,0)</f>
        <v>Q4</v>
      </c>
      <c r="F2580" s="6">
        <f>MONTH(SalesDataTable[[#This Row],[Order Date]])</f>
        <v>12</v>
      </c>
      <c r="G2580" s="6" t="str">
        <f>TEXT(SalesDataTable[[#This Row],[Order Date]],"MMM")</f>
        <v>Dec</v>
      </c>
      <c r="H2580" s="6" t="s">
        <v>18</v>
      </c>
      <c r="I2580" s="6" t="s">
        <v>54</v>
      </c>
      <c r="J2580" s="6" t="s">
        <v>37</v>
      </c>
      <c r="K2580" s="6" t="s">
        <v>31</v>
      </c>
      <c r="L2580" s="6" t="s">
        <v>52</v>
      </c>
      <c r="M2580" s="6" t="s">
        <v>53</v>
      </c>
      <c r="N2580" s="7">
        <v>1</v>
      </c>
      <c r="O2580" s="8">
        <v>41.31</v>
      </c>
      <c r="P2580" s="9">
        <v>0.05</v>
      </c>
      <c r="Q2580" s="8">
        <v>14.56</v>
      </c>
      <c r="R2580" s="8">
        <v>39.244500000000002</v>
      </c>
      <c r="S2580" s="8">
        <v>14.56</v>
      </c>
      <c r="T2580" s="8">
        <v>24.6845</v>
      </c>
      <c r="U2580" s="10">
        <v>0.62899259768884808</v>
      </c>
    </row>
    <row r="2581" spans="2:21" ht="15.75">
      <c r="B2581" s="4">
        <v>4942</v>
      </c>
      <c r="C2581" s="5">
        <v>46367</v>
      </c>
      <c r="D2581" s="6">
        <f>YEAR(SalesDataTable[[#This Row],[Order Date]])</f>
        <v>2026</v>
      </c>
      <c r="E2581" s="6" t="str">
        <f>"Q"&amp;ROUNDUP(MONTH(SalesDataTable[[#This Row],[Order Date]])/3,0)</f>
        <v>Q4</v>
      </c>
      <c r="F2581" s="6">
        <f>MONTH(SalesDataTable[[#This Row],[Order Date]])</f>
        <v>12</v>
      </c>
      <c r="G2581" s="6" t="str">
        <f>TEXT(SalesDataTable[[#This Row],[Order Date]],"MMM")</f>
        <v>Dec</v>
      </c>
      <c r="H2581" s="6" t="s">
        <v>38</v>
      </c>
      <c r="I2581" s="6" t="s">
        <v>65</v>
      </c>
      <c r="J2581" s="6" t="s">
        <v>46</v>
      </c>
      <c r="K2581" s="6" t="s">
        <v>31</v>
      </c>
      <c r="L2581" s="6" t="s">
        <v>32</v>
      </c>
      <c r="M2581" s="6" t="s">
        <v>33</v>
      </c>
      <c r="N2581" s="7">
        <v>3</v>
      </c>
      <c r="O2581" s="8">
        <v>36.6</v>
      </c>
      <c r="P2581" s="9">
        <v>0.15</v>
      </c>
      <c r="Q2581" s="8">
        <v>13.95</v>
      </c>
      <c r="R2581" s="8">
        <v>93.330000000000013</v>
      </c>
      <c r="S2581" s="8">
        <v>41.849999999999994</v>
      </c>
      <c r="T2581" s="8">
        <v>51.480000000000018</v>
      </c>
      <c r="U2581" s="10">
        <v>0.55159112825458068</v>
      </c>
    </row>
    <row r="2582" spans="2:21" ht="15.75">
      <c r="B2582" s="4">
        <v>19</v>
      </c>
      <c r="C2582" s="5">
        <v>46368</v>
      </c>
      <c r="D2582" s="6">
        <f>YEAR(SalesDataTable[[#This Row],[Order Date]])</f>
        <v>2026</v>
      </c>
      <c r="E2582" s="6" t="str">
        <f>"Q"&amp;ROUNDUP(MONTH(SalesDataTable[[#This Row],[Order Date]])/3,0)</f>
        <v>Q4</v>
      </c>
      <c r="F2582" s="6">
        <f>MONTH(SalesDataTable[[#This Row],[Order Date]])</f>
        <v>12</v>
      </c>
      <c r="G2582" s="6" t="str">
        <f>TEXT(SalesDataTable[[#This Row],[Order Date]],"MMM")</f>
        <v>Dec</v>
      </c>
      <c r="H2582" s="6" t="s">
        <v>24</v>
      </c>
      <c r="I2582" s="6" t="s">
        <v>25</v>
      </c>
      <c r="J2582" s="6" t="s">
        <v>20</v>
      </c>
      <c r="K2582" s="6" t="s">
        <v>31</v>
      </c>
      <c r="L2582" s="6" t="s">
        <v>22</v>
      </c>
      <c r="M2582" s="6" t="s">
        <v>40</v>
      </c>
      <c r="N2582" s="7">
        <v>5</v>
      </c>
      <c r="O2582" s="8">
        <v>49.59</v>
      </c>
      <c r="P2582" s="9">
        <v>0</v>
      </c>
      <c r="Q2582" s="8">
        <v>22.63</v>
      </c>
      <c r="R2582" s="8">
        <v>247.95000000000002</v>
      </c>
      <c r="S2582" s="8">
        <v>113.14999999999999</v>
      </c>
      <c r="T2582" s="8">
        <v>134.80000000000001</v>
      </c>
      <c r="U2582" s="10">
        <v>0.54365799556362171</v>
      </c>
    </row>
    <row r="2583" spans="2:21" ht="15.75">
      <c r="B2583" s="4">
        <v>4963</v>
      </c>
      <c r="C2583" s="5">
        <v>46368</v>
      </c>
      <c r="D2583" s="6">
        <f>YEAR(SalesDataTable[[#This Row],[Order Date]])</f>
        <v>2026</v>
      </c>
      <c r="E2583" s="6" t="str">
        <f>"Q"&amp;ROUNDUP(MONTH(SalesDataTable[[#This Row],[Order Date]])/3,0)</f>
        <v>Q4</v>
      </c>
      <c r="F2583" s="6">
        <f>MONTH(SalesDataTable[[#This Row],[Order Date]])</f>
        <v>12</v>
      </c>
      <c r="G2583" s="6" t="str">
        <f>TEXT(SalesDataTable[[#This Row],[Order Date]],"MMM")</f>
        <v>Dec</v>
      </c>
      <c r="H2583" s="6" t="s">
        <v>18</v>
      </c>
      <c r="I2583" s="6" t="s">
        <v>19</v>
      </c>
      <c r="J2583" s="6" t="s">
        <v>20</v>
      </c>
      <c r="K2583" s="6" t="s">
        <v>31</v>
      </c>
      <c r="L2583" s="6" t="s">
        <v>27</v>
      </c>
      <c r="M2583" s="6" t="s">
        <v>64</v>
      </c>
      <c r="N2583" s="7">
        <v>5</v>
      </c>
      <c r="O2583" s="8">
        <v>72.3</v>
      </c>
      <c r="P2583" s="9">
        <v>0.05</v>
      </c>
      <c r="Q2583" s="8">
        <v>31.73</v>
      </c>
      <c r="R2583" s="8">
        <v>343.42500000000001</v>
      </c>
      <c r="S2583" s="8">
        <v>158.65</v>
      </c>
      <c r="T2583" s="8">
        <v>184.77500000000001</v>
      </c>
      <c r="U2583" s="10">
        <v>0.53803596127247577</v>
      </c>
    </row>
    <row r="2584" spans="2:21" ht="15.75">
      <c r="B2584" s="4">
        <v>5110</v>
      </c>
      <c r="C2584" s="5">
        <v>46368</v>
      </c>
      <c r="D2584" s="6">
        <f>YEAR(SalesDataTable[[#This Row],[Order Date]])</f>
        <v>2026</v>
      </c>
      <c r="E2584" s="6" t="str">
        <f>"Q"&amp;ROUNDUP(MONTH(SalesDataTable[[#This Row],[Order Date]])/3,0)</f>
        <v>Q4</v>
      </c>
      <c r="F2584" s="6">
        <f>MONTH(SalesDataTable[[#This Row],[Order Date]])</f>
        <v>12</v>
      </c>
      <c r="G2584" s="6" t="str">
        <f>TEXT(SalesDataTable[[#This Row],[Order Date]],"MMM")</f>
        <v>Dec</v>
      </c>
      <c r="H2584" s="6" t="s">
        <v>38</v>
      </c>
      <c r="I2584" s="6" t="s">
        <v>39</v>
      </c>
      <c r="J2584" s="6" t="s">
        <v>20</v>
      </c>
      <c r="K2584" s="6" t="s">
        <v>31</v>
      </c>
      <c r="L2584" s="6" t="s">
        <v>22</v>
      </c>
      <c r="M2584" s="6" t="s">
        <v>40</v>
      </c>
      <c r="N2584" s="7">
        <v>1</v>
      </c>
      <c r="O2584" s="8">
        <v>51.57</v>
      </c>
      <c r="P2584" s="9">
        <v>0.1</v>
      </c>
      <c r="Q2584" s="8">
        <v>23.11</v>
      </c>
      <c r="R2584" s="8">
        <v>46.413000000000004</v>
      </c>
      <c r="S2584" s="8">
        <v>23.11</v>
      </c>
      <c r="T2584" s="8">
        <v>23.303000000000004</v>
      </c>
      <c r="U2584" s="10">
        <v>0.5020791588563549</v>
      </c>
    </row>
    <row r="2585" spans="2:21" ht="15.75">
      <c r="B2585" s="4">
        <v>10</v>
      </c>
      <c r="C2585" s="5">
        <v>46369</v>
      </c>
      <c r="D2585" s="6">
        <f>YEAR(SalesDataTable[[#This Row],[Order Date]])</f>
        <v>2026</v>
      </c>
      <c r="E2585" s="6" t="str">
        <f>"Q"&amp;ROUNDUP(MONTH(SalesDataTable[[#This Row],[Order Date]])/3,0)</f>
        <v>Q4</v>
      </c>
      <c r="F2585" s="6">
        <f>MONTH(SalesDataTable[[#This Row],[Order Date]])</f>
        <v>12</v>
      </c>
      <c r="G2585" s="6" t="str">
        <f>TEXT(SalesDataTable[[#This Row],[Order Date]],"MMM")</f>
        <v>Dec</v>
      </c>
      <c r="H2585" s="6" t="s">
        <v>18</v>
      </c>
      <c r="I2585" s="6" t="s">
        <v>19</v>
      </c>
      <c r="J2585" s="6" t="s">
        <v>20</v>
      </c>
      <c r="K2585" s="6" t="s">
        <v>21</v>
      </c>
      <c r="L2585" s="6" t="s">
        <v>32</v>
      </c>
      <c r="M2585" s="6" t="s">
        <v>33</v>
      </c>
      <c r="N2585" s="7">
        <v>3</v>
      </c>
      <c r="O2585" s="8">
        <v>35.380000000000003</v>
      </c>
      <c r="P2585" s="9">
        <v>0</v>
      </c>
      <c r="Q2585" s="8">
        <v>13.51</v>
      </c>
      <c r="R2585" s="8">
        <v>106.14000000000001</v>
      </c>
      <c r="S2585" s="8">
        <v>40.53</v>
      </c>
      <c r="T2585" s="8">
        <v>65.610000000000014</v>
      </c>
      <c r="U2585" s="10">
        <v>0.61814584511023185</v>
      </c>
    </row>
    <row r="2586" spans="2:21" ht="15.75">
      <c r="B2586" s="4">
        <v>216</v>
      </c>
      <c r="C2586" s="5">
        <v>46369</v>
      </c>
      <c r="D2586" s="6">
        <f>YEAR(SalesDataTable[[#This Row],[Order Date]])</f>
        <v>2026</v>
      </c>
      <c r="E2586" s="6" t="str">
        <f>"Q"&amp;ROUNDUP(MONTH(SalesDataTable[[#This Row],[Order Date]])/3,0)</f>
        <v>Q4</v>
      </c>
      <c r="F2586" s="6">
        <f>MONTH(SalesDataTable[[#This Row],[Order Date]])</f>
        <v>12</v>
      </c>
      <c r="G2586" s="6" t="str">
        <f>TEXT(SalesDataTable[[#This Row],[Order Date]],"MMM")</f>
        <v>Dec</v>
      </c>
      <c r="H2586" s="6" t="s">
        <v>29</v>
      </c>
      <c r="I2586" s="6" t="s">
        <v>30</v>
      </c>
      <c r="J2586" s="6" t="s">
        <v>20</v>
      </c>
      <c r="K2586" s="6" t="s">
        <v>34</v>
      </c>
      <c r="L2586" s="6" t="s">
        <v>22</v>
      </c>
      <c r="M2586" s="6" t="s">
        <v>23</v>
      </c>
      <c r="N2586" s="7">
        <v>1</v>
      </c>
      <c r="O2586" s="8">
        <v>83.08</v>
      </c>
      <c r="P2586" s="9">
        <v>0.15</v>
      </c>
      <c r="Q2586" s="8">
        <v>42.91</v>
      </c>
      <c r="R2586" s="8">
        <v>70.617999999999995</v>
      </c>
      <c r="S2586" s="8">
        <v>42.91</v>
      </c>
      <c r="T2586" s="8">
        <v>27.707999999999998</v>
      </c>
      <c r="U2586" s="10">
        <v>0.39236455294684075</v>
      </c>
    </row>
    <row r="2587" spans="2:21" ht="15.75">
      <c r="B2587" s="4">
        <v>1937</v>
      </c>
      <c r="C2587" s="5">
        <v>46369</v>
      </c>
      <c r="D2587" s="6">
        <f>YEAR(SalesDataTable[[#This Row],[Order Date]])</f>
        <v>2026</v>
      </c>
      <c r="E2587" s="6" t="str">
        <f>"Q"&amp;ROUNDUP(MONTH(SalesDataTable[[#This Row],[Order Date]])/3,0)</f>
        <v>Q4</v>
      </c>
      <c r="F2587" s="6">
        <f>MONTH(SalesDataTable[[#This Row],[Order Date]])</f>
        <v>12</v>
      </c>
      <c r="G2587" s="6" t="str">
        <f>TEXT(SalesDataTable[[#This Row],[Order Date]],"MMM")</f>
        <v>Dec</v>
      </c>
      <c r="H2587" s="6" t="s">
        <v>24</v>
      </c>
      <c r="I2587" s="6" t="s">
        <v>61</v>
      </c>
      <c r="J2587" s="6" t="s">
        <v>26</v>
      </c>
      <c r="K2587" s="6" t="s">
        <v>34</v>
      </c>
      <c r="L2587" s="6" t="s">
        <v>41</v>
      </c>
      <c r="M2587" s="6" t="s">
        <v>69</v>
      </c>
      <c r="N2587" s="7">
        <v>3</v>
      </c>
      <c r="O2587" s="8">
        <v>120.5</v>
      </c>
      <c r="P2587" s="9">
        <v>0.15</v>
      </c>
      <c r="Q2587" s="8">
        <v>61.44</v>
      </c>
      <c r="R2587" s="8">
        <v>307.27499999999998</v>
      </c>
      <c r="S2587" s="8">
        <v>184.32</v>
      </c>
      <c r="T2587" s="8">
        <v>122.95499999999998</v>
      </c>
      <c r="U2587" s="10">
        <v>0.40014644862094212</v>
      </c>
    </row>
    <row r="2588" spans="2:21" ht="15.75">
      <c r="B2588" s="4">
        <v>4720</v>
      </c>
      <c r="C2588" s="5">
        <v>46369</v>
      </c>
      <c r="D2588" s="6">
        <f>YEAR(SalesDataTable[[#This Row],[Order Date]])</f>
        <v>2026</v>
      </c>
      <c r="E2588" s="6" t="str">
        <f>"Q"&amp;ROUNDUP(MONTH(SalesDataTable[[#This Row],[Order Date]])/3,0)</f>
        <v>Q4</v>
      </c>
      <c r="F2588" s="6">
        <f>MONTH(SalesDataTable[[#This Row],[Order Date]])</f>
        <v>12</v>
      </c>
      <c r="G2588" s="6" t="str">
        <f>TEXT(SalesDataTable[[#This Row],[Order Date]],"MMM")</f>
        <v>Dec</v>
      </c>
      <c r="H2588" s="6" t="s">
        <v>18</v>
      </c>
      <c r="I2588" s="6" t="s">
        <v>19</v>
      </c>
      <c r="J2588" s="6" t="s">
        <v>20</v>
      </c>
      <c r="K2588" s="6" t="s">
        <v>31</v>
      </c>
      <c r="L2588" s="6" t="s">
        <v>27</v>
      </c>
      <c r="M2588" s="6" t="s">
        <v>64</v>
      </c>
      <c r="N2588" s="7">
        <v>3</v>
      </c>
      <c r="O2588" s="8">
        <v>73.040000000000006</v>
      </c>
      <c r="P2588" s="9">
        <v>0.1</v>
      </c>
      <c r="Q2588" s="8">
        <v>31.78</v>
      </c>
      <c r="R2588" s="8">
        <v>197.208</v>
      </c>
      <c r="S2588" s="8">
        <v>95.34</v>
      </c>
      <c r="T2588" s="8">
        <v>101.86799999999999</v>
      </c>
      <c r="U2588" s="10">
        <v>0.51655105269563095</v>
      </c>
    </row>
    <row r="2589" spans="2:21" ht="15.75">
      <c r="B2589" s="4">
        <v>91</v>
      </c>
      <c r="C2589" s="5">
        <v>46370</v>
      </c>
      <c r="D2589" s="6">
        <f>YEAR(SalesDataTable[[#This Row],[Order Date]])</f>
        <v>2026</v>
      </c>
      <c r="E2589" s="6" t="str">
        <f>"Q"&amp;ROUNDUP(MONTH(SalesDataTable[[#This Row],[Order Date]])/3,0)</f>
        <v>Q4</v>
      </c>
      <c r="F2589" s="6">
        <f>MONTH(SalesDataTable[[#This Row],[Order Date]])</f>
        <v>12</v>
      </c>
      <c r="G2589" s="6" t="str">
        <f>TEXT(SalesDataTable[[#This Row],[Order Date]],"MMM")</f>
        <v>Dec</v>
      </c>
      <c r="H2589" s="6" t="s">
        <v>24</v>
      </c>
      <c r="I2589" s="6" t="s">
        <v>25</v>
      </c>
      <c r="J2589" s="6" t="s">
        <v>20</v>
      </c>
      <c r="K2589" s="6" t="s">
        <v>21</v>
      </c>
      <c r="L2589" s="6" t="s">
        <v>41</v>
      </c>
      <c r="M2589" s="6" t="s">
        <v>42</v>
      </c>
      <c r="N2589" s="7">
        <v>2</v>
      </c>
      <c r="O2589" s="8">
        <v>339.95</v>
      </c>
      <c r="P2589" s="9">
        <v>0</v>
      </c>
      <c r="Q2589" s="8">
        <v>195.78</v>
      </c>
      <c r="R2589" s="8">
        <v>679.9</v>
      </c>
      <c r="S2589" s="8">
        <v>391.56</v>
      </c>
      <c r="T2589" s="8">
        <v>288.33999999999997</v>
      </c>
      <c r="U2589" s="10">
        <v>0.42409177820267685</v>
      </c>
    </row>
    <row r="2590" spans="2:21" ht="15.75">
      <c r="B2590" s="4">
        <v>505</v>
      </c>
      <c r="C2590" s="5">
        <v>46370</v>
      </c>
      <c r="D2590" s="6">
        <f>YEAR(SalesDataTable[[#This Row],[Order Date]])</f>
        <v>2026</v>
      </c>
      <c r="E2590" s="6" t="str">
        <f>"Q"&amp;ROUNDUP(MONTH(SalesDataTable[[#This Row],[Order Date]])/3,0)</f>
        <v>Q4</v>
      </c>
      <c r="F2590" s="6">
        <f>MONTH(SalesDataTable[[#This Row],[Order Date]])</f>
        <v>12</v>
      </c>
      <c r="G2590" s="6" t="str">
        <f>TEXT(SalesDataTable[[#This Row],[Order Date]],"MMM")</f>
        <v>Dec</v>
      </c>
      <c r="H2590" s="6" t="s">
        <v>18</v>
      </c>
      <c r="I2590" s="6" t="s">
        <v>68</v>
      </c>
      <c r="J2590" s="6" t="s">
        <v>46</v>
      </c>
      <c r="K2590" s="6" t="s">
        <v>21</v>
      </c>
      <c r="L2590" s="6" t="s">
        <v>41</v>
      </c>
      <c r="M2590" s="6" t="s">
        <v>47</v>
      </c>
      <c r="N2590" s="7">
        <v>2</v>
      </c>
      <c r="O2590" s="8">
        <v>199.43</v>
      </c>
      <c r="P2590" s="9">
        <v>0.05</v>
      </c>
      <c r="Q2590" s="8">
        <v>106.58</v>
      </c>
      <c r="R2590" s="8">
        <v>378.91699999999997</v>
      </c>
      <c r="S2590" s="8">
        <v>213.16</v>
      </c>
      <c r="T2590" s="8">
        <v>165.75699999999998</v>
      </c>
      <c r="U2590" s="10">
        <v>0.4374493622613923</v>
      </c>
    </row>
    <row r="2591" spans="2:21" ht="15.75">
      <c r="B2591" s="4">
        <v>640</v>
      </c>
      <c r="C2591" s="5">
        <v>46370</v>
      </c>
      <c r="D2591" s="6">
        <f>YEAR(SalesDataTable[[#This Row],[Order Date]])</f>
        <v>2026</v>
      </c>
      <c r="E2591" s="6" t="str">
        <f>"Q"&amp;ROUNDUP(MONTH(SalesDataTable[[#This Row],[Order Date]])/3,0)</f>
        <v>Q4</v>
      </c>
      <c r="F2591" s="6">
        <f>MONTH(SalesDataTable[[#This Row],[Order Date]])</f>
        <v>12</v>
      </c>
      <c r="G2591" s="6" t="str">
        <f>TEXT(SalesDataTable[[#This Row],[Order Date]],"MMM")</f>
        <v>Dec</v>
      </c>
      <c r="H2591" s="6" t="s">
        <v>18</v>
      </c>
      <c r="I2591" s="6" t="s">
        <v>68</v>
      </c>
      <c r="J2591" s="6" t="s">
        <v>20</v>
      </c>
      <c r="K2591" s="6" t="s">
        <v>21</v>
      </c>
      <c r="L2591" s="6" t="s">
        <v>52</v>
      </c>
      <c r="M2591" s="6" t="s">
        <v>63</v>
      </c>
      <c r="N2591" s="7">
        <v>2</v>
      </c>
      <c r="O2591" s="8">
        <v>51.77</v>
      </c>
      <c r="P2591" s="9">
        <v>0.05</v>
      </c>
      <c r="Q2591" s="8">
        <v>21.76</v>
      </c>
      <c r="R2591" s="8">
        <v>98.363</v>
      </c>
      <c r="S2591" s="8">
        <v>43.52</v>
      </c>
      <c r="T2591" s="8">
        <v>54.842999999999996</v>
      </c>
      <c r="U2591" s="10">
        <v>0.55755721155312465</v>
      </c>
    </row>
    <row r="2592" spans="2:21" ht="15.75">
      <c r="B2592" s="4">
        <v>1408</v>
      </c>
      <c r="C2592" s="5">
        <v>46370</v>
      </c>
      <c r="D2592" s="6">
        <f>YEAR(SalesDataTable[[#This Row],[Order Date]])</f>
        <v>2026</v>
      </c>
      <c r="E2592" s="6" t="str">
        <f>"Q"&amp;ROUNDUP(MONTH(SalesDataTable[[#This Row],[Order Date]])/3,0)</f>
        <v>Q4</v>
      </c>
      <c r="F2592" s="6">
        <f>MONTH(SalesDataTable[[#This Row],[Order Date]])</f>
        <v>12</v>
      </c>
      <c r="G2592" s="6" t="str">
        <f>TEXT(SalesDataTable[[#This Row],[Order Date]],"MMM")</f>
        <v>Dec</v>
      </c>
      <c r="H2592" s="6" t="s">
        <v>24</v>
      </c>
      <c r="I2592" s="6" t="s">
        <v>25</v>
      </c>
      <c r="J2592" s="6" t="s">
        <v>20</v>
      </c>
      <c r="K2592" s="6" t="s">
        <v>31</v>
      </c>
      <c r="L2592" s="6" t="s">
        <v>32</v>
      </c>
      <c r="M2592" s="6" t="s">
        <v>66</v>
      </c>
      <c r="N2592" s="7">
        <v>1</v>
      </c>
      <c r="O2592" s="8">
        <v>161.53</v>
      </c>
      <c r="P2592" s="9">
        <v>0</v>
      </c>
      <c r="Q2592" s="8">
        <v>87.43</v>
      </c>
      <c r="R2592" s="8">
        <v>161.53</v>
      </c>
      <c r="S2592" s="8">
        <v>87.43</v>
      </c>
      <c r="T2592" s="8">
        <v>74.099999999999994</v>
      </c>
      <c r="U2592" s="10">
        <v>0.45873831486411187</v>
      </c>
    </row>
    <row r="2593" spans="2:21" ht="15.75">
      <c r="B2593" s="4">
        <v>2074</v>
      </c>
      <c r="C2593" s="5">
        <v>46370</v>
      </c>
      <c r="D2593" s="6">
        <f>YEAR(SalesDataTable[[#This Row],[Order Date]])</f>
        <v>2026</v>
      </c>
      <c r="E2593" s="6" t="str">
        <f>"Q"&amp;ROUNDUP(MONTH(SalesDataTable[[#This Row],[Order Date]])/3,0)</f>
        <v>Q4</v>
      </c>
      <c r="F2593" s="6">
        <f>MONTH(SalesDataTable[[#This Row],[Order Date]])</f>
        <v>12</v>
      </c>
      <c r="G2593" s="6" t="str">
        <f>TEXT(SalesDataTable[[#This Row],[Order Date]],"MMM")</f>
        <v>Dec</v>
      </c>
      <c r="H2593" s="6" t="s">
        <v>24</v>
      </c>
      <c r="I2593" s="6" t="s">
        <v>61</v>
      </c>
      <c r="J2593" s="6" t="s">
        <v>26</v>
      </c>
      <c r="K2593" s="6" t="s">
        <v>34</v>
      </c>
      <c r="L2593" s="6" t="s">
        <v>27</v>
      </c>
      <c r="M2593" s="6" t="s">
        <v>35</v>
      </c>
      <c r="N2593" s="7">
        <v>4</v>
      </c>
      <c r="O2593" s="8">
        <v>145.85</v>
      </c>
      <c r="P2593" s="9">
        <v>0.1</v>
      </c>
      <c r="Q2593" s="8">
        <v>79.47</v>
      </c>
      <c r="R2593" s="8">
        <v>525.05999999999995</v>
      </c>
      <c r="S2593" s="8">
        <v>317.88</v>
      </c>
      <c r="T2593" s="8">
        <v>207.17999999999995</v>
      </c>
      <c r="U2593" s="10">
        <v>0.39458347617415146</v>
      </c>
    </row>
    <row r="2594" spans="2:21" ht="15.75">
      <c r="B2594" s="4">
        <v>2639</v>
      </c>
      <c r="C2594" s="5">
        <v>46370</v>
      </c>
      <c r="D2594" s="6">
        <f>YEAR(SalesDataTable[[#This Row],[Order Date]])</f>
        <v>2026</v>
      </c>
      <c r="E2594" s="6" t="str">
        <f>"Q"&amp;ROUNDUP(MONTH(SalesDataTable[[#This Row],[Order Date]])/3,0)</f>
        <v>Q4</v>
      </c>
      <c r="F2594" s="6">
        <f>MONTH(SalesDataTable[[#This Row],[Order Date]])</f>
        <v>12</v>
      </c>
      <c r="G2594" s="6" t="str">
        <f>TEXT(SalesDataTable[[#This Row],[Order Date]],"MMM")</f>
        <v>Dec</v>
      </c>
      <c r="H2594" s="6" t="s">
        <v>38</v>
      </c>
      <c r="I2594" s="6" t="s">
        <v>65</v>
      </c>
      <c r="J2594" s="6" t="s">
        <v>20</v>
      </c>
      <c r="K2594" s="6" t="s">
        <v>21</v>
      </c>
      <c r="L2594" s="6" t="s">
        <v>41</v>
      </c>
      <c r="M2594" s="6" t="s">
        <v>47</v>
      </c>
      <c r="N2594" s="7">
        <v>1</v>
      </c>
      <c r="O2594" s="8">
        <v>197.18</v>
      </c>
      <c r="P2594" s="9">
        <v>0</v>
      </c>
      <c r="Q2594" s="8">
        <v>105.28</v>
      </c>
      <c r="R2594" s="8">
        <v>197.18</v>
      </c>
      <c r="S2594" s="8">
        <v>105.28</v>
      </c>
      <c r="T2594" s="8">
        <v>91.9</v>
      </c>
      <c r="U2594" s="10">
        <v>0.46607160969672384</v>
      </c>
    </row>
    <row r="2595" spans="2:21" ht="15.75">
      <c r="B2595" s="4">
        <v>2694</v>
      </c>
      <c r="C2595" s="5">
        <v>46370</v>
      </c>
      <c r="D2595" s="6">
        <f>YEAR(SalesDataTable[[#This Row],[Order Date]])</f>
        <v>2026</v>
      </c>
      <c r="E2595" s="6" t="str">
        <f>"Q"&amp;ROUNDUP(MONTH(SalesDataTable[[#This Row],[Order Date]])/3,0)</f>
        <v>Q4</v>
      </c>
      <c r="F2595" s="6">
        <f>MONTH(SalesDataTable[[#This Row],[Order Date]])</f>
        <v>12</v>
      </c>
      <c r="G2595" s="6" t="str">
        <f>TEXT(SalesDataTable[[#This Row],[Order Date]],"MMM")</f>
        <v>Dec</v>
      </c>
      <c r="H2595" s="6" t="s">
        <v>38</v>
      </c>
      <c r="I2595" s="6" t="s">
        <v>49</v>
      </c>
      <c r="J2595" s="6" t="s">
        <v>20</v>
      </c>
      <c r="K2595" s="6" t="s">
        <v>31</v>
      </c>
      <c r="L2595" s="6" t="s">
        <v>41</v>
      </c>
      <c r="M2595" s="6" t="s">
        <v>69</v>
      </c>
      <c r="N2595" s="7">
        <v>1</v>
      </c>
      <c r="O2595" s="8">
        <v>124.9</v>
      </c>
      <c r="P2595" s="9">
        <v>0</v>
      </c>
      <c r="Q2595" s="8">
        <v>62.16</v>
      </c>
      <c r="R2595" s="8">
        <v>124.9</v>
      </c>
      <c r="S2595" s="8">
        <v>62.16</v>
      </c>
      <c r="T2595" s="8">
        <v>62.740000000000009</v>
      </c>
      <c r="U2595" s="10">
        <v>0.50232185748598879</v>
      </c>
    </row>
    <row r="2596" spans="2:21" ht="15.75">
      <c r="B2596" s="4">
        <v>2797</v>
      </c>
      <c r="C2596" s="5">
        <v>46370</v>
      </c>
      <c r="D2596" s="6">
        <f>YEAR(SalesDataTable[[#This Row],[Order Date]])</f>
        <v>2026</v>
      </c>
      <c r="E2596" s="6" t="str">
        <f>"Q"&amp;ROUNDUP(MONTH(SalesDataTable[[#This Row],[Order Date]])/3,0)</f>
        <v>Q4</v>
      </c>
      <c r="F2596" s="6">
        <f>MONTH(SalesDataTable[[#This Row],[Order Date]])</f>
        <v>12</v>
      </c>
      <c r="G2596" s="6" t="str">
        <f>TEXT(SalesDataTable[[#This Row],[Order Date]],"MMM")</f>
        <v>Dec</v>
      </c>
      <c r="H2596" s="6" t="s">
        <v>29</v>
      </c>
      <c r="I2596" s="6" t="s">
        <v>70</v>
      </c>
      <c r="J2596" s="6" t="s">
        <v>37</v>
      </c>
      <c r="K2596" s="6" t="s">
        <v>31</v>
      </c>
      <c r="L2596" s="6" t="s">
        <v>27</v>
      </c>
      <c r="M2596" s="6" t="s">
        <v>64</v>
      </c>
      <c r="N2596" s="7">
        <v>2</v>
      </c>
      <c r="O2596" s="8">
        <v>70.239999999999995</v>
      </c>
      <c r="P2596" s="9">
        <v>0.1</v>
      </c>
      <c r="Q2596" s="8">
        <v>32.130000000000003</v>
      </c>
      <c r="R2596" s="8">
        <v>126.43199999999999</v>
      </c>
      <c r="S2596" s="8">
        <v>64.260000000000005</v>
      </c>
      <c r="T2596" s="8">
        <v>62.171999999999983</v>
      </c>
      <c r="U2596" s="10">
        <v>0.49174259681093385</v>
      </c>
    </row>
    <row r="2597" spans="2:21" ht="15.75">
      <c r="B2597" s="4">
        <v>2811</v>
      </c>
      <c r="C2597" s="5">
        <v>46370</v>
      </c>
      <c r="D2597" s="6">
        <f>YEAR(SalesDataTable[[#This Row],[Order Date]])</f>
        <v>2026</v>
      </c>
      <c r="E2597" s="6" t="str">
        <f>"Q"&amp;ROUNDUP(MONTH(SalesDataTable[[#This Row],[Order Date]])/3,0)</f>
        <v>Q4</v>
      </c>
      <c r="F2597" s="6">
        <f>MONTH(SalesDataTable[[#This Row],[Order Date]])</f>
        <v>12</v>
      </c>
      <c r="G2597" s="6" t="str">
        <f>TEXT(SalesDataTable[[#This Row],[Order Date]],"MMM")</f>
        <v>Dec</v>
      </c>
      <c r="H2597" s="6" t="s">
        <v>24</v>
      </c>
      <c r="I2597" s="6" t="s">
        <v>59</v>
      </c>
      <c r="J2597" s="6" t="s">
        <v>37</v>
      </c>
      <c r="K2597" s="6" t="s">
        <v>34</v>
      </c>
      <c r="L2597" s="6" t="s">
        <v>27</v>
      </c>
      <c r="M2597" s="6" t="s">
        <v>35</v>
      </c>
      <c r="N2597" s="7">
        <v>5</v>
      </c>
      <c r="O2597" s="8">
        <v>145.6</v>
      </c>
      <c r="P2597" s="9">
        <v>0.15</v>
      </c>
      <c r="Q2597" s="8">
        <v>81.180000000000007</v>
      </c>
      <c r="R2597" s="8">
        <v>618.79999999999995</v>
      </c>
      <c r="S2597" s="8">
        <v>405.90000000000003</v>
      </c>
      <c r="T2597" s="8">
        <v>212.89999999999992</v>
      </c>
      <c r="U2597" s="10">
        <v>0.34405300581771159</v>
      </c>
    </row>
    <row r="2598" spans="2:21" ht="15.75">
      <c r="B2598" s="4">
        <v>4037</v>
      </c>
      <c r="C2598" s="5">
        <v>46370</v>
      </c>
      <c r="D2598" s="6">
        <f>YEAR(SalesDataTable[[#This Row],[Order Date]])</f>
        <v>2026</v>
      </c>
      <c r="E2598" s="6" t="str">
        <f>"Q"&amp;ROUNDUP(MONTH(SalesDataTable[[#This Row],[Order Date]])/3,0)</f>
        <v>Q4</v>
      </c>
      <c r="F2598" s="6">
        <f>MONTH(SalesDataTable[[#This Row],[Order Date]])</f>
        <v>12</v>
      </c>
      <c r="G2598" s="6" t="str">
        <f>TEXT(SalesDataTable[[#This Row],[Order Date]],"MMM")</f>
        <v>Dec</v>
      </c>
      <c r="H2598" s="6" t="s">
        <v>38</v>
      </c>
      <c r="I2598" s="6" t="s">
        <v>51</v>
      </c>
      <c r="J2598" s="6" t="s">
        <v>37</v>
      </c>
      <c r="K2598" s="6" t="s">
        <v>21</v>
      </c>
      <c r="L2598" s="6" t="s">
        <v>27</v>
      </c>
      <c r="M2598" s="6" t="s">
        <v>55</v>
      </c>
      <c r="N2598" s="7">
        <v>1</v>
      </c>
      <c r="O2598" s="8">
        <v>152.4</v>
      </c>
      <c r="P2598" s="9">
        <v>0.05</v>
      </c>
      <c r="Q2598" s="8">
        <v>77.98</v>
      </c>
      <c r="R2598" s="8">
        <v>144.78</v>
      </c>
      <c r="S2598" s="8">
        <v>77.98</v>
      </c>
      <c r="T2598" s="8">
        <v>66.8</v>
      </c>
      <c r="U2598" s="10">
        <v>0.46138969470921398</v>
      </c>
    </row>
    <row r="2599" spans="2:21" ht="15.75">
      <c r="B2599" s="4">
        <v>4629</v>
      </c>
      <c r="C2599" s="5">
        <v>46370</v>
      </c>
      <c r="D2599" s="6">
        <f>YEAR(SalesDataTable[[#This Row],[Order Date]])</f>
        <v>2026</v>
      </c>
      <c r="E2599" s="6" t="str">
        <f>"Q"&amp;ROUNDUP(MONTH(SalesDataTable[[#This Row],[Order Date]])/3,0)</f>
        <v>Q4</v>
      </c>
      <c r="F2599" s="6">
        <f>MONTH(SalesDataTable[[#This Row],[Order Date]])</f>
        <v>12</v>
      </c>
      <c r="G2599" s="6" t="str">
        <f>TEXT(SalesDataTable[[#This Row],[Order Date]],"MMM")</f>
        <v>Dec</v>
      </c>
      <c r="H2599" s="6" t="s">
        <v>29</v>
      </c>
      <c r="I2599" s="6" t="s">
        <v>30</v>
      </c>
      <c r="J2599" s="6" t="s">
        <v>20</v>
      </c>
      <c r="K2599" s="6" t="s">
        <v>31</v>
      </c>
      <c r="L2599" s="6" t="s">
        <v>32</v>
      </c>
      <c r="M2599" s="6" t="s">
        <v>33</v>
      </c>
      <c r="N2599" s="7">
        <v>1</v>
      </c>
      <c r="O2599" s="8">
        <v>36.17</v>
      </c>
      <c r="P2599" s="9">
        <v>0.05</v>
      </c>
      <c r="Q2599" s="8">
        <v>13.87</v>
      </c>
      <c r="R2599" s="8">
        <v>34.361499999999999</v>
      </c>
      <c r="S2599" s="8">
        <v>13.87</v>
      </c>
      <c r="T2599" s="8">
        <v>20.491500000000002</v>
      </c>
      <c r="U2599" s="10">
        <v>0.59635056676803988</v>
      </c>
    </row>
    <row r="2600" spans="2:21" ht="15.75">
      <c r="B2600" s="4">
        <v>2455</v>
      </c>
      <c r="C2600" s="5">
        <v>46371</v>
      </c>
      <c r="D2600" s="6">
        <f>YEAR(SalesDataTable[[#This Row],[Order Date]])</f>
        <v>2026</v>
      </c>
      <c r="E2600" s="6" t="str">
        <f>"Q"&amp;ROUNDUP(MONTH(SalesDataTable[[#This Row],[Order Date]])/3,0)</f>
        <v>Q4</v>
      </c>
      <c r="F2600" s="6">
        <f>MONTH(SalesDataTable[[#This Row],[Order Date]])</f>
        <v>12</v>
      </c>
      <c r="G2600" s="6" t="str">
        <f>TEXT(SalesDataTable[[#This Row],[Order Date]],"MMM")</f>
        <v>Dec</v>
      </c>
      <c r="H2600" s="6" t="s">
        <v>24</v>
      </c>
      <c r="I2600" s="6" t="s">
        <v>61</v>
      </c>
      <c r="J2600" s="6" t="s">
        <v>20</v>
      </c>
      <c r="K2600" s="6" t="s">
        <v>21</v>
      </c>
      <c r="L2600" s="6" t="s">
        <v>41</v>
      </c>
      <c r="M2600" s="6" t="s">
        <v>69</v>
      </c>
      <c r="N2600" s="7">
        <v>3</v>
      </c>
      <c r="O2600" s="8">
        <v>126.21</v>
      </c>
      <c r="P2600" s="9">
        <v>0.1</v>
      </c>
      <c r="Q2600" s="8">
        <v>60.65</v>
      </c>
      <c r="R2600" s="8">
        <v>340.767</v>
      </c>
      <c r="S2600" s="8">
        <v>181.95</v>
      </c>
      <c r="T2600" s="8">
        <v>158.81700000000001</v>
      </c>
      <c r="U2600" s="10">
        <v>0.46605745274630467</v>
      </c>
    </row>
    <row r="2601" spans="2:21" ht="15.75">
      <c r="B2601" s="4">
        <v>3184</v>
      </c>
      <c r="C2601" s="5">
        <v>46371</v>
      </c>
      <c r="D2601" s="6">
        <f>YEAR(SalesDataTable[[#This Row],[Order Date]])</f>
        <v>2026</v>
      </c>
      <c r="E2601" s="6" t="str">
        <f>"Q"&amp;ROUNDUP(MONTH(SalesDataTable[[#This Row],[Order Date]])/3,0)</f>
        <v>Q4</v>
      </c>
      <c r="F2601" s="6">
        <f>MONTH(SalesDataTable[[#This Row],[Order Date]])</f>
        <v>12</v>
      </c>
      <c r="G2601" s="6" t="str">
        <f>TEXT(SalesDataTable[[#This Row],[Order Date]],"MMM")</f>
        <v>Dec</v>
      </c>
      <c r="H2601" s="6" t="s">
        <v>38</v>
      </c>
      <c r="I2601" s="6" t="s">
        <v>65</v>
      </c>
      <c r="J2601" s="6" t="s">
        <v>26</v>
      </c>
      <c r="K2601" s="6" t="s">
        <v>21</v>
      </c>
      <c r="L2601" s="6" t="s">
        <v>27</v>
      </c>
      <c r="M2601" s="6" t="s">
        <v>35</v>
      </c>
      <c r="N2601" s="7">
        <v>6</v>
      </c>
      <c r="O2601" s="8">
        <v>143.72999999999999</v>
      </c>
      <c r="P2601" s="9">
        <v>0.15</v>
      </c>
      <c r="Q2601" s="8">
        <v>77.27</v>
      </c>
      <c r="R2601" s="8">
        <v>733.02299999999991</v>
      </c>
      <c r="S2601" s="8">
        <v>463.62</v>
      </c>
      <c r="T2601" s="8">
        <v>269.40299999999991</v>
      </c>
      <c r="U2601" s="10">
        <v>0.36752325643260847</v>
      </c>
    </row>
    <row r="2602" spans="2:21" ht="15.75">
      <c r="B2602" s="4">
        <v>3363</v>
      </c>
      <c r="C2602" s="5">
        <v>46371</v>
      </c>
      <c r="D2602" s="6">
        <f>YEAR(SalesDataTable[[#This Row],[Order Date]])</f>
        <v>2026</v>
      </c>
      <c r="E2602" s="6" t="str">
        <f>"Q"&amp;ROUNDUP(MONTH(SalesDataTable[[#This Row],[Order Date]])/3,0)</f>
        <v>Q4</v>
      </c>
      <c r="F2602" s="6">
        <f>MONTH(SalesDataTable[[#This Row],[Order Date]])</f>
        <v>12</v>
      </c>
      <c r="G2602" s="6" t="str">
        <f>TEXT(SalesDataTable[[#This Row],[Order Date]],"MMM")</f>
        <v>Dec</v>
      </c>
      <c r="H2602" s="6" t="s">
        <v>24</v>
      </c>
      <c r="I2602" s="6" t="s">
        <v>61</v>
      </c>
      <c r="J2602" s="6" t="s">
        <v>46</v>
      </c>
      <c r="K2602" s="6" t="s">
        <v>31</v>
      </c>
      <c r="L2602" s="6" t="s">
        <v>27</v>
      </c>
      <c r="M2602" s="6" t="s">
        <v>35</v>
      </c>
      <c r="N2602" s="7">
        <v>4</v>
      </c>
      <c r="O2602" s="8">
        <v>146.38999999999999</v>
      </c>
      <c r="P2602" s="9">
        <v>0</v>
      </c>
      <c r="Q2602" s="8">
        <v>78.95</v>
      </c>
      <c r="R2602" s="8">
        <v>585.55999999999995</v>
      </c>
      <c r="S2602" s="8">
        <v>315.8</v>
      </c>
      <c r="T2602" s="8">
        <v>269.75999999999993</v>
      </c>
      <c r="U2602" s="10">
        <v>0.46068720541020552</v>
      </c>
    </row>
    <row r="2603" spans="2:21" ht="15.75">
      <c r="B2603" s="4">
        <v>3373</v>
      </c>
      <c r="C2603" s="5">
        <v>46371</v>
      </c>
      <c r="D2603" s="6">
        <f>YEAR(SalesDataTable[[#This Row],[Order Date]])</f>
        <v>2026</v>
      </c>
      <c r="E2603" s="6" t="str">
        <f>"Q"&amp;ROUNDUP(MONTH(SalesDataTable[[#This Row],[Order Date]])/3,0)</f>
        <v>Q4</v>
      </c>
      <c r="F2603" s="6">
        <f>MONTH(SalesDataTable[[#This Row],[Order Date]])</f>
        <v>12</v>
      </c>
      <c r="G2603" s="6" t="str">
        <f>TEXT(SalesDataTable[[#This Row],[Order Date]],"MMM")</f>
        <v>Dec</v>
      </c>
      <c r="H2603" s="6" t="s">
        <v>24</v>
      </c>
      <c r="I2603" s="6" t="s">
        <v>61</v>
      </c>
      <c r="J2603" s="6" t="s">
        <v>46</v>
      </c>
      <c r="K2603" s="6" t="s">
        <v>21</v>
      </c>
      <c r="L2603" s="6" t="s">
        <v>27</v>
      </c>
      <c r="M2603" s="6" t="s">
        <v>28</v>
      </c>
      <c r="N2603" s="7">
        <v>2</v>
      </c>
      <c r="O2603" s="8">
        <v>89.84</v>
      </c>
      <c r="P2603" s="9">
        <v>0.05</v>
      </c>
      <c r="Q2603" s="8">
        <v>45.17</v>
      </c>
      <c r="R2603" s="8">
        <v>170.696</v>
      </c>
      <c r="S2603" s="8">
        <v>90.34</v>
      </c>
      <c r="T2603" s="8">
        <v>80.355999999999995</v>
      </c>
      <c r="U2603" s="10">
        <v>0.47075502647982376</v>
      </c>
    </row>
    <row r="2604" spans="2:21" ht="15.75">
      <c r="B2604" s="4">
        <v>3799</v>
      </c>
      <c r="C2604" s="5">
        <v>46371</v>
      </c>
      <c r="D2604" s="6">
        <f>YEAR(SalesDataTable[[#This Row],[Order Date]])</f>
        <v>2026</v>
      </c>
      <c r="E2604" s="6" t="str">
        <f>"Q"&amp;ROUNDUP(MONTH(SalesDataTable[[#This Row],[Order Date]])/3,0)</f>
        <v>Q4</v>
      </c>
      <c r="F2604" s="6">
        <f>MONTH(SalesDataTable[[#This Row],[Order Date]])</f>
        <v>12</v>
      </c>
      <c r="G2604" s="6" t="str">
        <f>TEXT(SalesDataTable[[#This Row],[Order Date]],"MMM")</f>
        <v>Dec</v>
      </c>
      <c r="H2604" s="6" t="s">
        <v>29</v>
      </c>
      <c r="I2604" s="6" t="s">
        <v>57</v>
      </c>
      <c r="J2604" s="6" t="s">
        <v>37</v>
      </c>
      <c r="K2604" s="6" t="s">
        <v>31</v>
      </c>
      <c r="L2604" s="6" t="s">
        <v>52</v>
      </c>
      <c r="M2604" s="6" t="s">
        <v>63</v>
      </c>
      <c r="N2604" s="7">
        <v>3</v>
      </c>
      <c r="O2604" s="8">
        <v>49.67</v>
      </c>
      <c r="P2604" s="9">
        <v>0.05</v>
      </c>
      <c r="Q2604" s="8">
        <v>21.5</v>
      </c>
      <c r="R2604" s="8">
        <v>141.55949999999999</v>
      </c>
      <c r="S2604" s="8">
        <v>64.5</v>
      </c>
      <c r="T2604" s="8">
        <v>77.059499999999986</v>
      </c>
      <c r="U2604" s="10">
        <v>0.54436120500566898</v>
      </c>
    </row>
    <row r="2605" spans="2:21" ht="15.75">
      <c r="B2605" s="4">
        <v>5002</v>
      </c>
      <c r="C2605" s="5">
        <v>46371</v>
      </c>
      <c r="D2605" s="6">
        <f>YEAR(SalesDataTable[[#This Row],[Order Date]])</f>
        <v>2026</v>
      </c>
      <c r="E2605" s="6" t="str">
        <f>"Q"&amp;ROUNDUP(MONTH(SalesDataTable[[#This Row],[Order Date]])/3,0)</f>
        <v>Q4</v>
      </c>
      <c r="F2605" s="6">
        <f>MONTH(SalesDataTable[[#This Row],[Order Date]])</f>
        <v>12</v>
      </c>
      <c r="G2605" s="6" t="str">
        <f>TEXT(SalesDataTable[[#This Row],[Order Date]],"MMM")</f>
        <v>Dec</v>
      </c>
      <c r="H2605" s="6" t="s">
        <v>24</v>
      </c>
      <c r="I2605" s="6" t="s">
        <v>67</v>
      </c>
      <c r="J2605" s="6" t="s">
        <v>26</v>
      </c>
      <c r="K2605" s="6" t="s">
        <v>34</v>
      </c>
      <c r="L2605" s="6" t="s">
        <v>27</v>
      </c>
      <c r="M2605" s="6" t="s">
        <v>28</v>
      </c>
      <c r="N2605" s="7">
        <v>4</v>
      </c>
      <c r="O2605" s="8">
        <v>94.3</v>
      </c>
      <c r="P2605" s="9">
        <v>0.1</v>
      </c>
      <c r="Q2605" s="8">
        <v>44.36</v>
      </c>
      <c r="R2605" s="8">
        <v>339.48</v>
      </c>
      <c r="S2605" s="8">
        <v>177.44</v>
      </c>
      <c r="T2605" s="8">
        <v>162.04000000000002</v>
      </c>
      <c r="U2605" s="10">
        <v>0.47731825144338402</v>
      </c>
    </row>
    <row r="2606" spans="2:21" ht="15.75">
      <c r="B2606" s="4">
        <v>2896</v>
      </c>
      <c r="C2606" s="5">
        <v>46372</v>
      </c>
      <c r="D2606" s="6">
        <f>YEAR(SalesDataTable[[#This Row],[Order Date]])</f>
        <v>2026</v>
      </c>
      <c r="E2606" s="6" t="str">
        <f>"Q"&amp;ROUNDUP(MONTH(SalesDataTable[[#This Row],[Order Date]])/3,0)</f>
        <v>Q4</v>
      </c>
      <c r="F2606" s="6">
        <f>MONTH(SalesDataTable[[#This Row],[Order Date]])</f>
        <v>12</v>
      </c>
      <c r="G2606" s="6" t="str">
        <f>TEXT(SalesDataTable[[#This Row],[Order Date]],"MMM")</f>
        <v>Dec</v>
      </c>
      <c r="H2606" s="6" t="s">
        <v>24</v>
      </c>
      <c r="I2606" s="6" t="s">
        <v>61</v>
      </c>
      <c r="J2606" s="6" t="s">
        <v>37</v>
      </c>
      <c r="K2606" s="6" t="s">
        <v>34</v>
      </c>
      <c r="L2606" s="6" t="s">
        <v>52</v>
      </c>
      <c r="M2606" s="6" t="s">
        <v>60</v>
      </c>
      <c r="N2606" s="7">
        <v>2</v>
      </c>
      <c r="O2606" s="8">
        <v>36.020000000000003</v>
      </c>
      <c r="P2606" s="9">
        <v>0.1</v>
      </c>
      <c r="Q2606" s="8">
        <v>13.59</v>
      </c>
      <c r="R2606" s="8">
        <v>64.836000000000013</v>
      </c>
      <c r="S2606" s="8">
        <v>27.18</v>
      </c>
      <c r="T2606" s="8">
        <v>37.656000000000013</v>
      </c>
      <c r="U2606" s="10">
        <v>0.58078845086063302</v>
      </c>
    </row>
    <row r="2607" spans="2:21" ht="15.75">
      <c r="B2607" s="4">
        <v>3334</v>
      </c>
      <c r="C2607" s="5">
        <v>46372</v>
      </c>
      <c r="D2607" s="6">
        <f>YEAR(SalesDataTable[[#This Row],[Order Date]])</f>
        <v>2026</v>
      </c>
      <c r="E2607" s="6" t="str">
        <f>"Q"&amp;ROUNDUP(MONTH(SalesDataTable[[#This Row],[Order Date]])/3,0)</f>
        <v>Q4</v>
      </c>
      <c r="F2607" s="6">
        <f>MONTH(SalesDataTable[[#This Row],[Order Date]])</f>
        <v>12</v>
      </c>
      <c r="G2607" s="6" t="str">
        <f>TEXT(SalesDataTable[[#This Row],[Order Date]],"MMM")</f>
        <v>Dec</v>
      </c>
      <c r="H2607" s="6" t="s">
        <v>24</v>
      </c>
      <c r="I2607" s="6" t="s">
        <v>67</v>
      </c>
      <c r="J2607" s="6" t="s">
        <v>20</v>
      </c>
      <c r="K2607" s="6" t="s">
        <v>21</v>
      </c>
      <c r="L2607" s="6" t="s">
        <v>27</v>
      </c>
      <c r="M2607" s="6" t="s">
        <v>55</v>
      </c>
      <c r="N2607" s="7">
        <v>1</v>
      </c>
      <c r="O2607" s="8">
        <v>154.12</v>
      </c>
      <c r="P2607" s="9">
        <v>0</v>
      </c>
      <c r="Q2607" s="8">
        <v>77.45</v>
      </c>
      <c r="R2607" s="8">
        <v>154.12</v>
      </c>
      <c r="S2607" s="8">
        <v>77.45</v>
      </c>
      <c r="T2607" s="8">
        <v>76.67</v>
      </c>
      <c r="U2607" s="10">
        <v>0.49746950428237735</v>
      </c>
    </row>
    <row r="2608" spans="2:21" ht="15.75">
      <c r="B2608" s="4">
        <v>3469</v>
      </c>
      <c r="C2608" s="5">
        <v>46372</v>
      </c>
      <c r="D2608" s="6">
        <f>YEAR(SalesDataTable[[#This Row],[Order Date]])</f>
        <v>2026</v>
      </c>
      <c r="E2608" s="6" t="str">
        <f>"Q"&amp;ROUNDUP(MONTH(SalesDataTable[[#This Row],[Order Date]])/3,0)</f>
        <v>Q4</v>
      </c>
      <c r="F2608" s="6">
        <f>MONTH(SalesDataTable[[#This Row],[Order Date]])</f>
        <v>12</v>
      </c>
      <c r="G2608" s="6" t="str">
        <f>TEXT(SalesDataTable[[#This Row],[Order Date]],"MMM")</f>
        <v>Dec</v>
      </c>
      <c r="H2608" s="6" t="s">
        <v>18</v>
      </c>
      <c r="I2608" s="6" t="s">
        <v>54</v>
      </c>
      <c r="J2608" s="6" t="s">
        <v>20</v>
      </c>
      <c r="K2608" s="6" t="s">
        <v>21</v>
      </c>
      <c r="L2608" s="6" t="s">
        <v>27</v>
      </c>
      <c r="M2608" s="6" t="s">
        <v>55</v>
      </c>
      <c r="N2608" s="7">
        <v>1</v>
      </c>
      <c r="O2608" s="8">
        <v>150.88</v>
      </c>
      <c r="P2608" s="9">
        <v>0.05</v>
      </c>
      <c r="Q2608" s="8">
        <v>81.02</v>
      </c>
      <c r="R2608" s="8">
        <v>143.33599999999998</v>
      </c>
      <c r="S2608" s="8">
        <v>81.02</v>
      </c>
      <c r="T2608" s="8">
        <v>62.315999999999988</v>
      </c>
      <c r="U2608" s="10">
        <v>0.43475470223809787</v>
      </c>
    </row>
    <row r="2609" spans="2:21" ht="15.75">
      <c r="B2609" s="4">
        <v>569</v>
      </c>
      <c r="C2609" s="5">
        <v>46373</v>
      </c>
      <c r="D2609" s="6">
        <f>YEAR(SalesDataTable[[#This Row],[Order Date]])</f>
        <v>2026</v>
      </c>
      <c r="E2609" s="6" t="str">
        <f>"Q"&amp;ROUNDUP(MONTH(SalesDataTable[[#This Row],[Order Date]])/3,0)</f>
        <v>Q4</v>
      </c>
      <c r="F2609" s="6">
        <f>MONTH(SalesDataTable[[#This Row],[Order Date]])</f>
        <v>12</v>
      </c>
      <c r="G2609" s="6" t="str">
        <f>TEXT(SalesDataTable[[#This Row],[Order Date]],"MMM")</f>
        <v>Dec</v>
      </c>
      <c r="H2609" s="6" t="s">
        <v>29</v>
      </c>
      <c r="I2609" s="6" t="s">
        <v>30</v>
      </c>
      <c r="J2609" s="6" t="s">
        <v>46</v>
      </c>
      <c r="K2609" s="6" t="s">
        <v>31</v>
      </c>
      <c r="L2609" s="6" t="s">
        <v>22</v>
      </c>
      <c r="M2609" s="6" t="s">
        <v>44</v>
      </c>
      <c r="N2609" s="7">
        <v>2</v>
      </c>
      <c r="O2609" s="8">
        <v>40.479999999999997</v>
      </c>
      <c r="P2609" s="9">
        <v>0</v>
      </c>
      <c r="Q2609" s="8">
        <v>16.23</v>
      </c>
      <c r="R2609" s="8">
        <v>80.959999999999994</v>
      </c>
      <c r="S2609" s="8">
        <v>32.46</v>
      </c>
      <c r="T2609" s="8">
        <v>48.499999999999993</v>
      </c>
      <c r="U2609" s="10">
        <v>0.5990612648221344</v>
      </c>
    </row>
    <row r="2610" spans="2:21" ht="15.75">
      <c r="B2610" s="4">
        <v>2404</v>
      </c>
      <c r="C2610" s="5">
        <v>46373</v>
      </c>
      <c r="D2610" s="6">
        <f>YEAR(SalesDataTable[[#This Row],[Order Date]])</f>
        <v>2026</v>
      </c>
      <c r="E2610" s="6" t="str">
        <f>"Q"&amp;ROUNDUP(MONTH(SalesDataTable[[#This Row],[Order Date]])/3,0)</f>
        <v>Q4</v>
      </c>
      <c r="F2610" s="6">
        <f>MONTH(SalesDataTable[[#This Row],[Order Date]])</f>
        <v>12</v>
      </c>
      <c r="G2610" s="6" t="str">
        <f>TEXT(SalesDataTable[[#This Row],[Order Date]],"MMM")</f>
        <v>Dec</v>
      </c>
      <c r="H2610" s="6" t="s">
        <v>29</v>
      </c>
      <c r="I2610" s="6" t="s">
        <v>57</v>
      </c>
      <c r="J2610" s="6" t="s">
        <v>46</v>
      </c>
      <c r="K2610" s="6" t="s">
        <v>34</v>
      </c>
      <c r="L2610" s="6" t="s">
        <v>32</v>
      </c>
      <c r="M2610" s="6" t="s">
        <v>66</v>
      </c>
      <c r="N2610" s="7">
        <v>3</v>
      </c>
      <c r="O2610" s="8">
        <v>163.34</v>
      </c>
      <c r="P2610" s="9">
        <v>0.1</v>
      </c>
      <c r="Q2610" s="8">
        <v>88.53</v>
      </c>
      <c r="R2610" s="8">
        <v>441.01799999999997</v>
      </c>
      <c r="S2610" s="8">
        <v>265.59000000000003</v>
      </c>
      <c r="T2610" s="8">
        <v>175.42799999999994</v>
      </c>
      <c r="U2610" s="10">
        <v>0.39777968246194023</v>
      </c>
    </row>
    <row r="2611" spans="2:21" ht="15.75">
      <c r="B2611" s="4">
        <v>4682</v>
      </c>
      <c r="C2611" s="5">
        <v>46373</v>
      </c>
      <c r="D2611" s="6">
        <f>YEAR(SalesDataTable[[#This Row],[Order Date]])</f>
        <v>2026</v>
      </c>
      <c r="E2611" s="6" t="str">
        <f>"Q"&amp;ROUNDUP(MONTH(SalesDataTable[[#This Row],[Order Date]])/3,0)</f>
        <v>Q4</v>
      </c>
      <c r="F2611" s="6">
        <f>MONTH(SalesDataTable[[#This Row],[Order Date]])</f>
        <v>12</v>
      </c>
      <c r="G2611" s="6" t="str">
        <f>TEXT(SalesDataTable[[#This Row],[Order Date]],"MMM")</f>
        <v>Dec</v>
      </c>
      <c r="H2611" s="6" t="s">
        <v>38</v>
      </c>
      <c r="I2611" s="6" t="s">
        <v>39</v>
      </c>
      <c r="J2611" s="6" t="s">
        <v>37</v>
      </c>
      <c r="K2611" s="6" t="s">
        <v>31</v>
      </c>
      <c r="L2611" s="6" t="s">
        <v>52</v>
      </c>
      <c r="M2611" s="6" t="s">
        <v>53</v>
      </c>
      <c r="N2611" s="7">
        <v>2</v>
      </c>
      <c r="O2611" s="8">
        <v>40.89</v>
      </c>
      <c r="P2611" s="9">
        <v>0</v>
      </c>
      <c r="Q2611" s="8">
        <v>14.95</v>
      </c>
      <c r="R2611" s="8">
        <v>81.78</v>
      </c>
      <c r="S2611" s="8">
        <v>29.9</v>
      </c>
      <c r="T2611" s="8">
        <v>51.88</v>
      </c>
      <c r="U2611" s="10">
        <v>0.63438493519197847</v>
      </c>
    </row>
    <row r="2612" spans="2:21" ht="15.75">
      <c r="B2612" s="4">
        <v>4888</v>
      </c>
      <c r="C2612" s="5">
        <v>46373</v>
      </c>
      <c r="D2612" s="6">
        <f>YEAR(SalesDataTable[[#This Row],[Order Date]])</f>
        <v>2026</v>
      </c>
      <c r="E2612" s="6" t="str">
        <f>"Q"&amp;ROUNDUP(MONTH(SalesDataTable[[#This Row],[Order Date]])/3,0)</f>
        <v>Q4</v>
      </c>
      <c r="F2612" s="6">
        <f>MONTH(SalesDataTable[[#This Row],[Order Date]])</f>
        <v>12</v>
      </c>
      <c r="G2612" s="6" t="str">
        <f>TEXT(SalesDataTable[[#This Row],[Order Date]],"MMM")</f>
        <v>Dec</v>
      </c>
      <c r="H2612" s="6" t="s">
        <v>29</v>
      </c>
      <c r="I2612" s="6" t="s">
        <v>30</v>
      </c>
      <c r="J2612" s="6" t="s">
        <v>46</v>
      </c>
      <c r="K2612" s="6" t="s">
        <v>31</v>
      </c>
      <c r="L2612" s="6" t="s">
        <v>52</v>
      </c>
      <c r="M2612" s="6" t="s">
        <v>53</v>
      </c>
      <c r="N2612" s="7">
        <v>1</v>
      </c>
      <c r="O2612" s="8">
        <v>40.159999999999997</v>
      </c>
      <c r="P2612" s="9">
        <v>0.15</v>
      </c>
      <c r="Q2612" s="8">
        <v>14.46</v>
      </c>
      <c r="R2612" s="8">
        <v>34.135999999999996</v>
      </c>
      <c r="S2612" s="8">
        <v>14.46</v>
      </c>
      <c r="T2612" s="8">
        <v>19.675999999999995</v>
      </c>
      <c r="U2612" s="10">
        <v>0.576400281228029</v>
      </c>
    </row>
    <row r="2613" spans="2:21" ht="15.75">
      <c r="B2613" s="4">
        <v>4923</v>
      </c>
      <c r="C2613" s="5">
        <v>46373</v>
      </c>
      <c r="D2613" s="6">
        <f>YEAR(SalesDataTable[[#This Row],[Order Date]])</f>
        <v>2026</v>
      </c>
      <c r="E2613" s="6" t="str">
        <f>"Q"&amp;ROUNDUP(MONTH(SalesDataTable[[#This Row],[Order Date]])/3,0)</f>
        <v>Q4</v>
      </c>
      <c r="F2613" s="6">
        <f>MONTH(SalesDataTable[[#This Row],[Order Date]])</f>
        <v>12</v>
      </c>
      <c r="G2613" s="6" t="str">
        <f>TEXT(SalesDataTable[[#This Row],[Order Date]],"MMM")</f>
        <v>Dec</v>
      </c>
      <c r="H2613" s="6" t="s">
        <v>38</v>
      </c>
      <c r="I2613" s="6" t="s">
        <v>65</v>
      </c>
      <c r="J2613" s="6" t="s">
        <v>20</v>
      </c>
      <c r="K2613" s="6" t="s">
        <v>31</v>
      </c>
      <c r="L2613" s="6" t="s">
        <v>41</v>
      </c>
      <c r="M2613" s="6" t="s">
        <v>58</v>
      </c>
      <c r="N2613" s="7">
        <v>2</v>
      </c>
      <c r="O2613" s="8">
        <v>79.86</v>
      </c>
      <c r="P2613" s="9">
        <v>0</v>
      </c>
      <c r="Q2613" s="8">
        <v>39.049999999999997</v>
      </c>
      <c r="R2613" s="8">
        <v>159.72</v>
      </c>
      <c r="S2613" s="8">
        <v>78.099999999999994</v>
      </c>
      <c r="T2613" s="8">
        <v>81.62</v>
      </c>
      <c r="U2613" s="10">
        <v>0.51101928374655647</v>
      </c>
    </row>
    <row r="2614" spans="2:21" ht="15.75">
      <c r="B2614" s="4">
        <v>131</v>
      </c>
      <c r="C2614" s="5">
        <v>46374</v>
      </c>
      <c r="D2614" s="6">
        <f>YEAR(SalesDataTable[[#This Row],[Order Date]])</f>
        <v>2026</v>
      </c>
      <c r="E2614" s="6" t="str">
        <f>"Q"&amp;ROUNDUP(MONTH(SalesDataTable[[#This Row],[Order Date]])/3,0)</f>
        <v>Q4</v>
      </c>
      <c r="F2614" s="6">
        <f>MONTH(SalesDataTable[[#This Row],[Order Date]])</f>
        <v>12</v>
      </c>
      <c r="G2614" s="6" t="str">
        <f>TEXT(SalesDataTable[[#This Row],[Order Date]],"MMM")</f>
        <v>Dec</v>
      </c>
      <c r="H2614" s="6" t="s">
        <v>24</v>
      </c>
      <c r="I2614" s="6" t="s">
        <v>59</v>
      </c>
      <c r="J2614" s="6" t="s">
        <v>46</v>
      </c>
      <c r="K2614" s="6" t="s">
        <v>21</v>
      </c>
      <c r="L2614" s="6" t="s">
        <v>41</v>
      </c>
      <c r="M2614" s="6" t="s">
        <v>69</v>
      </c>
      <c r="N2614" s="7">
        <v>2</v>
      </c>
      <c r="O2614" s="8">
        <v>123.42</v>
      </c>
      <c r="P2614" s="9">
        <v>0.1</v>
      </c>
      <c r="Q2614" s="8">
        <v>60.03</v>
      </c>
      <c r="R2614" s="8">
        <v>222.15600000000001</v>
      </c>
      <c r="S2614" s="8">
        <v>120.06</v>
      </c>
      <c r="T2614" s="8">
        <v>102.096</v>
      </c>
      <c r="U2614" s="10">
        <v>0.45956895154756117</v>
      </c>
    </row>
    <row r="2615" spans="2:21" ht="15.75">
      <c r="B2615" s="4">
        <v>349</v>
      </c>
      <c r="C2615" s="5">
        <v>46374</v>
      </c>
      <c r="D2615" s="6">
        <f>YEAR(SalesDataTable[[#This Row],[Order Date]])</f>
        <v>2026</v>
      </c>
      <c r="E2615" s="6" t="str">
        <f>"Q"&amp;ROUNDUP(MONTH(SalesDataTable[[#This Row],[Order Date]])/3,0)</f>
        <v>Q4</v>
      </c>
      <c r="F2615" s="6">
        <f>MONTH(SalesDataTable[[#This Row],[Order Date]])</f>
        <v>12</v>
      </c>
      <c r="G2615" s="6" t="str">
        <f>TEXT(SalesDataTable[[#This Row],[Order Date]],"MMM")</f>
        <v>Dec</v>
      </c>
      <c r="H2615" s="6" t="s">
        <v>29</v>
      </c>
      <c r="I2615" s="6" t="s">
        <v>30</v>
      </c>
      <c r="J2615" s="6" t="s">
        <v>20</v>
      </c>
      <c r="K2615" s="6" t="s">
        <v>21</v>
      </c>
      <c r="L2615" s="6" t="s">
        <v>32</v>
      </c>
      <c r="M2615" s="6" t="s">
        <v>50</v>
      </c>
      <c r="N2615" s="7">
        <v>1</v>
      </c>
      <c r="O2615" s="8">
        <v>47.61</v>
      </c>
      <c r="P2615" s="9">
        <v>0.05</v>
      </c>
      <c r="Q2615" s="8">
        <v>18.18</v>
      </c>
      <c r="R2615" s="8">
        <v>45.229499999999994</v>
      </c>
      <c r="S2615" s="8">
        <v>18.18</v>
      </c>
      <c r="T2615" s="8">
        <v>27.049499999999995</v>
      </c>
      <c r="U2615" s="10">
        <v>0.59804994527907662</v>
      </c>
    </row>
    <row r="2616" spans="2:21" ht="15.75">
      <c r="B2616" s="4">
        <v>1131</v>
      </c>
      <c r="C2616" s="5">
        <v>46374</v>
      </c>
      <c r="D2616" s="6">
        <f>YEAR(SalesDataTable[[#This Row],[Order Date]])</f>
        <v>2026</v>
      </c>
      <c r="E2616" s="6" t="str">
        <f>"Q"&amp;ROUNDUP(MONTH(SalesDataTable[[#This Row],[Order Date]])/3,0)</f>
        <v>Q4</v>
      </c>
      <c r="F2616" s="6">
        <f>MONTH(SalesDataTable[[#This Row],[Order Date]])</f>
        <v>12</v>
      </c>
      <c r="G2616" s="6" t="str">
        <f>TEXT(SalesDataTable[[#This Row],[Order Date]],"MMM")</f>
        <v>Dec</v>
      </c>
      <c r="H2616" s="6" t="s">
        <v>38</v>
      </c>
      <c r="I2616" s="6" t="s">
        <v>51</v>
      </c>
      <c r="J2616" s="6" t="s">
        <v>20</v>
      </c>
      <c r="K2616" s="6" t="s">
        <v>21</v>
      </c>
      <c r="L2616" s="6" t="s">
        <v>27</v>
      </c>
      <c r="M2616" s="6" t="s">
        <v>28</v>
      </c>
      <c r="N2616" s="7">
        <v>2</v>
      </c>
      <c r="O2616" s="8">
        <v>93.88</v>
      </c>
      <c r="P2616" s="9">
        <v>0.1</v>
      </c>
      <c r="Q2616" s="8">
        <v>45.89</v>
      </c>
      <c r="R2616" s="8">
        <v>168.98400000000001</v>
      </c>
      <c r="S2616" s="8">
        <v>91.78</v>
      </c>
      <c r="T2616" s="8">
        <v>77.204000000000008</v>
      </c>
      <c r="U2616" s="10">
        <v>0.45687165648818823</v>
      </c>
    </row>
    <row r="2617" spans="2:21" ht="15.75">
      <c r="B2617" s="4">
        <v>2738</v>
      </c>
      <c r="C2617" s="5">
        <v>46374</v>
      </c>
      <c r="D2617" s="6">
        <f>YEAR(SalesDataTable[[#This Row],[Order Date]])</f>
        <v>2026</v>
      </c>
      <c r="E2617" s="6" t="str">
        <f>"Q"&amp;ROUNDUP(MONTH(SalesDataTable[[#This Row],[Order Date]])/3,0)</f>
        <v>Q4</v>
      </c>
      <c r="F2617" s="6">
        <f>MONTH(SalesDataTable[[#This Row],[Order Date]])</f>
        <v>12</v>
      </c>
      <c r="G2617" s="6" t="str">
        <f>TEXT(SalesDataTable[[#This Row],[Order Date]],"MMM")</f>
        <v>Dec</v>
      </c>
      <c r="H2617" s="6" t="s">
        <v>24</v>
      </c>
      <c r="I2617" s="6" t="s">
        <v>59</v>
      </c>
      <c r="J2617" s="6" t="s">
        <v>20</v>
      </c>
      <c r="K2617" s="6" t="s">
        <v>31</v>
      </c>
      <c r="L2617" s="6" t="s">
        <v>27</v>
      </c>
      <c r="M2617" s="6" t="s">
        <v>35</v>
      </c>
      <c r="N2617" s="7">
        <v>3</v>
      </c>
      <c r="O2617" s="8">
        <v>145.43</v>
      </c>
      <c r="P2617" s="9">
        <v>0.05</v>
      </c>
      <c r="Q2617" s="8">
        <v>81.72</v>
      </c>
      <c r="R2617" s="8">
        <v>414.47550000000001</v>
      </c>
      <c r="S2617" s="8">
        <v>245.16</v>
      </c>
      <c r="T2617" s="8">
        <v>169.31550000000001</v>
      </c>
      <c r="U2617" s="10">
        <v>0.40850544845232106</v>
      </c>
    </row>
    <row r="2618" spans="2:21" ht="15.75">
      <c r="B2618" s="4">
        <v>4400</v>
      </c>
      <c r="C2618" s="5">
        <v>46374</v>
      </c>
      <c r="D2618" s="6">
        <f>YEAR(SalesDataTable[[#This Row],[Order Date]])</f>
        <v>2026</v>
      </c>
      <c r="E2618" s="6" t="str">
        <f>"Q"&amp;ROUNDUP(MONTH(SalesDataTable[[#This Row],[Order Date]])/3,0)</f>
        <v>Q4</v>
      </c>
      <c r="F2618" s="6">
        <f>MONTH(SalesDataTable[[#This Row],[Order Date]])</f>
        <v>12</v>
      </c>
      <c r="G2618" s="6" t="str">
        <f>TEXT(SalesDataTable[[#This Row],[Order Date]],"MMM")</f>
        <v>Dec</v>
      </c>
      <c r="H2618" s="6" t="s">
        <v>38</v>
      </c>
      <c r="I2618" s="6" t="s">
        <v>39</v>
      </c>
      <c r="J2618" s="6" t="s">
        <v>20</v>
      </c>
      <c r="K2618" s="6" t="s">
        <v>21</v>
      </c>
      <c r="L2618" s="6" t="s">
        <v>32</v>
      </c>
      <c r="M2618" s="6" t="s">
        <v>33</v>
      </c>
      <c r="N2618" s="7">
        <v>2</v>
      </c>
      <c r="O2618" s="8">
        <v>36.89</v>
      </c>
      <c r="P2618" s="9">
        <v>0.1</v>
      </c>
      <c r="Q2618" s="8">
        <v>13.74</v>
      </c>
      <c r="R2618" s="8">
        <v>66.402000000000001</v>
      </c>
      <c r="S2618" s="8">
        <v>27.48</v>
      </c>
      <c r="T2618" s="8">
        <v>38.921999999999997</v>
      </c>
      <c r="U2618" s="10">
        <v>0.58615704346254627</v>
      </c>
    </row>
    <row r="2619" spans="2:21" ht="15.75">
      <c r="B2619" s="4">
        <v>3122</v>
      </c>
      <c r="C2619" s="5">
        <v>46375</v>
      </c>
      <c r="D2619" s="6">
        <f>YEAR(SalesDataTable[[#This Row],[Order Date]])</f>
        <v>2026</v>
      </c>
      <c r="E2619" s="6" t="str">
        <f>"Q"&amp;ROUNDUP(MONTH(SalesDataTable[[#This Row],[Order Date]])/3,0)</f>
        <v>Q4</v>
      </c>
      <c r="F2619" s="6">
        <f>MONTH(SalesDataTable[[#This Row],[Order Date]])</f>
        <v>12</v>
      </c>
      <c r="G2619" s="6" t="str">
        <f>TEXT(SalesDataTable[[#This Row],[Order Date]],"MMM")</f>
        <v>Dec</v>
      </c>
      <c r="H2619" s="6" t="s">
        <v>18</v>
      </c>
      <c r="I2619" s="6" t="s">
        <v>19</v>
      </c>
      <c r="J2619" s="6" t="s">
        <v>46</v>
      </c>
      <c r="K2619" s="6" t="s">
        <v>21</v>
      </c>
      <c r="L2619" s="6" t="s">
        <v>27</v>
      </c>
      <c r="M2619" s="6" t="s">
        <v>35</v>
      </c>
      <c r="N2619" s="7">
        <v>1</v>
      </c>
      <c r="O2619" s="8">
        <v>145.44</v>
      </c>
      <c r="P2619" s="9">
        <v>0.1</v>
      </c>
      <c r="Q2619" s="8">
        <v>80.42</v>
      </c>
      <c r="R2619" s="8">
        <v>130.89600000000002</v>
      </c>
      <c r="S2619" s="8">
        <v>80.42</v>
      </c>
      <c r="T2619" s="8">
        <v>50.476000000000013</v>
      </c>
      <c r="U2619" s="10">
        <v>0.38561911746730232</v>
      </c>
    </row>
    <row r="2620" spans="2:21" ht="15.75">
      <c r="B2620" s="4">
        <v>4572</v>
      </c>
      <c r="C2620" s="5">
        <v>46375</v>
      </c>
      <c r="D2620" s="6">
        <f>YEAR(SalesDataTable[[#This Row],[Order Date]])</f>
        <v>2026</v>
      </c>
      <c r="E2620" s="6" t="str">
        <f>"Q"&amp;ROUNDUP(MONTH(SalesDataTable[[#This Row],[Order Date]])/3,0)</f>
        <v>Q4</v>
      </c>
      <c r="F2620" s="6">
        <f>MONTH(SalesDataTable[[#This Row],[Order Date]])</f>
        <v>12</v>
      </c>
      <c r="G2620" s="6" t="str">
        <f>TEXT(SalesDataTable[[#This Row],[Order Date]],"MMM")</f>
        <v>Dec</v>
      </c>
      <c r="H2620" s="6" t="s">
        <v>18</v>
      </c>
      <c r="I2620" s="6" t="s">
        <v>68</v>
      </c>
      <c r="J2620" s="6" t="s">
        <v>20</v>
      </c>
      <c r="K2620" s="6" t="s">
        <v>31</v>
      </c>
      <c r="L2620" s="6" t="s">
        <v>52</v>
      </c>
      <c r="M2620" s="6" t="s">
        <v>63</v>
      </c>
      <c r="N2620" s="7">
        <v>2</v>
      </c>
      <c r="O2620" s="8">
        <v>51.56</v>
      </c>
      <c r="P2620" s="9">
        <v>0</v>
      </c>
      <c r="Q2620" s="8">
        <v>21.9</v>
      </c>
      <c r="R2620" s="8">
        <v>103.12</v>
      </c>
      <c r="S2620" s="8">
        <v>43.8</v>
      </c>
      <c r="T2620" s="8">
        <v>59.320000000000007</v>
      </c>
      <c r="U2620" s="10">
        <v>0.57525213343677273</v>
      </c>
    </row>
    <row r="2621" spans="2:21" ht="15.75">
      <c r="B2621" s="4">
        <v>4783</v>
      </c>
      <c r="C2621" s="5">
        <v>46375</v>
      </c>
      <c r="D2621" s="6">
        <f>YEAR(SalesDataTable[[#This Row],[Order Date]])</f>
        <v>2026</v>
      </c>
      <c r="E2621" s="6" t="str">
        <f>"Q"&amp;ROUNDUP(MONTH(SalesDataTable[[#This Row],[Order Date]])/3,0)</f>
        <v>Q4</v>
      </c>
      <c r="F2621" s="6">
        <f>MONTH(SalesDataTable[[#This Row],[Order Date]])</f>
        <v>12</v>
      </c>
      <c r="G2621" s="6" t="str">
        <f>TEXT(SalesDataTable[[#This Row],[Order Date]],"MMM")</f>
        <v>Dec</v>
      </c>
      <c r="H2621" s="6" t="s">
        <v>38</v>
      </c>
      <c r="I2621" s="6" t="s">
        <v>49</v>
      </c>
      <c r="J2621" s="6" t="s">
        <v>20</v>
      </c>
      <c r="K2621" s="6" t="s">
        <v>31</v>
      </c>
      <c r="L2621" s="6" t="s">
        <v>41</v>
      </c>
      <c r="M2621" s="6" t="s">
        <v>69</v>
      </c>
      <c r="N2621" s="7">
        <v>2</v>
      </c>
      <c r="O2621" s="8">
        <v>122</v>
      </c>
      <c r="P2621" s="9">
        <v>0.15</v>
      </c>
      <c r="Q2621" s="8">
        <v>60.01</v>
      </c>
      <c r="R2621" s="8">
        <v>207.4</v>
      </c>
      <c r="S2621" s="8">
        <v>120.02</v>
      </c>
      <c r="T2621" s="8">
        <v>87.38000000000001</v>
      </c>
      <c r="U2621" s="10">
        <v>0.4213114754098361</v>
      </c>
    </row>
    <row r="2622" spans="2:21" ht="15.75">
      <c r="B2622" s="4">
        <v>5055</v>
      </c>
      <c r="C2622" s="5">
        <v>46375</v>
      </c>
      <c r="D2622" s="6">
        <f>YEAR(SalesDataTable[[#This Row],[Order Date]])</f>
        <v>2026</v>
      </c>
      <c r="E2622" s="6" t="str">
        <f>"Q"&amp;ROUNDUP(MONTH(SalesDataTable[[#This Row],[Order Date]])/3,0)</f>
        <v>Q4</v>
      </c>
      <c r="F2622" s="6">
        <f>MONTH(SalesDataTable[[#This Row],[Order Date]])</f>
        <v>12</v>
      </c>
      <c r="G2622" s="6" t="str">
        <f>TEXT(SalesDataTable[[#This Row],[Order Date]],"MMM")</f>
        <v>Dec</v>
      </c>
      <c r="H2622" s="6" t="s">
        <v>29</v>
      </c>
      <c r="I2622" s="6" t="s">
        <v>36</v>
      </c>
      <c r="J2622" s="6" t="s">
        <v>46</v>
      </c>
      <c r="K2622" s="6" t="s">
        <v>31</v>
      </c>
      <c r="L2622" s="6" t="s">
        <v>27</v>
      </c>
      <c r="M2622" s="6" t="s">
        <v>64</v>
      </c>
      <c r="N2622" s="7">
        <v>1</v>
      </c>
      <c r="O2622" s="8">
        <v>71.89</v>
      </c>
      <c r="P2622" s="9">
        <v>0.15</v>
      </c>
      <c r="Q2622" s="8">
        <v>32.409999999999997</v>
      </c>
      <c r="R2622" s="8">
        <v>61.106499999999997</v>
      </c>
      <c r="S2622" s="8">
        <v>32.409999999999997</v>
      </c>
      <c r="T2622" s="8">
        <v>28.6965</v>
      </c>
      <c r="U2622" s="10">
        <v>0.46961452545964832</v>
      </c>
    </row>
    <row r="2623" spans="2:21" ht="15.75">
      <c r="B2623" s="4">
        <v>5100</v>
      </c>
      <c r="C2623" s="5">
        <v>46375</v>
      </c>
      <c r="D2623" s="6">
        <f>YEAR(SalesDataTable[[#This Row],[Order Date]])</f>
        <v>2026</v>
      </c>
      <c r="E2623" s="6" t="str">
        <f>"Q"&amp;ROUNDUP(MONTH(SalesDataTable[[#This Row],[Order Date]])/3,0)</f>
        <v>Q4</v>
      </c>
      <c r="F2623" s="6">
        <f>MONTH(SalesDataTable[[#This Row],[Order Date]])</f>
        <v>12</v>
      </c>
      <c r="G2623" s="6" t="str">
        <f>TEXT(SalesDataTable[[#This Row],[Order Date]],"MMM")</f>
        <v>Dec</v>
      </c>
      <c r="H2623" s="6" t="s">
        <v>29</v>
      </c>
      <c r="I2623" s="6" t="s">
        <v>43</v>
      </c>
      <c r="J2623" s="6" t="s">
        <v>20</v>
      </c>
      <c r="K2623" s="6" t="s">
        <v>21</v>
      </c>
      <c r="L2623" s="6" t="s">
        <v>27</v>
      </c>
      <c r="M2623" s="6" t="s">
        <v>64</v>
      </c>
      <c r="N2623" s="7">
        <v>2</v>
      </c>
      <c r="O2623" s="8">
        <v>70.59</v>
      </c>
      <c r="P2623" s="9">
        <v>0.15</v>
      </c>
      <c r="Q2623" s="8">
        <v>31.56</v>
      </c>
      <c r="R2623" s="8">
        <v>120.003</v>
      </c>
      <c r="S2623" s="8">
        <v>63.12</v>
      </c>
      <c r="T2623" s="8">
        <v>56.883000000000003</v>
      </c>
      <c r="U2623" s="10">
        <v>0.47401314967125824</v>
      </c>
    </row>
    <row r="2624" spans="2:21" ht="15.75">
      <c r="B2624" s="4">
        <v>488</v>
      </c>
      <c r="C2624" s="5">
        <v>46376</v>
      </c>
      <c r="D2624" s="6">
        <f>YEAR(SalesDataTable[[#This Row],[Order Date]])</f>
        <v>2026</v>
      </c>
      <c r="E2624" s="6" t="str">
        <f>"Q"&amp;ROUNDUP(MONTH(SalesDataTable[[#This Row],[Order Date]])/3,0)</f>
        <v>Q4</v>
      </c>
      <c r="F2624" s="6">
        <f>MONTH(SalesDataTable[[#This Row],[Order Date]])</f>
        <v>12</v>
      </c>
      <c r="G2624" s="6" t="str">
        <f>TEXT(SalesDataTable[[#This Row],[Order Date]],"MMM")</f>
        <v>Dec</v>
      </c>
      <c r="H2624" s="6" t="s">
        <v>38</v>
      </c>
      <c r="I2624" s="6" t="s">
        <v>49</v>
      </c>
      <c r="J2624" s="6" t="s">
        <v>20</v>
      </c>
      <c r="K2624" s="6" t="s">
        <v>21</v>
      </c>
      <c r="L2624" s="6" t="s">
        <v>27</v>
      </c>
      <c r="M2624" s="6" t="s">
        <v>35</v>
      </c>
      <c r="N2624" s="7">
        <v>4</v>
      </c>
      <c r="O2624" s="8">
        <v>141.91</v>
      </c>
      <c r="P2624" s="9">
        <v>0.05</v>
      </c>
      <c r="Q2624" s="8">
        <v>80.260000000000005</v>
      </c>
      <c r="R2624" s="8">
        <v>539.25799999999992</v>
      </c>
      <c r="S2624" s="8">
        <v>321.04000000000002</v>
      </c>
      <c r="T2624" s="8">
        <v>218.2179999999999</v>
      </c>
      <c r="U2624" s="10">
        <v>0.40466344495584661</v>
      </c>
    </row>
    <row r="2625" spans="2:21" ht="15.75">
      <c r="B2625" s="4">
        <v>710</v>
      </c>
      <c r="C2625" s="5">
        <v>46376</v>
      </c>
      <c r="D2625" s="6">
        <f>YEAR(SalesDataTable[[#This Row],[Order Date]])</f>
        <v>2026</v>
      </c>
      <c r="E2625" s="6" t="str">
        <f>"Q"&amp;ROUNDUP(MONTH(SalesDataTable[[#This Row],[Order Date]])/3,0)</f>
        <v>Q4</v>
      </c>
      <c r="F2625" s="6">
        <f>MONTH(SalesDataTable[[#This Row],[Order Date]])</f>
        <v>12</v>
      </c>
      <c r="G2625" s="6" t="str">
        <f>TEXT(SalesDataTable[[#This Row],[Order Date]],"MMM")</f>
        <v>Dec</v>
      </c>
      <c r="H2625" s="6" t="s">
        <v>24</v>
      </c>
      <c r="I2625" s="6" t="s">
        <v>45</v>
      </c>
      <c r="J2625" s="6" t="s">
        <v>26</v>
      </c>
      <c r="K2625" s="6" t="s">
        <v>34</v>
      </c>
      <c r="L2625" s="6" t="s">
        <v>27</v>
      </c>
      <c r="M2625" s="6" t="s">
        <v>35</v>
      </c>
      <c r="N2625" s="7">
        <v>3</v>
      </c>
      <c r="O2625" s="8">
        <v>140.4</v>
      </c>
      <c r="P2625" s="9">
        <v>0.2</v>
      </c>
      <c r="Q2625" s="8">
        <v>81.760000000000005</v>
      </c>
      <c r="R2625" s="8">
        <v>336.96000000000004</v>
      </c>
      <c r="S2625" s="8">
        <v>245.28000000000003</v>
      </c>
      <c r="T2625" s="8">
        <v>91.68</v>
      </c>
      <c r="U2625" s="10">
        <v>0.27207977207977208</v>
      </c>
    </row>
    <row r="2626" spans="2:21" ht="15.75">
      <c r="B2626" s="4">
        <v>1009</v>
      </c>
      <c r="C2626" s="5">
        <v>46376</v>
      </c>
      <c r="D2626" s="6">
        <f>YEAR(SalesDataTable[[#This Row],[Order Date]])</f>
        <v>2026</v>
      </c>
      <c r="E2626" s="6" t="str">
        <f>"Q"&amp;ROUNDUP(MONTH(SalesDataTable[[#This Row],[Order Date]])/3,0)</f>
        <v>Q4</v>
      </c>
      <c r="F2626" s="6">
        <f>MONTH(SalesDataTable[[#This Row],[Order Date]])</f>
        <v>12</v>
      </c>
      <c r="G2626" s="6" t="str">
        <f>TEXT(SalesDataTable[[#This Row],[Order Date]],"MMM")</f>
        <v>Dec</v>
      </c>
      <c r="H2626" s="6" t="s">
        <v>38</v>
      </c>
      <c r="I2626" s="6" t="s">
        <v>65</v>
      </c>
      <c r="J2626" s="6" t="s">
        <v>46</v>
      </c>
      <c r="K2626" s="6" t="s">
        <v>21</v>
      </c>
      <c r="L2626" s="6" t="s">
        <v>27</v>
      </c>
      <c r="M2626" s="6" t="s">
        <v>64</v>
      </c>
      <c r="N2626" s="7">
        <v>2</v>
      </c>
      <c r="O2626" s="8">
        <v>72.349999999999994</v>
      </c>
      <c r="P2626" s="9">
        <v>0.15</v>
      </c>
      <c r="Q2626" s="8">
        <v>32.44</v>
      </c>
      <c r="R2626" s="8">
        <v>122.99499999999999</v>
      </c>
      <c r="S2626" s="8">
        <v>64.88</v>
      </c>
      <c r="T2626" s="8">
        <v>58.114999999999995</v>
      </c>
      <c r="U2626" s="10">
        <v>0.47249888206837676</v>
      </c>
    </row>
    <row r="2627" spans="2:21" ht="15.75">
      <c r="B2627" s="4">
        <v>1231</v>
      </c>
      <c r="C2627" s="5">
        <v>46376</v>
      </c>
      <c r="D2627" s="6">
        <f>YEAR(SalesDataTable[[#This Row],[Order Date]])</f>
        <v>2026</v>
      </c>
      <c r="E2627" s="6" t="str">
        <f>"Q"&amp;ROUNDUP(MONTH(SalesDataTable[[#This Row],[Order Date]])/3,0)</f>
        <v>Q4</v>
      </c>
      <c r="F2627" s="6">
        <f>MONTH(SalesDataTable[[#This Row],[Order Date]])</f>
        <v>12</v>
      </c>
      <c r="G2627" s="6" t="str">
        <f>TEXT(SalesDataTable[[#This Row],[Order Date]],"MMM")</f>
        <v>Dec</v>
      </c>
      <c r="H2627" s="6" t="s">
        <v>38</v>
      </c>
      <c r="I2627" s="6" t="s">
        <v>51</v>
      </c>
      <c r="J2627" s="6" t="s">
        <v>20</v>
      </c>
      <c r="K2627" s="6" t="s">
        <v>31</v>
      </c>
      <c r="L2627" s="6" t="s">
        <v>41</v>
      </c>
      <c r="M2627" s="6" t="s">
        <v>69</v>
      </c>
      <c r="N2627" s="7">
        <v>4</v>
      </c>
      <c r="O2627" s="8">
        <v>120.8</v>
      </c>
      <c r="P2627" s="9">
        <v>0.1</v>
      </c>
      <c r="Q2627" s="8">
        <v>59.93</v>
      </c>
      <c r="R2627" s="8">
        <v>434.88</v>
      </c>
      <c r="S2627" s="8">
        <v>239.72</v>
      </c>
      <c r="T2627" s="8">
        <v>195.16</v>
      </c>
      <c r="U2627" s="10">
        <v>0.44876747608535689</v>
      </c>
    </row>
    <row r="2628" spans="2:21" ht="15.75">
      <c r="B2628" s="4">
        <v>1445</v>
      </c>
      <c r="C2628" s="5">
        <v>46376</v>
      </c>
      <c r="D2628" s="6">
        <f>YEAR(SalesDataTable[[#This Row],[Order Date]])</f>
        <v>2026</v>
      </c>
      <c r="E2628" s="6" t="str">
        <f>"Q"&amp;ROUNDUP(MONTH(SalesDataTable[[#This Row],[Order Date]])/3,0)</f>
        <v>Q4</v>
      </c>
      <c r="F2628" s="6">
        <f>MONTH(SalesDataTable[[#This Row],[Order Date]])</f>
        <v>12</v>
      </c>
      <c r="G2628" s="6" t="str">
        <f>TEXT(SalesDataTable[[#This Row],[Order Date]],"MMM")</f>
        <v>Dec</v>
      </c>
      <c r="H2628" s="6" t="s">
        <v>38</v>
      </c>
      <c r="I2628" s="6" t="s">
        <v>49</v>
      </c>
      <c r="J2628" s="6" t="s">
        <v>20</v>
      </c>
      <c r="K2628" s="6" t="s">
        <v>31</v>
      </c>
      <c r="L2628" s="6" t="s">
        <v>27</v>
      </c>
      <c r="M2628" s="6" t="s">
        <v>64</v>
      </c>
      <c r="N2628" s="7">
        <v>1</v>
      </c>
      <c r="O2628" s="8">
        <v>71.23</v>
      </c>
      <c r="P2628" s="9">
        <v>0</v>
      </c>
      <c r="Q2628" s="8">
        <v>31.63</v>
      </c>
      <c r="R2628" s="8">
        <v>71.23</v>
      </c>
      <c r="S2628" s="8">
        <v>31.63</v>
      </c>
      <c r="T2628" s="8">
        <v>39.600000000000009</v>
      </c>
      <c r="U2628" s="10">
        <v>0.55594552856942303</v>
      </c>
    </row>
    <row r="2629" spans="2:21" ht="15.75">
      <c r="B2629" s="4">
        <v>2842</v>
      </c>
      <c r="C2629" s="5">
        <v>46376</v>
      </c>
      <c r="D2629" s="6">
        <f>YEAR(SalesDataTable[[#This Row],[Order Date]])</f>
        <v>2026</v>
      </c>
      <c r="E2629" s="6" t="str">
        <f>"Q"&amp;ROUNDUP(MONTH(SalesDataTable[[#This Row],[Order Date]])/3,0)</f>
        <v>Q4</v>
      </c>
      <c r="F2629" s="6">
        <f>MONTH(SalesDataTable[[#This Row],[Order Date]])</f>
        <v>12</v>
      </c>
      <c r="G2629" s="6" t="str">
        <f>TEXT(SalesDataTable[[#This Row],[Order Date]],"MMM")</f>
        <v>Dec</v>
      </c>
      <c r="H2629" s="6" t="s">
        <v>29</v>
      </c>
      <c r="I2629" s="6" t="s">
        <v>57</v>
      </c>
      <c r="J2629" s="6" t="s">
        <v>26</v>
      </c>
      <c r="K2629" s="6" t="s">
        <v>34</v>
      </c>
      <c r="L2629" s="6" t="s">
        <v>22</v>
      </c>
      <c r="M2629" s="6" t="s">
        <v>40</v>
      </c>
      <c r="N2629" s="7">
        <v>5</v>
      </c>
      <c r="O2629" s="8">
        <v>51.02</v>
      </c>
      <c r="P2629" s="9">
        <v>0.05</v>
      </c>
      <c r="Q2629" s="8">
        <v>22.56</v>
      </c>
      <c r="R2629" s="8">
        <v>242.345</v>
      </c>
      <c r="S2629" s="8">
        <v>112.8</v>
      </c>
      <c r="T2629" s="8">
        <v>129.54500000000002</v>
      </c>
      <c r="U2629" s="10">
        <v>0.5345478553302111</v>
      </c>
    </row>
    <row r="2630" spans="2:21" ht="15.75">
      <c r="B2630" s="4">
        <v>3783</v>
      </c>
      <c r="C2630" s="5">
        <v>46376</v>
      </c>
      <c r="D2630" s="6">
        <f>YEAR(SalesDataTable[[#This Row],[Order Date]])</f>
        <v>2026</v>
      </c>
      <c r="E2630" s="6" t="str">
        <f>"Q"&amp;ROUNDUP(MONTH(SalesDataTable[[#This Row],[Order Date]])/3,0)</f>
        <v>Q4</v>
      </c>
      <c r="F2630" s="6">
        <f>MONTH(SalesDataTable[[#This Row],[Order Date]])</f>
        <v>12</v>
      </c>
      <c r="G2630" s="6" t="str">
        <f>TEXT(SalesDataTable[[#This Row],[Order Date]],"MMM")</f>
        <v>Dec</v>
      </c>
      <c r="H2630" s="6" t="s">
        <v>29</v>
      </c>
      <c r="I2630" s="6" t="s">
        <v>30</v>
      </c>
      <c r="J2630" s="6" t="s">
        <v>46</v>
      </c>
      <c r="K2630" s="6" t="s">
        <v>31</v>
      </c>
      <c r="L2630" s="6" t="s">
        <v>32</v>
      </c>
      <c r="M2630" s="6" t="s">
        <v>62</v>
      </c>
      <c r="N2630" s="7">
        <v>1</v>
      </c>
      <c r="O2630" s="8">
        <v>130.52000000000001</v>
      </c>
      <c r="P2630" s="9">
        <v>0.1</v>
      </c>
      <c r="Q2630" s="8">
        <v>66.09</v>
      </c>
      <c r="R2630" s="8">
        <v>117.46800000000002</v>
      </c>
      <c r="S2630" s="8">
        <v>66.09</v>
      </c>
      <c r="T2630" s="8">
        <v>51.378000000000014</v>
      </c>
      <c r="U2630" s="10">
        <v>0.43737869036673821</v>
      </c>
    </row>
    <row r="2631" spans="2:21" ht="15.75">
      <c r="B2631" s="4">
        <v>4484</v>
      </c>
      <c r="C2631" s="5">
        <v>46376</v>
      </c>
      <c r="D2631" s="6">
        <f>YEAR(SalesDataTable[[#This Row],[Order Date]])</f>
        <v>2026</v>
      </c>
      <c r="E2631" s="6" t="str">
        <f>"Q"&amp;ROUNDUP(MONTH(SalesDataTable[[#This Row],[Order Date]])/3,0)</f>
        <v>Q4</v>
      </c>
      <c r="F2631" s="6">
        <f>MONTH(SalesDataTable[[#This Row],[Order Date]])</f>
        <v>12</v>
      </c>
      <c r="G2631" s="6" t="str">
        <f>TEXT(SalesDataTable[[#This Row],[Order Date]],"MMM")</f>
        <v>Dec</v>
      </c>
      <c r="H2631" s="6" t="s">
        <v>24</v>
      </c>
      <c r="I2631" s="6" t="s">
        <v>67</v>
      </c>
      <c r="J2631" s="6" t="s">
        <v>20</v>
      </c>
      <c r="K2631" s="6" t="s">
        <v>21</v>
      </c>
      <c r="L2631" s="6" t="s">
        <v>22</v>
      </c>
      <c r="M2631" s="6" t="s">
        <v>23</v>
      </c>
      <c r="N2631" s="7">
        <v>2</v>
      </c>
      <c r="O2631" s="8">
        <v>79.87</v>
      </c>
      <c r="P2631" s="9">
        <v>0.15</v>
      </c>
      <c r="Q2631" s="8">
        <v>41.9</v>
      </c>
      <c r="R2631" s="8">
        <v>135.779</v>
      </c>
      <c r="S2631" s="8">
        <v>83.8</v>
      </c>
      <c r="T2631" s="8">
        <v>51.978999999999999</v>
      </c>
      <c r="U2631" s="10">
        <v>0.38282061290773978</v>
      </c>
    </row>
    <row r="2632" spans="2:21" ht="15.75">
      <c r="B2632" s="4">
        <v>4597</v>
      </c>
      <c r="C2632" s="5">
        <v>46376</v>
      </c>
      <c r="D2632" s="6">
        <f>YEAR(SalesDataTable[[#This Row],[Order Date]])</f>
        <v>2026</v>
      </c>
      <c r="E2632" s="6" t="str">
        <f>"Q"&amp;ROUNDUP(MONTH(SalesDataTable[[#This Row],[Order Date]])/3,0)</f>
        <v>Q4</v>
      </c>
      <c r="F2632" s="6">
        <f>MONTH(SalesDataTable[[#This Row],[Order Date]])</f>
        <v>12</v>
      </c>
      <c r="G2632" s="6" t="str">
        <f>TEXT(SalesDataTable[[#This Row],[Order Date]],"MMM")</f>
        <v>Dec</v>
      </c>
      <c r="H2632" s="6" t="s">
        <v>38</v>
      </c>
      <c r="I2632" s="6" t="s">
        <v>65</v>
      </c>
      <c r="J2632" s="6" t="s">
        <v>20</v>
      </c>
      <c r="K2632" s="6" t="s">
        <v>21</v>
      </c>
      <c r="L2632" s="6" t="s">
        <v>27</v>
      </c>
      <c r="M2632" s="6" t="s">
        <v>64</v>
      </c>
      <c r="N2632" s="7">
        <v>3</v>
      </c>
      <c r="O2632" s="8">
        <v>71.3</v>
      </c>
      <c r="P2632" s="9">
        <v>0.1</v>
      </c>
      <c r="Q2632" s="8">
        <v>32.93</v>
      </c>
      <c r="R2632" s="8">
        <v>192.51</v>
      </c>
      <c r="S2632" s="8">
        <v>98.789999999999992</v>
      </c>
      <c r="T2632" s="8">
        <v>93.72</v>
      </c>
      <c r="U2632" s="10">
        <v>0.48683185289075892</v>
      </c>
    </row>
    <row r="2633" spans="2:21" ht="15.75">
      <c r="B2633" s="4">
        <v>4917</v>
      </c>
      <c r="C2633" s="5">
        <v>46376</v>
      </c>
      <c r="D2633" s="6">
        <f>YEAR(SalesDataTable[[#This Row],[Order Date]])</f>
        <v>2026</v>
      </c>
      <c r="E2633" s="6" t="str">
        <f>"Q"&amp;ROUNDUP(MONTH(SalesDataTable[[#This Row],[Order Date]])/3,0)</f>
        <v>Q4</v>
      </c>
      <c r="F2633" s="6">
        <f>MONTH(SalesDataTable[[#This Row],[Order Date]])</f>
        <v>12</v>
      </c>
      <c r="G2633" s="6" t="str">
        <f>TEXT(SalesDataTable[[#This Row],[Order Date]],"MMM")</f>
        <v>Dec</v>
      </c>
      <c r="H2633" s="6" t="s">
        <v>18</v>
      </c>
      <c r="I2633" s="6" t="s">
        <v>54</v>
      </c>
      <c r="J2633" s="6" t="s">
        <v>20</v>
      </c>
      <c r="K2633" s="6" t="s">
        <v>21</v>
      </c>
      <c r="L2633" s="6" t="s">
        <v>41</v>
      </c>
      <c r="M2633" s="6" t="s">
        <v>69</v>
      </c>
      <c r="N2633" s="7">
        <v>2</v>
      </c>
      <c r="O2633" s="8">
        <v>122.95</v>
      </c>
      <c r="P2633" s="9">
        <v>0.1</v>
      </c>
      <c r="Q2633" s="8">
        <v>59.79</v>
      </c>
      <c r="R2633" s="8">
        <v>221.31</v>
      </c>
      <c r="S2633" s="8">
        <v>119.58</v>
      </c>
      <c r="T2633" s="8">
        <v>101.73</v>
      </c>
      <c r="U2633" s="10">
        <v>0.45967195336857802</v>
      </c>
    </row>
    <row r="2634" spans="2:21" ht="15.75">
      <c r="B2634" s="4">
        <v>629</v>
      </c>
      <c r="C2634" s="5">
        <v>46377</v>
      </c>
      <c r="D2634" s="6">
        <f>YEAR(SalesDataTable[[#This Row],[Order Date]])</f>
        <v>2026</v>
      </c>
      <c r="E2634" s="6" t="str">
        <f>"Q"&amp;ROUNDUP(MONTH(SalesDataTable[[#This Row],[Order Date]])/3,0)</f>
        <v>Q4</v>
      </c>
      <c r="F2634" s="6">
        <f>MONTH(SalesDataTable[[#This Row],[Order Date]])</f>
        <v>12</v>
      </c>
      <c r="G2634" s="6" t="str">
        <f>TEXT(SalesDataTable[[#This Row],[Order Date]],"MMM")</f>
        <v>Dec</v>
      </c>
      <c r="H2634" s="6" t="s">
        <v>38</v>
      </c>
      <c r="I2634" s="6" t="s">
        <v>65</v>
      </c>
      <c r="J2634" s="6" t="s">
        <v>20</v>
      </c>
      <c r="K2634" s="6" t="s">
        <v>34</v>
      </c>
      <c r="L2634" s="6" t="s">
        <v>52</v>
      </c>
      <c r="M2634" s="6" t="s">
        <v>63</v>
      </c>
      <c r="N2634" s="7">
        <v>2</v>
      </c>
      <c r="O2634" s="8">
        <v>50.04</v>
      </c>
      <c r="P2634" s="9">
        <v>0.05</v>
      </c>
      <c r="Q2634" s="8">
        <v>22.43</v>
      </c>
      <c r="R2634" s="8">
        <v>95.075999999999993</v>
      </c>
      <c r="S2634" s="8">
        <v>44.86</v>
      </c>
      <c r="T2634" s="8">
        <v>50.215999999999994</v>
      </c>
      <c r="U2634" s="10">
        <v>0.52816694013210486</v>
      </c>
    </row>
    <row r="2635" spans="2:21" ht="15.75">
      <c r="B2635" s="4">
        <v>1373</v>
      </c>
      <c r="C2635" s="5">
        <v>46377</v>
      </c>
      <c r="D2635" s="6">
        <f>YEAR(SalesDataTable[[#This Row],[Order Date]])</f>
        <v>2026</v>
      </c>
      <c r="E2635" s="6" t="str">
        <f>"Q"&amp;ROUNDUP(MONTH(SalesDataTable[[#This Row],[Order Date]])/3,0)</f>
        <v>Q4</v>
      </c>
      <c r="F2635" s="6">
        <f>MONTH(SalesDataTable[[#This Row],[Order Date]])</f>
        <v>12</v>
      </c>
      <c r="G2635" s="6" t="str">
        <f>TEXT(SalesDataTable[[#This Row],[Order Date]],"MMM")</f>
        <v>Dec</v>
      </c>
      <c r="H2635" s="6" t="s">
        <v>24</v>
      </c>
      <c r="I2635" s="6" t="s">
        <v>25</v>
      </c>
      <c r="J2635" s="6" t="s">
        <v>46</v>
      </c>
      <c r="K2635" s="6" t="s">
        <v>21</v>
      </c>
      <c r="L2635" s="6" t="s">
        <v>41</v>
      </c>
      <c r="M2635" s="6" t="s">
        <v>58</v>
      </c>
      <c r="N2635" s="7">
        <v>1</v>
      </c>
      <c r="O2635" s="8">
        <v>80.92</v>
      </c>
      <c r="P2635" s="9">
        <v>0.05</v>
      </c>
      <c r="Q2635" s="8">
        <v>40.14</v>
      </c>
      <c r="R2635" s="8">
        <v>76.873999999999995</v>
      </c>
      <c r="S2635" s="8">
        <v>40.14</v>
      </c>
      <c r="T2635" s="8">
        <v>36.733999999999995</v>
      </c>
      <c r="U2635" s="10">
        <v>0.47784686630069978</v>
      </c>
    </row>
    <row r="2636" spans="2:21" ht="15.75">
      <c r="B2636" s="4">
        <v>1668</v>
      </c>
      <c r="C2636" s="5">
        <v>46377</v>
      </c>
      <c r="D2636" s="6">
        <f>YEAR(SalesDataTable[[#This Row],[Order Date]])</f>
        <v>2026</v>
      </c>
      <c r="E2636" s="6" t="str">
        <f>"Q"&amp;ROUNDUP(MONTH(SalesDataTable[[#This Row],[Order Date]])/3,0)</f>
        <v>Q4</v>
      </c>
      <c r="F2636" s="6">
        <f>MONTH(SalesDataTable[[#This Row],[Order Date]])</f>
        <v>12</v>
      </c>
      <c r="G2636" s="6" t="str">
        <f>TEXT(SalesDataTable[[#This Row],[Order Date]],"MMM")</f>
        <v>Dec</v>
      </c>
      <c r="H2636" s="6" t="s">
        <v>29</v>
      </c>
      <c r="I2636" s="6" t="s">
        <v>43</v>
      </c>
      <c r="J2636" s="6" t="s">
        <v>20</v>
      </c>
      <c r="K2636" s="6" t="s">
        <v>34</v>
      </c>
      <c r="L2636" s="6" t="s">
        <v>22</v>
      </c>
      <c r="M2636" s="6" t="s">
        <v>40</v>
      </c>
      <c r="N2636" s="7">
        <v>6</v>
      </c>
      <c r="O2636" s="8">
        <v>50.35</v>
      </c>
      <c r="P2636" s="9">
        <v>0.15</v>
      </c>
      <c r="Q2636" s="8">
        <v>22.91</v>
      </c>
      <c r="R2636" s="8">
        <v>256.78500000000003</v>
      </c>
      <c r="S2636" s="8">
        <v>137.46</v>
      </c>
      <c r="T2636" s="8">
        <v>119.32500000000002</v>
      </c>
      <c r="U2636" s="10">
        <v>0.46468835796483443</v>
      </c>
    </row>
    <row r="2637" spans="2:21" ht="15.75">
      <c r="B2637" s="4">
        <v>2646</v>
      </c>
      <c r="C2637" s="5">
        <v>46377</v>
      </c>
      <c r="D2637" s="6">
        <f>YEAR(SalesDataTable[[#This Row],[Order Date]])</f>
        <v>2026</v>
      </c>
      <c r="E2637" s="6" t="str">
        <f>"Q"&amp;ROUNDUP(MONTH(SalesDataTable[[#This Row],[Order Date]])/3,0)</f>
        <v>Q4</v>
      </c>
      <c r="F2637" s="6">
        <f>MONTH(SalesDataTable[[#This Row],[Order Date]])</f>
        <v>12</v>
      </c>
      <c r="G2637" s="6" t="str">
        <f>TEXT(SalesDataTable[[#This Row],[Order Date]],"MMM")</f>
        <v>Dec</v>
      </c>
      <c r="H2637" s="6" t="s">
        <v>24</v>
      </c>
      <c r="I2637" s="6" t="s">
        <v>25</v>
      </c>
      <c r="J2637" s="6" t="s">
        <v>20</v>
      </c>
      <c r="K2637" s="6" t="s">
        <v>21</v>
      </c>
      <c r="L2637" s="6" t="s">
        <v>52</v>
      </c>
      <c r="M2637" s="6" t="s">
        <v>60</v>
      </c>
      <c r="N2637" s="7">
        <v>1</v>
      </c>
      <c r="O2637" s="8">
        <v>35.799999999999997</v>
      </c>
      <c r="P2637" s="9">
        <v>0.05</v>
      </c>
      <c r="Q2637" s="8">
        <v>14.12</v>
      </c>
      <c r="R2637" s="8">
        <v>34.01</v>
      </c>
      <c r="S2637" s="8">
        <v>14.12</v>
      </c>
      <c r="T2637" s="8">
        <v>19.89</v>
      </c>
      <c r="U2637" s="10">
        <v>0.58482799176712741</v>
      </c>
    </row>
    <row r="2638" spans="2:21" ht="15.75">
      <c r="B2638" s="4">
        <v>3044</v>
      </c>
      <c r="C2638" s="5">
        <v>46377</v>
      </c>
      <c r="D2638" s="6">
        <f>YEAR(SalesDataTable[[#This Row],[Order Date]])</f>
        <v>2026</v>
      </c>
      <c r="E2638" s="6" t="str">
        <f>"Q"&amp;ROUNDUP(MONTH(SalesDataTable[[#This Row],[Order Date]])/3,0)</f>
        <v>Q4</v>
      </c>
      <c r="F2638" s="6">
        <f>MONTH(SalesDataTable[[#This Row],[Order Date]])</f>
        <v>12</v>
      </c>
      <c r="G2638" s="6" t="str">
        <f>TEXT(SalesDataTable[[#This Row],[Order Date]],"MMM")</f>
        <v>Dec</v>
      </c>
      <c r="H2638" s="6" t="s">
        <v>24</v>
      </c>
      <c r="I2638" s="6" t="s">
        <v>45</v>
      </c>
      <c r="J2638" s="6" t="s">
        <v>26</v>
      </c>
      <c r="K2638" s="6" t="s">
        <v>34</v>
      </c>
      <c r="L2638" s="6" t="s">
        <v>22</v>
      </c>
      <c r="M2638" s="6" t="s">
        <v>44</v>
      </c>
      <c r="N2638" s="7">
        <v>4</v>
      </c>
      <c r="O2638" s="8">
        <v>40.64</v>
      </c>
      <c r="P2638" s="9">
        <v>0.1</v>
      </c>
      <c r="Q2638" s="8">
        <v>16.260000000000002</v>
      </c>
      <c r="R2638" s="8">
        <v>146.304</v>
      </c>
      <c r="S2638" s="8">
        <v>65.040000000000006</v>
      </c>
      <c r="T2638" s="8">
        <v>81.263999999999996</v>
      </c>
      <c r="U2638" s="10">
        <v>0.55544619422572172</v>
      </c>
    </row>
    <row r="2639" spans="2:21" ht="15.75">
      <c r="B2639" s="4">
        <v>3065</v>
      </c>
      <c r="C2639" s="5">
        <v>46377</v>
      </c>
      <c r="D2639" s="6">
        <f>YEAR(SalesDataTable[[#This Row],[Order Date]])</f>
        <v>2026</v>
      </c>
      <c r="E2639" s="6" t="str">
        <f>"Q"&amp;ROUNDUP(MONTH(SalesDataTable[[#This Row],[Order Date]])/3,0)</f>
        <v>Q4</v>
      </c>
      <c r="F2639" s="6">
        <f>MONTH(SalesDataTable[[#This Row],[Order Date]])</f>
        <v>12</v>
      </c>
      <c r="G2639" s="6" t="str">
        <f>TEXT(SalesDataTable[[#This Row],[Order Date]],"MMM")</f>
        <v>Dec</v>
      </c>
      <c r="H2639" s="6" t="s">
        <v>29</v>
      </c>
      <c r="I2639" s="6" t="s">
        <v>57</v>
      </c>
      <c r="J2639" s="6" t="s">
        <v>20</v>
      </c>
      <c r="K2639" s="6" t="s">
        <v>31</v>
      </c>
      <c r="L2639" s="6" t="s">
        <v>41</v>
      </c>
      <c r="M2639" s="6" t="s">
        <v>58</v>
      </c>
      <c r="N2639" s="7">
        <v>3</v>
      </c>
      <c r="O2639" s="8">
        <v>81.510000000000005</v>
      </c>
      <c r="P2639" s="9">
        <v>0.05</v>
      </c>
      <c r="Q2639" s="8">
        <v>39.9</v>
      </c>
      <c r="R2639" s="8">
        <v>232.30350000000001</v>
      </c>
      <c r="S2639" s="8">
        <v>119.69999999999999</v>
      </c>
      <c r="T2639" s="8">
        <v>112.60350000000003</v>
      </c>
      <c r="U2639" s="10">
        <v>0.48472580051527425</v>
      </c>
    </row>
    <row r="2640" spans="2:21" ht="15.75">
      <c r="B2640" s="4">
        <v>3365</v>
      </c>
      <c r="C2640" s="5">
        <v>46377</v>
      </c>
      <c r="D2640" s="6">
        <f>YEAR(SalesDataTable[[#This Row],[Order Date]])</f>
        <v>2026</v>
      </c>
      <c r="E2640" s="6" t="str">
        <f>"Q"&amp;ROUNDUP(MONTH(SalesDataTable[[#This Row],[Order Date]])/3,0)</f>
        <v>Q4</v>
      </c>
      <c r="F2640" s="6">
        <f>MONTH(SalesDataTable[[#This Row],[Order Date]])</f>
        <v>12</v>
      </c>
      <c r="G2640" s="6" t="str">
        <f>TEXT(SalesDataTable[[#This Row],[Order Date]],"MMM")</f>
        <v>Dec</v>
      </c>
      <c r="H2640" s="6" t="s">
        <v>38</v>
      </c>
      <c r="I2640" s="6" t="s">
        <v>49</v>
      </c>
      <c r="J2640" s="6" t="s">
        <v>37</v>
      </c>
      <c r="K2640" s="6" t="s">
        <v>31</v>
      </c>
      <c r="L2640" s="6" t="s">
        <v>52</v>
      </c>
      <c r="M2640" s="6" t="s">
        <v>56</v>
      </c>
      <c r="N2640" s="7">
        <v>2</v>
      </c>
      <c r="O2640" s="8">
        <v>122.4</v>
      </c>
      <c r="P2640" s="9">
        <v>0.1</v>
      </c>
      <c r="Q2640" s="8">
        <v>71.09</v>
      </c>
      <c r="R2640" s="8">
        <v>220.32000000000002</v>
      </c>
      <c r="S2640" s="8">
        <v>142.18</v>
      </c>
      <c r="T2640" s="8">
        <v>78.140000000000015</v>
      </c>
      <c r="U2640" s="10">
        <v>0.35466594045025424</v>
      </c>
    </row>
    <row r="2641" spans="2:21" ht="15.75">
      <c r="B2641" s="4">
        <v>4042</v>
      </c>
      <c r="C2641" s="5">
        <v>46377</v>
      </c>
      <c r="D2641" s="6">
        <f>YEAR(SalesDataTable[[#This Row],[Order Date]])</f>
        <v>2026</v>
      </c>
      <c r="E2641" s="6" t="str">
        <f>"Q"&amp;ROUNDUP(MONTH(SalesDataTable[[#This Row],[Order Date]])/3,0)</f>
        <v>Q4</v>
      </c>
      <c r="F2641" s="6">
        <f>MONTH(SalesDataTable[[#This Row],[Order Date]])</f>
        <v>12</v>
      </c>
      <c r="G2641" s="6" t="str">
        <f>TEXT(SalesDataTable[[#This Row],[Order Date]],"MMM")</f>
        <v>Dec</v>
      </c>
      <c r="H2641" s="6" t="s">
        <v>18</v>
      </c>
      <c r="I2641" s="6" t="s">
        <v>54</v>
      </c>
      <c r="J2641" s="6" t="s">
        <v>46</v>
      </c>
      <c r="K2641" s="6" t="s">
        <v>21</v>
      </c>
      <c r="L2641" s="6" t="s">
        <v>32</v>
      </c>
      <c r="M2641" s="6" t="s">
        <v>50</v>
      </c>
      <c r="N2641" s="7">
        <v>1</v>
      </c>
      <c r="O2641" s="8">
        <v>45.94</v>
      </c>
      <c r="P2641" s="9">
        <v>0.05</v>
      </c>
      <c r="Q2641" s="8">
        <v>18.100000000000001</v>
      </c>
      <c r="R2641" s="8">
        <v>43.642999999999994</v>
      </c>
      <c r="S2641" s="8">
        <v>18.100000000000001</v>
      </c>
      <c r="T2641" s="8">
        <v>25.542999999999992</v>
      </c>
      <c r="U2641" s="10">
        <v>0.58527140664024002</v>
      </c>
    </row>
    <row r="2642" spans="2:21" ht="15.75">
      <c r="B2642" s="4">
        <v>4635</v>
      </c>
      <c r="C2642" s="5">
        <v>46377</v>
      </c>
      <c r="D2642" s="6">
        <f>YEAR(SalesDataTable[[#This Row],[Order Date]])</f>
        <v>2026</v>
      </c>
      <c r="E2642" s="6" t="str">
        <f>"Q"&amp;ROUNDUP(MONTH(SalesDataTable[[#This Row],[Order Date]])/3,0)</f>
        <v>Q4</v>
      </c>
      <c r="F2642" s="6">
        <f>MONTH(SalesDataTable[[#This Row],[Order Date]])</f>
        <v>12</v>
      </c>
      <c r="G2642" s="6" t="str">
        <f>TEXT(SalesDataTable[[#This Row],[Order Date]],"MMM")</f>
        <v>Dec</v>
      </c>
      <c r="H2642" s="6" t="s">
        <v>38</v>
      </c>
      <c r="I2642" s="6" t="s">
        <v>65</v>
      </c>
      <c r="J2642" s="6" t="s">
        <v>26</v>
      </c>
      <c r="K2642" s="6" t="s">
        <v>21</v>
      </c>
      <c r="L2642" s="6" t="s">
        <v>41</v>
      </c>
      <c r="M2642" s="6" t="s">
        <v>47</v>
      </c>
      <c r="N2642" s="7">
        <v>15</v>
      </c>
      <c r="O2642" s="8">
        <v>196.89</v>
      </c>
      <c r="P2642" s="9">
        <v>0.15</v>
      </c>
      <c r="Q2642" s="8">
        <v>105.09</v>
      </c>
      <c r="R2642" s="8">
        <v>2510.3474999999999</v>
      </c>
      <c r="S2642" s="8">
        <v>1576.3500000000001</v>
      </c>
      <c r="T2642" s="8">
        <v>933.99749999999972</v>
      </c>
      <c r="U2642" s="10">
        <v>0.37205904760197533</v>
      </c>
    </row>
    <row r="2643" spans="2:21" ht="15.75">
      <c r="B2643" s="4">
        <v>4748</v>
      </c>
      <c r="C2643" s="5">
        <v>46377</v>
      </c>
      <c r="D2643" s="6">
        <f>YEAR(SalesDataTable[[#This Row],[Order Date]])</f>
        <v>2026</v>
      </c>
      <c r="E2643" s="6" t="str">
        <f>"Q"&amp;ROUNDUP(MONTH(SalesDataTable[[#This Row],[Order Date]])/3,0)</f>
        <v>Q4</v>
      </c>
      <c r="F2643" s="6">
        <f>MONTH(SalesDataTable[[#This Row],[Order Date]])</f>
        <v>12</v>
      </c>
      <c r="G2643" s="6" t="str">
        <f>TEXT(SalesDataTable[[#This Row],[Order Date]],"MMM")</f>
        <v>Dec</v>
      </c>
      <c r="H2643" s="6" t="s">
        <v>38</v>
      </c>
      <c r="I2643" s="6" t="s">
        <v>65</v>
      </c>
      <c r="J2643" s="6" t="s">
        <v>37</v>
      </c>
      <c r="K2643" s="6" t="s">
        <v>34</v>
      </c>
      <c r="L2643" s="6" t="s">
        <v>22</v>
      </c>
      <c r="M2643" s="6" t="s">
        <v>40</v>
      </c>
      <c r="N2643" s="7">
        <v>1</v>
      </c>
      <c r="O2643" s="8">
        <v>51.18</v>
      </c>
      <c r="P2643" s="9">
        <v>0.05</v>
      </c>
      <c r="Q2643" s="8">
        <v>22.98</v>
      </c>
      <c r="R2643" s="8">
        <v>48.620999999999995</v>
      </c>
      <c r="S2643" s="8">
        <v>22.98</v>
      </c>
      <c r="T2643" s="8">
        <v>25.640999999999995</v>
      </c>
      <c r="U2643" s="10">
        <v>0.52736471894860237</v>
      </c>
    </row>
    <row r="2644" spans="2:21" ht="15.75">
      <c r="B2644" s="4">
        <v>342</v>
      </c>
      <c r="C2644" s="5">
        <v>46378</v>
      </c>
      <c r="D2644" s="6">
        <f>YEAR(SalesDataTable[[#This Row],[Order Date]])</f>
        <v>2026</v>
      </c>
      <c r="E2644" s="6" t="str">
        <f>"Q"&amp;ROUNDUP(MONTH(SalesDataTable[[#This Row],[Order Date]])/3,0)</f>
        <v>Q4</v>
      </c>
      <c r="F2644" s="6">
        <f>MONTH(SalesDataTable[[#This Row],[Order Date]])</f>
        <v>12</v>
      </c>
      <c r="G2644" s="6" t="str">
        <f>TEXT(SalesDataTable[[#This Row],[Order Date]],"MMM")</f>
        <v>Dec</v>
      </c>
      <c r="H2644" s="6" t="s">
        <v>24</v>
      </c>
      <c r="I2644" s="6" t="s">
        <v>45</v>
      </c>
      <c r="J2644" s="6" t="s">
        <v>37</v>
      </c>
      <c r="K2644" s="6" t="s">
        <v>31</v>
      </c>
      <c r="L2644" s="6" t="s">
        <v>22</v>
      </c>
      <c r="M2644" s="6" t="s">
        <v>44</v>
      </c>
      <c r="N2644" s="7">
        <v>3</v>
      </c>
      <c r="O2644" s="8">
        <v>40.78</v>
      </c>
      <c r="P2644" s="9">
        <v>0.15</v>
      </c>
      <c r="Q2644" s="8">
        <v>16.73</v>
      </c>
      <c r="R2644" s="8">
        <v>103.989</v>
      </c>
      <c r="S2644" s="8">
        <v>50.19</v>
      </c>
      <c r="T2644" s="8">
        <v>53.799000000000007</v>
      </c>
      <c r="U2644" s="10">
        <v>0.51735279693044456</v>
      </c>
    </row>
    <row r="2645" spans="2:21" ht="15.75">
      <c r="B2645" s="4">
        <v>676</v>
      </c>
      <c r="C2645" s="5">
        <v>46378</v>
      </c>
      <c r="D2645" s="6">
        <f>YEAR(SalesDataTable[[#This Row],[Order Date]])</f>
        <v>2026</v>
      </c>
      <c r="E2645" s="6" t="str">
        <f>"Q"&amp;ROUNDUP(MONTH(SalesDataTable[[#This Row],[Order Date]])/3,0)</f>
        <v>Q4</v>
      </c>
      <c r="F2645" s="6">
        <f>MONTH(SalesDataTable[[#This Row],[Order Date]])</f>
        <v>12</v>
      </c>
      <c r="G2645" s="6" t="str">
        <f>TEXT(SalesDataTable[[#This Row],[Order Date]],"MMM")</f>
        <v>Dec</v>
      </c>
      <c r="H2645" s="6" t="s">
        <v>29</v>
      </c>
      <c r="I2645" s="6" t="s">
        <v>36</v>
      </c>
      <c r="J2645" s="6" t="s">
        <v>46</v>
      </c>
      <c r="K2645" s="6" t="s">
        <v>21</v>
      </c>
      <c r="L2645" s="6" t="s">
        <v>41</v>
      </c>
      <c r="M2645" s="6" t="s">
        <v>47</v>
      </c>
      <c r="N2645" s="7">
        <v>1</v>
      </c>
      <c r="O2645" s="8">
        <v>195.63</v>
      </c>
      <c r="P2645" s="9">
        <v>0.05</v>
      </c>
      <c r="Q2645" s="8">
        <v>102.13</v>
      </c>
      <c r="R2645" s="8">
        <v>185.84849999999997</v>
      </c>
      <c r="S2645" s="8">
        <v>102.13</v>
      </c>
      <c r="T2645" s="8">
        <v>83.718499999999977</v>
      </c>
      <c r="U2645" s="10">
        <v>0.45046637449320276</v>
      </c>
    </row>
    <row r="2646" spans="2:21" ht="15.75">
      <c r="B2646" s="4">
        <v>1912</v>
      </c>
      <c r="C2646" s="5">
        <v>46378</v>
      </c>
      <c r="D2646" s="6">
        <f>YEAR(SalesDataTable[[#This Row],[Order Date]])</f>
        <v>2026</v>
      </c>
      <c r="E2646" s="6" t="str">
        <f>"Q"&amp;ROUNDUP(MONTH(SalesDataTable[[#This Row],[Order Date]])/3,0)</f>
        <v>Q4</v>
      </c>
      <c r="F2646" s="6">
        <f>MONTH(SalesDataTable[[#This Row],[Order Date]])</f>
        <v>12</v>
      </c>
      <c r="G2646" s="6" t="str">
        <f>TEXT(SalesDataTable[[#This Row],[Order Date]],"MMM")</f>
        <v>Dec</v>
      </c>
      <c r="H2646" s="6" t="s">
        <v>29</v>
      </c>
      <c r="I2646" s="6" t="s">
        <v>43</v>
      </c>
      <c r="J2646" s="6" t="s">
        <v>26</v>
      </c>
      <c r="K2646" s="6" t="s">
        <v>21</v>
      </c>
      <c r="L2646" s="6" t="s">
        <v>32</v>
      </c>
      <c r="M2646" s="6" t="s">
        <v>62</v>
      </c>
      <c r="N2646" s="7">
        <v>10</v>
      </c>
      <c r="O2646" s="8">
        <v>134.86000000000001</v>
      </c>
      <c r="P2646" s="9">
        <v>0.1</v>
      </c>
      <c r="Q2646" s="8">
        <v>65.3</v>
      </c>
      <c r="R2646" s="8">
        <v>1213.7400000000002</v>
      </c>
      <c r="S2646" s="8">
        <v>653</v>
      </c>
      <c r="T2646" s="8">
        <v>560.74000000000024</v>
      </c>
      <c r="U2646" s="10">
        <v>0.46199350767050612</v>
      </c>
    </row>
    <row r="2647" spans="2:21" ht="15.75">
      <c r="B2647" s="4">
        <v>2065</v>
      </c>
      <c r="C2647" s="5">
        <v>46378</v>
      </c>
      <c r="D2647" s="6">
        <f>YEAR(SalesDataTable[[#This Row],[Order Date]])</f>
        <v>2026</v>
      </c>
      <c r="E2647" s="6" t="str">
        <f>"Q"&amp;ROUNDUP(MONTH(SalesDataTable[[#This Row],[Order Date]])/3,0)</f>
        <v>Q4</v>
      </c>
      <c r="F2647" s="6">
        <f>MONTH(SalesDataTable[[#This Row],[Order Date]])</f>
        <v>12</v>
      </c>
      <c r="G2647" s="6" t="str">
        <f>TEXT(SalesDataTable[[#This Row],[Order Date]],"MMM")</f>
        <v>Dec</v>
      </c>
      <c r="H2647" s="6" t="s">
        <v>38</v>
      </c>
      <c r="I2647" s="6" t="s">
        <v>39</v>
      </c>
      <c r="J2647" s="6" t="s">
        <v>20</v>
      </c>
      <c r="K2647" s="6" t="s">
        <v>31</v>
      </c>
      <c r="L2647" s="6" t="s">
        <v>22</v>
      </c>
      <c r="M2647" s="6" t="s">
        <v>23</v>
      </c>
      <c r="N2647" s="7">
        <v>1</v>
      </c>
      <c r="O2647" s="8">
        <v>83.15</v>
      </c>
      <c r="P2647" s="9">
        <v>0</v>
      </c>
      <c r="Q2647" s="8">
        <v>42.3</v>
      </c>
      <c r="R2647" s="8">
        <v>83.15</v>
      </c>
      <c r="S2647" s="8">
        <v>42.3</v>
      </c>
      <c r="T2647" s="8">
        <v>40.850000000000009</v>
      </c>
      <c r="U2647" s="10">
        <v>0.49128081779915822</v>
      </c>
    </row>
    <row r="2648" spans="2:21" ht="15.75">
      <c r="B2648" s="4">
        <v>3136</v>
      </c>
      <c r="C2648" s="5">
        <v>46378</v>
      </c>
      <c r="D2648" s="6">
        <f>YEAR(SalesDataTable[[#This Row],[Order Date]])</f>
        <v>2026</v>
      </c>
      <c r="E2648" s="6" t="str">
        <f>"Q"&amp;ROUNDUP(MONTH(SalesDataTable[[#This Row],[Order Date]])/3,0)</f>
        <v>Q4</v>
      </c>
      <c r="F2648" s="6">
        <f>MONTH(SalesDataTable[[#This Row],[Order Date]])</f>
        <v>12</v>
      </c>
      <c r="G2648" s="6" t="str">
        <f>TEXT(SalesDataTable[[#This Row],[Order Date]],"MMM")</f>
        <v>Dec</v>
      </c>
      <c r="H2648" s="6" t="s">
        <v>24</v>
      </c>
      <c r="I2648" s="6" t="s">
        <v>45</v>
      </c>
      <c r="J2648" s="6" t="s">
        <v>46</v>
      </c>
      <c r="K2648" s="6" t="s">
        <v>34</v>
      </c>
      <c r="L2648" s="6" t="s">
        <v>22</v>
      </c>
      <c r="M2648" s="6" t="s">
        <v>23</v>
      </c>
      <c r="N2648" s="7">
        <v>1</v>
      </c>
      <c r="O2648" s="8">
        <v>81.599999999999994</v>
      </c>
      <c r="P2648" s="9">
        <v>0.15</v>
      </c>
      <c r="Q2648" s="8">
        <v>42</v>
      </c>
      <c r="R2648" s="8">
        <v>69.36</v>
      </c>
      <c r="S2648" s="8">
        <v>42</v>
      </c>
      <c r="T2648" s="8">
        <v>27.36</v>
      </c>
      <c r="U2648" s="10">
        <v>0.3944636678200692</v>
      </c>
    </row>
    <row r="2649" spans="2:21" ht="15.75">
      <c r="B2649" s="4">
        <v>3423</v>
      </c>
      <c r="C2649" s="5">
        <v>46378</v>
      </c>
      <c r="D2649" s="6">
        <f>YEAR(SalesDataTable[[#This Row],[Order Date]])</f>
        <v>2026</v>
      </c>
      <c r="E2649" s="6" t="str">
        <f>"Q"&amp;ROUNDUP(MONTH(SalesDataTable[[#This Row],[Order Date]])/3,0)</f>
        <v>Q4</v>
      </c>
      <c r="F2649" s="6">
        <f>MONTH(SalesDataTable[[#This Row],[Order Date]])</f>
        <v>12</v>
      </c>
      <c r="G2649" s="6" t="str">
        <f>TEXT(SalesDataTable[[#This Row],[Order Date]],"MMM")</f>
        <v>Dec</v>
      </c>
      <c r="H2649" s="6" t="s">
        <v>38</v>
      </c>
      <c r="I2649" s="6" t="s">
        <v>49</v>
      </c>
      <c r="J2649" s="6" t="s">
        <v>37</v>
      </c>
      <c r="K2649" s="6" t="s">
        <v>34</v>
      </c>
      <c r="L2649" s="6" t="s">
        <v>32</v>
      </c>
      <c r="M2649" s="6" t="s">
        <v>50</v>
      </c>
      <c r="N2649" s="7">
        <v>5</v>
      </c>
      <c r="O2649" s="8">
        <v>47.67</v>
      </c>
      <c r="P2649" s="9">
        <v>0.1</v>
      </c>
      <c r="Q2649" s="8">
        <v>17.84</v>
      </c>
      <c r="R2649" s="8">
        <v>214.51500000000001</v>
      </c>
      <c r="S2649" s="8">
        <v>89.2</v>
      </c>
      <c r="T2649" s="8">
        <v>125.31500000000001</v>
      </c>
      <c r="U2649" s="10">
        <v>0.5841782625923595</v>
      </c>
    </row>
    <row r="2650" spans="2:21" ht="15.75">
      <c r="B2650" s="4">
        <v>3746</v>
      </c>
      <c r="C2650" s="5">
        <v>46378</v>
      </c>
      <c r="D2650" s="6">
        <f>YEAR(SalesDataTable[[#This Row],[Order Date]])</f>
        <v>2026</v>
      </c>
      <c r="E2650" s="6" t="str">
        <f>"Q"&amp;ROUNDUP(MONTH(SalesDataTable[[#This Row],[Order Date]])/3,0)</f>
        <v>Q4</v>
      </c>
      <c r="F2650" s="6">
        <f>MONTH(SalesDataTable[[#This Row],[Order Date]])</f>
        <v>12</v>
      </c>
      <c r="G2650" s="6" t="str">
        <f>TEXT(SalesDataTable[[#This Row],[Order Date]],"MMM")</f>
        <v>Dec</v>
      </c>
      <c r="H2650" s="6" t="s">
        <v>38</v>
      </c>
      <c r="I2650" s="6" t="s">
        <v>49</v>
      </c>
      <c r="J2650" s="6" t="s">
        <v>37</v>
      </c>
      <c r="K2650" s="6" t="s">
        <v>34</v>
      </c>
      <c r="L2650" s="6" t="s">
        <v>22</v>
      </c>
      <c r="M2650" s="6" t="s">
        <v>40</v>
      </c>
      <c r="N2650" s="7">
        <v>2</v>
      </c>
      <c r="O2650" s="8">
        <v>50.96</v>
      </c>
      <c r="P2650" s="9">
        <v>0.15</v>
      </c>
      <c r="Q2650" s="8">
        <v>22.59</v>
      </c>
      <c r="R2650" s="8">
        <v>86.632000000000005</v>
      </c>
      <c r="S2650" s="8">
        <v>45.18</v>
      </c>
      <c r="T2650" s="8">
        <v>41.452000000000005</v>
      </c>
      <c r="U2650" s="10">
        <v>0.47848370117277683</v>
      </c>
    </row>
    <row r="2651" spans="2:21" ht="15.75">
      <c r="B2651" s="4">
        <v>1198</v>
      </c>
      <c r="C2651" s="5">
        <v>46379</v>
      </c>
      <c r="D2651" s="6">
        <f>YEAR(SalesDataTable[[#This Row],[Order Date]])</f>
        <v>2026</v>
      </c>
      <c r="E2651" s="6" t="str">
        <f>"Q"&amp;ROUNDUP(MONTH(SalesDataTable[[#This Row],[Order Date]])/3,0)</f>
        <v>Q4</v>
      </c>
      <c r="F2651" s="6">
        <f>MONTH(SalesDataTable[[#This Row],[Order Date]])</f>
        <v>12</v>
      </c>
      <c r="G2651" s="6" t="str">
        <f>TEXT(SalesDataTable[[#This Row],[Order Date]],"MMM")</f>
        <v>Dec</v>
      </c>
      <c r="H2651" s="6" t="s">
        <v>38</v>
      </c>
      <c r="I2651" s="6" t="s">
        <v>49</v>
      </c>
      <c r="J2651" s="6" t="s">
        <v>37</v>
      </c>
      <c r="K2651" s="6" t="s">
        <v>31</v>
      </c>
      <c r="L2651" s="6" t="s">
        <v>32</v>
      </c>
      <c r="M2651" s="6" t="s">
        <v>50</v>
      </c>
      <c r="N2651" s="7">
        <v>5</v>
      </c>
      <c r="O2651" s="8">
        <v>47.69</v>
      </c>
      <c r="P2651" s="9">
        <v>0.05</v>
      </c>
      <c r="Q2651" s="8">
        <v>18.23</v>
      </c>
      <c r="R2651" s="8">
        <v>226.52749999999997</v>
      </c>
      <c r="S2651" s="8">
        <v>91.15</v>
      </c>
      <c r="T2651" s="8">
        <v>135.37749999999997</v>
      </c>
      <c r="U2651" s="10">
        <v>0.59762059794064726</v>
      </c>
    </row>
    <row r="2652" spans="2:21" ht="15.75">
      <c r="B2652" s="4">
        <v>2123</v>
      </c>
      <c r="C2652" s="5">
        <v>46379</v>
      </c>
      <c r="D2652" s="6">
        <f>YEAR(SalesDataTable[[#This Row],[Order Date]])</f>
        <v>2026</v>
      </c>
      <c r="E2652" s="6" t="str">
        <f>"Q"&amp;ROUNDUP(MONTH(SalesDataTable[[#This Row],[Order Date]])/3,0)</f>
        <v>Q4</v>
      </c>
      <c r="F2652" s="6">
        <f>MONTH(SalesDataTable[[#This Row],[Order Date]])</f>
        <v>12</v>
      </c>
      <c r="G2652" s="6" t="str">
        <f>TEXT(SalesDataTable[[#This Row],[Order Date]],"MMM")</f>
        <v>Dec</v>
      </c>
      <c r="H2652" s="6" t="s">
        <v>38</v>
      </c>
      <c r="I2652" s="6" t="s">
        <v>51</v>
      </c>
      <c r="J2652" s="6" t="s">
        <v>20</v>
      </c>
      <c r="K2652" s="6" t="s">
        <v>21</v>
      </c>
      <c r="L2652" s="6" t="s">
        <v>27</v>
      </c>
      <c r="M2652" s="6" t="s">
        <v>28</v>
      </c>
      <c r="N2652" s="7">
        <v>1</v>
      </c>
      <c r="O2652" s="8">
        <v>91.08</v>
      </c>
      <c r="P2652" s="9">
        <v>0.2</v>
      </c>
      <c r="Q2652" s="8">
        <v>46.14</v>
      </c>
      <c r="R2652" s="8">
        <v>72.864000000000004</v>
      </c>
      <c r="S2652" s="8">
        <v>46.14</v>
      </c>
      <c r="T2652" s="8">
        <v>26.724000000000004</v>
      </c>
      <c r="U2652" s="10">
        <v>0.36676548089591571</v>
      </c>
    </row>
    <row r="2653" spans="2:21" ht="15.75">
      <c r="B2653" s="4">
        <v>2586</v>
      </c>
      <c r="C2653" s="5">
        <v>46379</v>
      </c>
      <c r="D2653" s="6">
        <f>YEAR(SalesDataTable[[#This Row],[Order Date]])</f>
        <v>2026</v>
      </c>
      <c r="E2653" s="6" t="str">
        <f>"Q"&amp;ROUNDUP(MONTH(SalesDataTable[[#This Row],[Order Date]])/3,0)</f>
        <v>Q4</v>
      </c>
      <c r="F2653" s="6">
        <f>MONTH(SalesDataTable[[#This Row],[Order Date]])</f>
        <v>12</v>
      </c>
      <c r="G2653" s="6" t="str">
        <f>TEXT(SalesDataTable[[#This Row],[Order Date]],"MMM")</f>
        <v>Dec</v>
      </c>
      <c r="H2653" s="6" t="s">
        <v>24</v>
      </c>
      <c r="I2653" s="6" t="s">
        <v>67</v>
      </c>
      <c r="J2653" s="6" t="s">
        <v>37</v>
      </c>
      <c r="K2653" s="6" t="s">
        <v>31</v>
      </c>
      <c r="L2653" s="6" t="s">
        <v>27</v>
      </c>
      <c r="M2653" s="6" t="s">
        <v>35</v>
      </c>
      <c r="N2653" s="7">
        <v>1</v>
      </c>
      <c r="O2653" s="8">
        <v>143.84</v>
      </c>
      <c r="P2653" s="9">
        <v>0.15</v>
      </c>
      <c r="Q2653" s="8">
        <v>78.17</v>
      </c>
      <c r="R2653" s="8">
        <v>122.264</v>
      </c>
      <c r="S2653" s="8">
        <v>78.17</v>
      </c>
      <c r="T2653" s="8">
        <v>44.093999999999994</v>
      </c>
      <c r="U2653" s="10">
        <v>0.360645815612118</v>
      </c>
    </row>
    <row r="2654" spans="2:21" ht="15.75">
      <c r="B2654" s="4">
        <v>3048</v>
      </c>
      <c r="C2654" s="5">
        <v>46379</v>
      </c>
      <c r="D2654" s="6">
        <f>YEAR(SalesDataTable[[#This Row],[Order Date]])</f>
        <v>2026</v>
      </c>
      <c r="E2654" s="6" t="str">
        <f>"Q"&amp;ROUNDUP(MONTH(SalesDataTable[[#This Row],[Order Date]])/3,0)</f>
        <v>Q4</v>
      </c>
      <c r="F2654" s="6">
        <f>MONTH(SalesDataTable[[#This Row],[Order Date]])</f>
        <v>12</v>
      </c>
      <c r="G2654" s="6" t="str">
        <f>TEXT(SalesDataTable[[#This Row],[Order Date]],"MMM")</f>
        <v>Dec</v>
      </c>
      <c r="H2654" s="6" t="s">
        <v>24</v>
      </c>
      <c r="I2654" s="6" t="s">
        <v>45</v>
      </c>
      <c r="J2654" s="6" t="s">
        <v>20</v>
      </c>
      <c r="K2654" s="6" t="s">
        <v>31</v>
      </c>
      <c r="L2654" s="6" t="s">
        <v>22</v>
      </c>
      <c r="M2654" s="6" t="s">
        <v>48</v>
      </c>
      <c r="N2654" s="7">
        <v>1</v>
      </c>
      <c r="O2654" s="8">
        <v>102.66</v>
      </c>
      <c r="P2654" s="9">
        <v>0.05</v>
      </c>
      <c r="Q2654" s="8">
        <v>49.2</v>
      </c>
      <c r="R2654" s="8">
        <v>97.526999999999987</v>
      </c>
      <c r="S2654" s="8">
        <v>49.2</v>
      </c>
      <c r="T2654" s="8">
        <v>48.326999999999984</v>
      </c>
      <c r="U2654" s="10">
        <v>0.4955243163431664</v>
      </c>
    </row>
    <row r="2655" spans="2:21" ht="15.75">
      <c r="B2655" s="4">
        <v>3838</v>
      </c>
      <c r="C2655" s="5">
        <v>46379</v>
      </c>
      <c r="D2655" s="6">
        <f>YEAR(SalesDataTable[[#This Row],[Order Date]])</f>
        <v>2026</v>
      </c>
      <c r="E2655" s="6" t="str">
        <f>"Q"&amp;ROUNDUP(MONTH(SalesDataTable[[#This Row],[Order Date]])/3,0)</f>
        <v>Q4</v>
      </c>
      <c r="F2655" s="6">
        <f>MONTH(SalesDataTable[[#This Row],[Order Date]])</f>
        <v>12</v>
      </c>
      <c r="G2655" s="6" t="str">
        <f>TEXT(SalesDataTable[[#This Row],[Order Date]],"MMM")</f>
        <v>Dec</v>
      </c>
      <c r="H2655" s="6" t="s">
        <v>24</v>
      </c>
      <c r="I2655" s="6" t="s">
        <v>59</v>
      </c>
      <c r="J2655" s="6" t="s">
        <v>37</v>
      </c>
      <c r="K2655" s="6" t="s">
        <v>31</v>
      </c>
      <c r="L2655" s="6" t="s">
        <v>52</v>
      </c>
      <c r="M2655" s="6" t="s">
        <v>53</v>
      </c>
      <c r="N2655" s="7">
        <v>2</v>
      </c>
      <c r="O2655" s="8">
        <v>40.32</v>
      </c>
      <c r="P2655" s="9">
        <v>0</v>
      </c>
      <c r="Q2655" s="8">
        <v>14.39</v>
      </c>
      <c r="R2655" s="8">
        <v>80.64</v>
      </c>
      <c r="S2655" s="8">
        <v>28.78</v>
      </c>
      <c r="T2655" s="8">
        <v>51.86</v>
      </c>
      <c r="U2655" s="10">
        <v>0.64310515873015872</v>
      </c>
    </row>
    <row r="2656" spans="2:21" ht="15.75">
      <c r="B2656" s="4">
        <v>4718</v>
      </c>
      <c r="C2656" s="5">
        <v>46379</v>
      </c>
      <c r="D2656" s="6">
        <f>YEAR(SalesDataTable[[#This Row],[Order Date]])</f>
        <v>2026</v>
      </c>
      <c r="E2656" s="6" t="str">
        <f>"Q"&amp;ROUNDUP(MONTH(SalesDataTable[[#This Row],[Order Date]])/3,0)</f>
        <v>Q4</v>
      </c>
      <c r="F2656" s="6">
        <f>MONTH(SalesDataTable[[#This Row],[Order Date]])</f>
        <v>12</v>
      </c>
      <c r="G2656" s="6" t="str">
        <f>TEXT(SalesDataTable[[#This Row],[Order Date]],"MMM")</f>
        <v>Dec</v>
      </c>
      <c r="H2656" s="6" t="s">
        <v>18</v>
      </c>
      <c r="I2656" s="6" t="s">
        <v>19</v>
      </c>
      <c r="J2656" s="6" t="s">
        <v>37</v>
      </c>
      <c r="K2656" s="6" t="s">
        <v>21</v>
      </c>
      <c r="L2656" s="6" t="s">
        <v>27</v>
      </c>
      <c r="M2656" s="6" t="s">
        <v>55</v>
      </c>
      <c r="N2656" s="7">
        <v>1</v>
      </c>
      <c r="O2656" s="8">
        <v>157.58000000000001</v>
      </c>
      <c r="P2656" s="9">
        <v>0.1</v>
      </c>
      <c r="Q2656" s="8">
        <v>80.37</v>
      </c>
      <c r="R2656" s="8">
        <v>141.822</v>
      </c>
      <c r="S2656" s="8">
        <v>80.37</v>
      </c>
      <c r="T2656" s="8">
        <v>61.451999999999998</v>
      </c>
      <c r="U2656" s="10">
        <v>0.43330371874603374</v>
      </c>
    </row>
    <row r="2657" spans="2:21" ht="15.75">
      <c r="B2657" s="4">
        <v>4844</v>
      </c>
      <c r="C2657" s="5">
        <v>46379</v>
      </c>
      <c r="D2657" s="6">
        <f>YEAR(SalesDataTable[[#This Row],[Order Date]])</f>
        <v>2026</v>
      </c>
      <c r="E2657" s="6" t="str">
        <f>"Q"&amp;ROUNDUP(MONTH(SalesDataTable[[#This Row],[Order Date]])/3,0)</f>
        <v>Q4</v>
      </c>
      <c r="F2657" s="6">
        <f>MONTH(SalesDataTable[[#This Row],[Order Date]])</f>
        <v>12</v>
      </c>
      <c r="G2657" s="6" t="str">
        <f>TEXT(SalesDataTable[[#This Row],[Order Date]],"MMM")</f>
        <v>Dec</v>
      </c>
      <c r="H2657" s="6" t="s">
        <v>24</v>
      </c>
      <c r="I2657" s="6" t="s">
        <v>67</v>
      </c>
      <c r="J2657" s="6" t="s">
        <v>20</v>
      </c>
      <c r="K2657" s="6" t="s">
        <v>31</v>
      </c>
      <c r="L2657" s="6" t="s">
        <v>52</v>
      </c>
      <c r="M2657" s="6" t="s">
        <v>60</v>
      </c>
      <c r="N2657" s="7">
        <v>1</v>
      </c>
      <c r="O2657" s="8">
        <v>36.4</v>
      </c>
      <c r="P2657" s="9">
        <v>0</v>
      </c>
      <c r="Q2657" s="8">
        <v>14.22</v>
      </c>
      <c r="R2657" s="8">
        <v>36.4</v>
      </c>
      <c r="S2657" s="8">
        <v>14.22</v>
      </c>
      <c r="T2657" s="8">
        <v>22.18</v>
      </c>
      <c r="U2657" s="10">
        <v>0.6093406593406594</v>
      </c>
    </row>
    <row r="2658" spans="2:21" ht="15.75">
      <c r="B2658" s="4">
        <v>678</v>
      </c>
      <c r="C2658" s="5">
        <v>46380</v>
      </c>
      <c r="D2658" s="6">
        <f>YEAR(SalesDataTable[[#This Row],[Order Date]])</f>
        <v>2026</v>
      </c>
      <c r="E2658" s="6" t="str">
        <f>"Q"&amp;ROUNDUP(MONTH(SalesDataTable[[#This Row],[Order Date]])/3,0)</f>
        <v>Q4</v>
      </c>
      <c r="F2658" s="6">
        <f>MONTH(SalesDataTable[[#This Row],[Order Date]])</f>
        <v>12</v>
      </c>
      <c r="G2658" s="6" t="str">
        <f>TEXT(SalesDataTable[[#This Row],[Order Date]],"MMM")</f>
        <v>Dec</v>
      </c>
      <c r="H2658" s="6" t="s">
        <v>24</v>
      </c>
      <c r="I2658" s="6" t="s">
        <v>59</v>
      </c>
      <c r="J2658" s="6" t="s">
        <v>20</v>
      </c>
      <c r="K2658" s="6" t="s">
        <v>34</v>
      </c>
      <c r="L2658" s="6" t="s">
        <v>27</v>
      </c>
      <c r="M2658" s="6" t="s">
        <v>35</v>
      </c>
      <c r="N2658" s="7">
        <v>1</v>
      </c>
      <c r="O2658" s="8">
        <v>142.15</v>
      </c>
      <c r="P2658" s="9">
        <v>0.05</v>
      </c>
      <c r="Q2658" s="8">
        <v>80.5</v>
      </c>
      <c r="R2658" s="8">
        <v>135.04249999999999</v>
      </c>
      <c r="S2658" s="8">
        <v>80.5</v>
      </c>
      <c r="T2658" s="8">
        <v>54.54249999999999</v>
      </c>
      <c r="U2658" s="10">
        <v>0.40389136753244342</v>
      </c>
    </row>
    <row r="2659" spans="2:21" ht="15.75">
      <c r="B2659" s="4">
        <v>1706</v>
      </c>
      <c r="C2659" s="5">
        <v>46380</v>
      </c>
      <c r="D2659" s="6">
        <f>YEAR(SalesDataTable[[#This Row],[Order Date]])</f>
        <v>2026</v>
      </c>
      <c r="E2659" s="6" t="str">
        <f>"Q"&amp;ROUNDUP(MONTH(SalesDataTable[[#This Row],[Order Date]])/3,0)</f>
        <v>Q4</v>
      </c>
      <c r="F2659" s="6">
        <f>MONTH(SalesDataTable[[#This Row],[Order Date]])</f>
        <v>12</v>
      </c>
      <c r="G2659" s="6" t="str">
        <f>TEXT(SalesDataTable[[#This Row],[Order Date]],"MMM")</f>
        <v>Dec</v>
      </c>
      <c r="H2659" s="6" t="s">
        <v>18</v>
      </c>
      <c r="I2659" s="6" t="s">
        <v>19</v>
      </c>
      <c r="J2659" s="6" t="s">
        <v>20</v>
      </c>
      <c r="K2659" s="6" t="s">
        <v>21</v>
      </c>
      <c r="L2659" s="6" t="s">
        <v>41</v>
      </c>
      <c r="M2659" s="6" t="s">
        <v>42</v>
      </c>
      <c r="N2659" s="7">
        <v>2</v>
      </c>
      <c r="O2659" s="8">
        <v>332.38</v>
      </c>
      <c r="P2659" s="9">
        <v>0.05</v>
      </c>
      <c r="Q2659" s="8">
        <v>192.16</v>
      </c>
      <c r="R2659" s="8">
        <v>631.52199999999993</v>
      </c>
      <c r="S2659" s="8">
        <v>384.32</v>
      </c>
      <c r="T2659" s="8">
        <v>247.20199999999994</v>
      </c>
      <c r="U2659" s="10">
        <v>0.39143846136793331</v>
      </c>
    </row>
    <row r="2660" spans="2:21" ht="15.75">
      <c r="B2660" s="4">
        <v>3034</v>
      </c>
      <c r="C2660" s="5">
        <v>46380</v>
      </c>
      <c r="D2660" s="6">
        <f>YEAR(SalesDataTable[[#This Row],[Order Date]])</f>
        <v>2026</v>
      </c>
      <c r="E2660" s="6" t="str">
        <f>"Q"&amp;ROUNDUP(MONTH(SalesDataTable[[#This Row],[Order Date]])/3,0)</f>
        <v>Q4</v>
      </c>
      <c r="F2660" s="6">
        <f>MONTH(SalesDataTable[[#This Row],[Order Date]])</f>
        <v>12</v>
      </c>
      <c r="G2660" s="6" t="str">
        <f>TEXT(SalesDataTable[[#This Row],[Order Date]],"MMM")</f>
        <v>Dec</v>
      </c>
      <c r="H2660" s="6" t="s">
        <v>24</v>
      </c>
      <c r="I2660" s="6" t="s">
        <v>25</v>
      </c>
      <c r="J2660" s="6" t="s">
        <v>37</v>
      </c>
      <c r="K2660" s="6" t="s">
        <v>31</v>
      </c>
      <c r="L2660" s="6" t="s">
        <v>41</v>
      </c>
      <c r="M2660" s="6" t="s">
        <v>69</v>
      </c>
      <c r="N2660" s="7">
        <v>1</v>
      </c>
      <c r="O2660" s="8">
        <v>122.18</v>
      </c>
      <c r="P2660" s="9">
        <v>0.15</v>
      </c>
      <c r="Q2660" s="8">
        <v>61.28</v>
      </c>
      <c r="R2660" s="8">
        <v>103.85300000000001</v>
      </c>
      <c r="S2660" s="8">
        <v>61.28</v>
      </c>
      <c r="T2660" s="8">
        <v>42.573000000000008</v>
      </c>
      <c r="U2660" s="10">
        <v>0.40993519686479934</v>
      </c>
    </row>
    <row r="2661" spans="2:21" ht="15.75">
      <c r="B2661" s="4">
        <v>3883</v>
      </c>
      <c r="C2661" s="5">
        <v>46380</v>
      </c>
      <c r="D2661" s="6">
        <f>YEAR(SalesDataTable[[#This Row],[Order Date]])</f>
        <v>2026</v>
      </c>
      <c r="E2661" s="6" t="str">
        <f>"Q"&amp;ROUNDUP(MONTH(SalesDataTable[[#This Row],[Order Date]])/3,0)</f>
        <v>Q4</v>
      </c>
      <c r="F2661" s="6">
        <f>MONTH(SalesDataTable[[#This Row],[Order Date]])</f>
        <v>12</v>
      </c>
      <c r="G2661" s="6" t="str">
        <f>TEXT(SalesDataTable[[#This Row],[Order Date]],"MMM")</f>
        <v>Dec</v>
      </c>
      <c r="H2661" s="6" t="s">
        <v>18</v>
      </c>
      <c r="I2661" s="6" t="s">
        <v>19</v>
      </c>
      <c r="J2661" s="6" t="s">
        <v>20</v>
      </c>
      <c r="K2661" s="6" t="s">
        <v>31</v>
      </c>
      <c r="L2661" s="6" t="s">
        <v>41</v>
      </c>
      <c r="M2661" s="6" t="s">
        <v>69</v>
      </c>
      <c r="N2661" s="7">
        <v>1</v>
      </c>
      <c r="O2661" s="8">
        <v>125.66</v>
      </c>
      <c r="P2661" s="9">
        <v>0.15</v>
      </c>
      <c r="Q2661" s="8">
        <v>60.6</v>
      </c>
      <c r="R2661" s="8">
        <v>106.81099999999999</v>
      </c>
      <c r="S2661" s="8">
        <v>60.6</v>
      </c>
      <c r="T2661" s="8">
        <v>46.210999999999991</v>
      </c>
      <c r="U2661" s="10">
        <v>0.43264270533933763</v>
      </c>
    </row>
    <row r="2662" spans="2:21" ht="15.75">
      <c r="B2662" s="4">
        <v>4342</v>
      </c>
      <c r="C2662" s="5">
        <v>46380</v>
      </c>
      <c r="D2662" s="6">
        <f>YEAR(SalesDataTable[[#This Row],[Order Date]])</f>
        <v>2026</v>
      </c>
      <c r="E2662" s="6" t="str">
        <f>"Q"&amp;ROUNDUP(MONTH(SalesDataTable[[#This Row],[Order Date]])/3,0)</f>
        <v>Q4</v>
      </c>
      <c r="F2662" s="6">
        <f>MONTH(SalesDataTable[[#This Row],[Order Date]])</f>
        <v>12</v>
      </c>
      <c r="G2662" s="6" t="str">
        <f>TEXT(SalesDataTable[[#This Row],[Order Date]],"MMM")</f>
        <v>Dec</v>
      </c>
      <c r="H2662" s="6" t="s">
        <v>38</v>
      </c>
      <c r="I2662" s="6" t="s">
        <v>39</v>
      </c>
      <c r="J2662" s="6" t="s">
        <v>20</v>
      </c>
      <c r="K2662" s="6" t="s">
        <v>21</v>
      </c>
      <c r="L2662" s="6" t="s">
        <v>32</v>
      </c>
      <c r="M2662" s="6" t="s">
        <v>50</v>
      </c>
      <c r="N2662" s="7">
        <v>2</v>
      </c>
      <c r="O2662" s="8">
        <v>47.38</v>
      </c>
      <c r="P2662" s="9">
        <v>0.05</v>
      </c>
      <c r="Q2662" s="8">
        <v>18.850000000000001</v>
      </c>
      <c r="R2662" s="8">
        <v>90.022000000000006</v>
      </c>
      <c r="S2662" s="8">
        <v>37.700000000000003</v>
      </c>
      <c r="T2662" s="8">
        <v>52.322000000000003</v>
      </c>
      <c r="U2662" s="10">
        <v>0.58121348114905247</v>
      </c>
    </row>
    <row r="2663" spans="2:21" ht="15.75">
      <c r="B2663" s="4">
        <v>4468</v>
      </c>
      <c r="C2663" s="5">
        <v>46380</v>
      </c>
      <c r="D2663" s="6">
        <f>YEAR(SalesDataTable[[#This Row],[Order Date]])</f>
        <v>2026</v>
      </c>
      <c r="E2663" s="6" t="str">
        <f>"Q"&amp;ROUNDUP(MONTH(SalesDataTable[[#This Row],[Order Date]])/3,0)</f>
        <v>Q4</v>
      </c>
      <c r="F2663" s="6">
        <f>MONTH(SalesDataTable[[#This Row],[Order Date]])</f>
        <v>12</v>
      </c>
      <c r="G2663" s="6" t="str">
        <f>TEXT(SalesDataTable[[#This Row],[Order Date]],"MMM")</f>
        <v>Dec</v>
      </c>
      <c r="H2663" s="6" t="s">
        <v>18</v>
      </c>
      <c r="I2663" s="6" t="s">
        <v>19</v>
      </c>
      <c r="J2663" s="6" t="s">
        <v>20</v>
      </c>
      <c r="K2663" s="6" t="s">
        <v>34</v>
      </c>
      <c r="L2663" s="6" t="s">
        <v>41</v>
      </c>
      <c r="M2663" s="6" t="s">
        <v>58</v>
      </c>
      <c r="N2663" s="7">
        <v>1</v>
      </c>
      <c r="O2663" s="8">
        <v>80.8</v>
      </c>
      <c r="P2663" s="9">
        <v>0.05</v>
      </c>
      <c r="Q2663" s="8">
        <v>38.33</v>
      </c>
      <c r="R2663" s="8">
        <v>76.759999999999991</v>
      </c>
      <c r="S2663" s="8">
        <v>38.33</v>
      </c>
      <c r="T2663" s="8">
        <v>38.429999999999993</v>
      </c>
      <c r="U2663" s="10">
        <v>0.50065138092756645</v>
      </c>
    </row>
    <row r="2664" spans="2:21" ht="15.75">
      <c r="B2664" s="4">
        <v>7</v>
      </c>
      <c r="C2664" s="5">
        <v>46381</v>
      </c>
      <c r="D2664" s="6">
        <f>YEAR(SalesDataTable[[#This Row],[Order Date]])</f>
        <v>2026</v>
      </c>
      <c r="E2664" s="6" t="str">
        <f>"Q"&amp;ROUNDUP(MONTH(SalesDataTable[[#This Row],[Order Date]])/3,0)</f>
        <v>Q4</v>
      </c>
      <c r="F2664" s="6">
        <f>MONTH(SalesDataTable[[#This Row],[Order Date]])</f>
        <v>12</v>
      </c>
      <c r="G2664" s="6" t="str">
        <f>TEXT(SalesDataTable[[#This Row],[Order Date]],"MMM")</f>
        <v>Dec</v>
      </c>
      <c r="H2664" s="6" t="s">
        <v>38</v>
      </c>
      <c r="I2664" s="6" t="s">
        <v>51</v>
      </c>
      <c r="J2664" s="6" t="s">
        <v>20</v>
      </c>
      <c r="K2664" s="6" t="s">
        <v>21</v>
      </c>
      <c r="L2664" s="6" t="s">
        <v>22</v>
      </c>
      <c r="M2664" s="6" t="s">
        <v>48</v>
      </c>
      <c r="N2664" s="7">
        <v>5</v>
      </c>
      <c r="O2664" s="8">
        <v>103.52</v>
      </c>
      <c r="P2664" s="9">
        <v>0.1</v>
      </c>
      <c r="Q2664" s="8">
        <v>49.1</v>
      </c>
      <c r="R2664" s="8">
        <v>465.84000000000003</v>
      </c>
      <c r="S2664" s="8">
        <v>245.5</v>
      </c>
      <c r="T2664" s="8">
        <v>220.34000000000003</v>
      </c>
      <c r="U2664" s="10">
        <v>0.47299501974927016</v>
      </c>
    </row>
    <row r="2665" spans="2:21" ht="15.75">
      <c r="B2665" s="4">
        <v>658</v>
      </c>
      <c r="C2665" s="5">
        <v>46381</v>
      </c>
      <c r="D2665" s="6">
        <f>YEAR(SalesDataTable[[#This Row],[Order Date]])</f>
        <v>2026</v>
      </c>
      <c r="E2665" s="6" t="str">
        <f>"Q"&amp;ROUNDUP(MONTH(SalesDataTable[[#This Row],[Order Date]])/3,0)</f>
        <v>Q4</v>
      </c>
      <c r="F2665" s="6">
        <f>MONTH(SalesDataTable[[#This Row],[Order Date]])</f>
        <v>12</v>
      </c>
      <c r="G2665" s="6" t="str">
        <f>TEXT(SalesDataTable[[#This Row],[Order Date]],"MMM")</f>
        <v>Dec</v>
      </c>
      <c r="H2665" s="6" t="s">
        <v>24</v>
      </c>
      <c r="I2665" s="6" t="s">
        <v>45</v>
      </c>
      <c r="J2665" s="6" t="s">
        <v>37</v>
      </c>
      <c r="K2665" s="6" t="s">
        <v>34</v>
      </c>
      <c r="L2665" s="6" t="s">
        <v>27</v>
      </c>
      <c r="M2665" s="6" t="s">
        <v>55</v>
      </c>
      <c r="N2665" s="7">
        <v>2</v>
      </c>
      <c r="O2665" s="8">
        <v>153.38999999999999</v>
      </c>
      <c r="P2665" s="9">
        <v>0.05</v>
      </c>
      <c r="Q2665" s="8">
        <v>78.06</v>
      </c>
      <c r="R2665" s="8">
        <v>291.44099999999997</v>
      </c>
      <c r="S2665" s="8">
        <v>156.12</v>
      </c>
      <c r="T2665" s="8">
        <v>135.32099999999997</v>
      </c>
      <c r="U2665" s="10">
        <v>0.46431696295305047</v>
      </c>
    </row>
    <row r="2666" spans="2:21" ht="15.75">
      <c r="B2666" s="4">
        <v>1192</v>
      </c>
      <c r="C2666" s="5">
        <v>46381</v>
      </c>
      <c r="D2666" s="6">
        <f>YEAR(SalesDataTable[[#This Row],[Order Date]])</f>
        <v>2026</v>
      </c>
      <c r="E2666" s="6" t="str">
        <f>"Q"&amp;ROUNDUP(MONTH(SalesDataTable[[#This Row],[Order Date]])/3,0)</f>
        <v>Q4</v>
      </c>
      <c r="F2666" s="6">
        <f>MONTH(SalesDataTable[[#This Row],[Order Date]])</f>
        <v>12</v>
      </c>
      <c r="G2666" s="6" t="str">
        <f>TEXT(SalesDataTable[[#This Row],[Order Date]],"MMM")</f>
        <v>Dec</v>
      </c>
      <c r="H2666" s="6" t="s">
        <v>38</v>
      </c>
      <c r="I2666" s="6" t="s">
        <v>65</v>
      </c>
      <c r="J2666" s="6" t="s">
        <v>26</v>
      </c>
      <c r="K2666" s="6" t="s">
        <v>34</v>
      </c>
      <c r="L2666" s="6" t="s">
        <v>52</v>
      </c>
      <c r="M2666" s="6" t="s">
        <v>53</v>
      </c>
      <c r="N2666" s="7">
        <v>6</v>
      </c>
      <c r="O2666" s="8">
        <v>39.49</v>
      </c>
      <c r="P2666" s="9">
        <v>0.05</v>
      </c>
      <c r="Q2666" s="8">
        <v>14.49</v>
      </c>
      <c r="R2666" s="8">
        <v>225.09299999999999</v>
      </c>
      <c r="S2666" s="8">
        <v>86.94</v>
      </c>
      <c r="T2666" s="8">
        <v>138.15299999999999</v>
      </c>
      <c r="U2666" s="10">
        <v>0.61375964601298127</v>
      </c>
    </row>
    <row r="2667" spans="2:21" ht="15.75">
      <c r="B2667" s="4">
        <v>3852</v>
      </c>
      <c r="C2667" s="5">
        <v>46381</v>
      </c>
      <c r="D2667" s="6">
        <f>YEAR(SalesDataTable[[#This Row],[Order Date]])</f>
        <v>2026</v>
      </c>
      <c r="E2667" s="6" t="str">
        <f>"Q"&amp;ROUNDUP(MONTH(SalesDataTable[[#This Row],[Order Date]])/3,0)</f>
        <v>Q4</v>
      </c>
      <c r="F2667" s="6">
        <f>MONTH(SalesDataTable[[#This Row],[Order Date]])</f>
        <v>12</v>
      </c>
      <c r="G2667" s="6" t="str">
        <f>TEXT(SalesDataTable[[#This Row],[Order Date]],"MMM")</f>
        <v>Dec</v>
      </c>
      <c r="H2667" s="6" t="s">
        <v>29</v>
      </c>
      <c r="I2667" s="6" t="s">
        <v>30</v>
      </c>
      <c r="J2667" s="6" t="s">
        <v>37</v>
      </c>
      <c r="K2667" s="6" t="s">
        <v>34</v>
      </c>
      <c r="L2667" s="6" t="s">
        <v>52</v>
      </c>
      <c r="M2667" s="6" t="s">
        <v>60</v>
      </c>
      <c r="N2667" s="7">
        <v>1</v>
      </c>
      <c r="O2667" s="8">
        <v>35.54</v>
      </c>
      <c r="P2667" s="9">
        <v>0.1</v>
      </c>
      <c r="Q2667" s="8">
        <v>13.63</v>
      </c>
      <c r="R2667" s="8">
        <v>31.986000000000001</v>
      </c>
      <c r="S2667" s="8">
        <v>13.63</v>
      </c>
      <c r="T2667" s="8">
        <v>18.356000000000002</v>
      </c>
      <c r="U2667" s="10">
        <v>0.5738760707809667</v>
      </c>
    </row>
    <row r="2668" spans="2:21" ht="15.75">
      <c r="B2668" s="4">
        <v>4507</v>
      </c>
      <c r="C2668" s="5">
        <v>46381</v>
      </c>
      <c r="D2668" s="6">
        <f>YEAR(SalesDataTable[[#This Row],[Order Date]])</f>
        <v>2026</v>
      </c>
      <c r="E2668" s="6" t="str">
        <f>"Q"&amp;ROUNDUP(MONTH(SalesDataTable[[#This Row],[Order Date]])/3,0)</f>
        <v>Q4</v>
      </c>
      <c r="F2668" s="6">
        <f>MONTH(SalesDataTable[[#This Row],[Order Date]])</f>
        <v>12</v>
      </c>
      <c r="G2668" s="6" t="str">
        <f>TEXT(SalesDataTable[[#This Row],[Order Date]],"MMM")</f>
        <v>Dec</v>
      </c>
      <c r="H2668" s="6" t="s">
        <v>24</v>
      </c>
      <c r="I2668" s="6" t="s">
        <v>61</v>
      </c>
      <c r="J2668" s="6" t="s">
        <v>46</v>
      </c>
      <c r="K2668" s="6" t="s">
        <v>21</v>
      </c>
      <c r="L2668" s="6" t="s">
        <v>32</v>
      </c>
      <c r="M2668" s="6" t="s">
        <v>66</v>
      </c>
      <c r="N2668" s="7">
        <v>2</v>
      </c>
      <c r="O2668" s="8">
        <v>167.21</v>
      </c>
      <c r="P2668" s="9">
        <v>0.05</v>
      </c>
      <c r="Q2668" s="8">
        <v>88.23</v>
      </c>
      <c r="R2668" s="8">
        <v>317.69900000000001</v>
      </c>
      <c r="S2668" s="8">
        <v>176.46</v>
      </c>
      <c r="T2668" s="8">
        <v>141.239</v>
      </c>
      <c r="U2668" s="10">
        <v>0.44456860109726504</v>
      </c>
    </row>
    <row r="2669" spans="2:21" ht="15.75">
      <c r="B2669" s="4">
        <v>260</v>
      </c>
      <c r="C2669" s="5">
        <v>46382</v>
      </c>
      <c r="D2669" s="6">
        <f>YEAR(SalesDataTable[[#This Row],[Order Date]])</f>
        <v>2026</v>
      </c>
      <c r="E2669" s="6" t="str">
        <f>"Q"&amp;ROUNDUP(MONTH(SalesDataTable[[#This Row],[Order Date]])/3,0)</f>
        <v>Q4</v>
      </c>
      <c r="F2669" s="6">
        <f>MONTH(SalesDataTable[[#This Row],[Order Date]])</f>
        <v>12</v>
      </c>
      <c r="G2669" s="6" t="str">
        <f>TEXT(SalesDataTable[[#This Row],[Order Date]],"MMM")</f>
        <v>Dec</v>
      </c>
      <c r="H2669" s="6" t="s">
        <v>29</v>
      </c>
      <c r="I2669" s="6" t="s">
        <v>30</v>
      </c>
      <c r="J2669" s="6" t="s">
        <v>20</v>
      </c>
      <c r="K2669" s="6" t="s">
        <v>34</v>
      </c>
      <c r="L2669" s="6" t="s">
        <v>27</v>
      </c>
      <c r="M2669" s="6" t="s">
        <v>64</v>
      </c>
      <c r="N2669" s="7">
        <v>1</v>
      </c>
      <c r="O2669" s="8">
        <v>71.89</v>
      </c>
      <c r="P2669" s="9">
        <v>0.1</v>
      </c>
      <c r="Q2669" s="8">
        <v>31.88</v>
      </c>
      <c r="R2669" s="8">
        <v>64.701000000000008</v>
      </c>
      <c r="S2669" s="8">
        <v>31.88</v>
      </c>
      <c r="T2669" s="8">
        <v>32.821000000000012</v>
      </c>
      <c r="U2669" s="10">
        <v>0.50727191233520363</v>
      </c>
    </row>
    <row r="2670" spans="2:21" ht="15.75">
      <c r="B2670" s="4">
        <v>1659</v>
      </c>
      <c r="C2670" s="5">
        <v>46382</v>
      </c>
      <c r="D2670" s="6">
        <f>YEAR(SalesDataTable[[#This Row],[Order Date]])</f>
        <v>2026</v>
      </c>
      <c r="E2670" s="6" t="str">
        <f>"Q"&amp;ROUNDUP(MONTH(SalesDataTable[[#This Row],[Order Date]])/3,0)</f>
        <v>Q4</v>
      </c>
      <c r="F2670" s="6">
        <f>MONTH(SalesDataTable[[#This Row],[Order Date]])</f>
        <v>12</v>
      </c>
      <c r="G2670" s="6" t="str">
        <f>TEXT(SalesDataTable[[#This Row],[Order Date]],"MMM")</f>
        <v>Dec</v>
      </c>
      <c r="H2670" s="6" t="s">
        <v>18</v>
      </c>
      <c r="I2670" s="6" t="s">
        <v>68</v>
      </c>
      <c r="J2670" s="6" t="s">
        <v>37</v>
      </c>
      <c r="K2670" s="6" t="s">
        <v>31</v>
      </c>
      <c r="L2670" s="6" t="s">
        <v>32</v>
      </c>
      <c r="M2670" s="6" t="s">
        <v>62</v>
      </c>
      <c r="N2670" s="7">
        <v>1</v>
      </c>
      <c r="O2670" s="8">
        <v>133.56</v>
      </c>
      <c r="P2670" s="9">
        <v>0.05</v>
      </c>
      <c r="Q2670" s="8">
        <v>68.739999999999995</v>
      </c>
      <c r="R2670" s="8">
        <v>126.88199999999999</v>
      </c>
      <c r="S2670" s="8">
        <v>68.739999999999995</v>
      </c>
      <c r="T2670" s="8">
        <v>58.141999999999996</v>
      </c>
      <c r="U2670" s="10">
        <v>0.4582367869358932</v>
      </c>
    </row>
    <row r="2671" spans="2:21" ht="15.75">
      <c r="B2671" s="4">
        <v>3188</v>
      </c>
      <c r="C2671" s="5">
        <v>46382</v>
      </c>
      <c r="D2671" s="6">
        <f>YEAR(SalesDataTable[[#This Row],[Order Date]])</f>
        <v>2026</v>
      </c>
      <c r="E2671" s="6" t="str">
        <f>"Q"&amp;ROUNDUP(MONTH(SalesDataTable[[#This Row],[Order Date]])/3,0)</f>
        <v>Q4</v>
      </c>
      <c r="F2671" s="6">
        <f>MONTH(SalesDataTable[[#This Row],[Order Date]])</f>
        <v>12</v>
      </c>
      <c r="G2671" s="6" t="str">
        <f>TEXT(SalesDataTable[[#This Row],[Order Date]],"MMM")</f>
        <v>Dec</v>
      </c>
      <c r="H2671" s="6" t="s">
        <v>38</v>
      </c>
      <c r="I2671" s="6" t="s">
        <v>49</v>
      </c>
      <c r="J2671" s="6" t="s">
        <v>46</v>
      </c>
      <c r="K2671" s="6" t="s">
        <v>31</v>
      </c>
      <c r="L2671" s="6" t="s">
        <v>41</v>
      </c>
      <c r="M2671" s="6" t="s">
        <v>69</v>
      </c>
      <c r="N2671" s="7">
        <v>2</v>
      </c>
      <c r="O2671" s="8">
        <v>122.28</v>
      </c>
      <c r="P2671" s="9">
        <v>0.1</v>
      </c>
      <c r="Q2671" s="8">
        <v>61.64</v>
      </c>
      <c r="R2671" s="8">
        <v>220.10400000000001</v>
      </c>
      <c r="S2671" s="8">
        <v>123.28</v>
      </c>
      <c r="T2671" s="8">
        <v>96.824000000000012</v>
      </c>
      <c r="U2671" s="10">
        <v>0.43990113764402283</v>
      </c>
    </row>
    <row r="2672" spans="2:21" ht="15.75">
      <c r="B2672" s="4">
        <v>3673</v>
      </c>
      <c r="C2672" s="5">
        <v>46382</v>
      </c>
      <c r="D2672" s="6">
        <f>YEAR(SalesDataTable[[#This Row],[Order Date]])</f>
        <v>2026</v>
      </c>
      <c r="E2672" s="6" t="str">
        <f>"Q"&amp;ROUNDUP(MONTH(SalesDataTable[[#This Row],[Order Date]])/3,0)</f>
        <v>Q4</v>
      </c>
      <c r="F2672" s="6">
        <f>MONTH(SalesDataTable[[#This Row],[Order Date]])</f>
        <v>12</v>
      </c>
      <c r="G2672" s="6" t="str">
        <f>TEXT(SalesDataTable[[#This Row],[Order Date]],"MMM")</f>
        <v>Dec</v>
      </c>
      <c r="H2672" s="6" t="s">
        <v>18</v>
      </c>
      <c r="I2672" s="6" t="s">
        <v>68</v>
      </c>
      <c r="J2672" s="6" t="s">
        <v>20</v>
      </c>
      <c r="K2672" s="6" t="s">
        <v>34</v>
      </c>
      <c r="L2672" s="6" t="s">
        <v>52</v>
      </c>
      <c r="M2672" s="6" t="s">
        <v>53</v>
      </c>
      <c r="N2672" s="7">
        <v>1</v>
      </c>
      <c r="O2672" s="8">
        <v>40.619999999999997</v>
      </c>
      <c r="P2672" s="9">
        <v>0</v>
      </c>
      <c r="Q2672" s="8">
        <v>14.62</v>
      </c>
      <c r="R2672" s="8">
        <v>40.619999999999997</v>
      </c>
      <c r="S2672" s="8">
        <v>14.62</v>
      </c>
      <c r="T2672" s="8">
        <v>26</v>
      </c>
      <c r="U2672" s="10">
        <v>0.64007877892663712</v>
      </c>
    </row>
    <row r="2673" spans="2:21" ht="15.75">
      <c r="B2673" s="4">
        <v>3805</v>
      </c>
      <c r="C2673" s="5">
        <v>46382</v>
      </c>
      <c r="D2673" s="6">
        <f>YEAR(SalesDataTable[[#This Row],[Order Date]])</f>
        <v>2026</v>
      </c>
      <c r="E2673" s="6" t="str">
        <f>"Q"&amp;ROUNDUP(MONTH(SalesDataTable[[#This Row],[Order Date]])/3,0)</f>
        <v>Q4</v>
      </c>
      <c r="F2673" s="6">
        <f>MONTH(SalesDataTable[[#This Row],[Order Date]])</f>
        <v>12</v>
      </c>
      <c r="G2673" s="6" t="str">
        <f>TEXT(SalesDataTable[[#This Row],[Order Date]],"MMM")</f>
        <v>Dec</v>
      </c>
      <c r="H2673" s="6" t="s">
        <v>38</v>
      </c>
      <c r="I2673" s="6" t="s">
        <v>39</v>
      </c>
      <c r="J2673" s="6" t="s">
        <v>26</v>
      </c>
      <c r="K2673" s="6" t="s">
        <v>34</v>
      </c>
      <c r="L2673" s="6" t="s">
        <v>32</v>
      </c>
      <c r="M2673" s="6" t="s">
        <v>50</v>
      </c>
      <c r="N2673" s="7">
        <v>8</v>
      </c>
      <c r="O2673" s="8">
        <v>45.54</v>
      </c>
      <c r="P2673" s="9">
        <v>0.15</v>
      </c>
      <c r="Q2673" s="8">
        <v>18.54</v>
      </c>
      <c r="R2673" s="8">
        <v>309.67199999999997</v>
      </c>
      <c r="S2673" s="8">
        <v>148.32</v>
      </c>
      <c r="T2673" s="8">
        <v>161.35199999999998</v>
      </c>
      <c r="U2673" s="10">
        <v>0.52104161822831896</v>
      </c>
    </row>
    <row r="2674" spans="2:21" ht="15.75">
      <c r="B2674" s="4">
        <v>3945</v>
      </c>
      <c r="C2674" s="5">
        <v>46382</v>
      </c>
      <c r="D2674" s="6">
        <f>YEAR(SalesDataTable[[#This Row],[Order Date]])</f>
        <v>2026</v>
      </c>
      <c r="E2674" s="6" t="str">
        <f>"Q"&amp;ROUNDUP(MONTH(SalesDataTable[[#This Row],[Order Date]])/3,0)</f>
        <v>Q4</v>
      </c>
      <c r="F2674" s="6">
        <f>MONTH(SalesDataTable[[#This Row],[Order Date]])</f>
        <v>12</v>
      </c>
      <c r="G2674" s="6" t="str">
        <f>TEXT(SalesDataTable[[#This Row],[Order Date]],"MMM")</f>
        <v>Dec</v>
      </c>
      <c r="H2674" s="6" t="s">
        <v>38</v>
      </c>
      <c r="I2674" s="6" t="s">
        <v>65</v>
      </c>
      <c r="J2674" s="6" t="s">
        <v>26</v>
      </c>
      <c r="K2674" s="6" t="s">
        <v>34</v>
      </c>
      <c r="L2674" s="6" t="s">
        <v>22</v>
      </c>
      <c r="M2674" s="6" t="s">
        <v>40</v>
      </c>
      <c r="N2674" s="7">
        <v>4</v>
      </c>
      <c r="O2674" s="8">
        <v>50.96</v>
      </c>
      <c r="P2674" s="9">
        <v>0.1</v>
      </c>
      <c r="Q2674" s="8">
        <v>22.14</v>
      </c>
      <c r="R2674" s="8">
        <v>183.45600000000002</v>
      </c>
      <c r="S2674" s="8">
        <v>88.56</v>
      </c>
      <c r="T2674" s="8">
        <v>94.896000000000015</v>
      </c>
      <c r="U2674" s="10">
        <v>0.51726844583987441</v>
      </c>
    </row>
    <row r="2675" spans="2:21" ht="15.75">
      <c r="B2675" s="4">
        <v>4266</v>
      </c>
      <c r="C2675" s="5">
        <v>46382</v>
      </c>
      <c r="D2675" s="6">
        <f>YEAR(SalesDataTable[[#This Row],[Order Date]])</f>
        <v>2026</v>
      </c>
      <c r="E2675" s="6" t="str">
        <f>"Q"&amp;ROUNDUP(MONTH(SalesDataTable[[#This Row],[Order Date]])/3,0)</f>
        <v>Q4</v>
      </c>
      <c r="F2675" s="6">
        <f>MONTH(SalesDataTable[[#This Row],[Order Date]])</f>
        <v>12</v>
      </c>
      <c r="G2675" s="6" t="str">
        <f>TEXT(SalesDataTable[[#This Row],[Order Date]],"MMM")</f>
        <v>Dec</v>
      </c>
      <c r="H2675" s="6" t="s">
        <v>24</v>
      </c>
      <c r="I2675" s="6" t="s">
        <v>25</v>
      </c>
      <c r="J2675" s="6" t="s">
        <v>20</v>
      </c>
      <c r="K2675" s="6" t="s">
        <v>31</v>
      </c>
      <c r="L2675" s="6" t="s">
        <v>22</v>
      </c>
      <c r="M2675" s="6" t="s">
        <v>44</v>
      </c>
      <c r="N2675" s="7">
        <v>4</v>
      </c>
      <c r="O2675" s="8">
        <v>40.19</v>
      </c>
      <c r="P2675" s="9">
        <v>0.15</v>
      </c>
      <c r="Q2675" s="8">
        <v>16.55</v>
      </c>
      <c r="R2675" s="8">
        <v>136.64599999999999</v>
      </c>
      <c r="S2675" s="8">
        <v>66.2</v>
      </c>
      <c r="T2675" s="8">
        <v>70.445999999999984</v>
      </c>
      <c r="U2675" s="10">
        <v>0.51553649576277383</v>
      </c>
    </row>
    <row r="2676" spans="2:21" ht="15.75">
      <c r="B2676" s="4">
        <v>606</v>
      </c>
      <c r="C2676" s="5">
        <v>46383</v>
      </c>
      <c r="D2676" s="6">
        <f>YEAR(SalesDataTable[[#This Row],[Order Date]])</f>
        <v>2026</v>
      </c>
      <c r="E2676" s="6" t="str">
        <f>"Q"&amp;ROUNDUP(MONTH(SalesDataTable[[#This Row],[Order Date]])/3,0)</f>
        <v>Q4</v>
      </c>
      <c r="F2676" s="6">
        <f>MONTH(SalesDataTable[[#This Row],[Order Date]])</f>
        <v>12</v>
      </c>
      <c r="G2676" s="6" t="str">
        <f>TEXT(SalesDataTable[[#This Row],[Order Date]],"MMM")</f>
        <v>Dec</v>
      </c>
      <c r="H2676" s="6" t="s">
        <v>24</v>
      </c>
      <c r="I2676" s="6" t="s">
        <v>61</v>
      </c>
      <c r="J2676" s="6" t="s">
        <v>20</v>
      </c>
      <c r="K2676" s="6" t="s">
        <v>31</v>
      </c>
      <c r="L2676" s="6" t="s">
        <v>41</v>
      </c>
      <c r="M2676" s="6" t="s">
        <v>42</v>
      </c>
      <c r="N2676" s="7">
        <v>3</v>
      </c>
      <c r="O2676" s="8">
        <v>333.84</v>
      </c>
      <c r="P2676" s="9">
        <v>0</v>
      </c>
      <c r="Q2676" s="8">
        <v>193.05</v>
      </c>
      <c r="R2676" s="8">
        <v>1001.52</v>
      </c>
      <c r="S2676" s="8">
        <v>579.15000000000009</v>
      </c>
      <c r="T2676" s="8">
        <v>422.36999999999989</v>
      </c>
      <c r="U2676" s="10">
        <v>0.42172897196261672</v>
      </c>
    </row>
    <row r="2677" spans="2:21" ht="15.75">
      <c r="B2677" s="4">
        <v>1166</v>
      </c>
      <c r="C2677" s="5">
        <v>46383</v>
      </c>
      <c r="D2677" s="6">
        <f>YEAR(SalesDataTable[[#This Row],[Order Date]])</f>
        <v>2026</v>
      </c>
      <c r="E2677" s="6" t="str">
        <f>"Q"&amp;ROUNDUP(MONTH(SalesDataTable[[#This Row],[Order Date]])/3,0)</f>
        <v>Q4</v>
      </c>
      <c r="F2677" s="6">
        <f>MONTH(SalesDataTable[[#This Row],[Order Date]])</f>
        <v>12</v>
      </c>
      <c r="G2677" s="6" t="str">
        <f>TEXT(SalesDataTable[[#This Row],[Order Date]],"MMM")</f>
        <v>Dec</v>
      </c>
      <c r="H2677" s="6" t="s">
        <v>29</v>
      </c>
      <c r="I2677" s="6" t="s">
        <v>70</v>
      </c>
      <c r="J2677" s="6" t="s">
        <v>46</v>
      </c>
      <c r="K2677" s="6" t="s">
        <v>21</v>
      </c>
      <c r="L2677" s="6" t="s">
        <v>41</v>
      </c>
      <c r="M2677" s="6" t="s">
        <v>47</v>
      </c>
      <c r="N2677" s="7">
        <v>2</v>
      </c>
      <c r="O2677" s="8">
        <v>198.94</v>
      </c>
      <c r="P2677" s="9">
        <v>0.15</v>
      </c>
      <c r="Q2677" s="8">
        <v>102.32</v>
      </c>
      <c r="R2677" s="8">
        <v>338.19799999999998</v>
      </c>
      <c r="S2677" s="8">
        <v>204.64</v>
      </c>
      <c r="T2677" s="8">
        <v>133.55799999999999</v>
      </c>
      <c r="U2677" s="10">
        <v>0.39491067362905752</v>
      </c>
    </row>
    <row r="2678" spans="2:21" ht="15.75">
      <c r="B2678" s="4">
        <v>1913</v>
      </c>
      <c r="C2678" s="5">
        <v>46383</v>
      </c>
      <c r="D2678" s="6">
        <f>YEAR(SalesDataTable[[#This Row],[Order Date]])</f>
        <v>2026</v>
      </c>
      <c r="E2678" s="6" t="str">
        <f>"Q"&amp;ROUNDUP(MONTH(SalesDataTable[[#This Row],[Order Date]])/3,0)</f>
        <v>Q4</v>
      </c>
      <c r="F2678" s="6">
        <f>MONTH(SalesDataTable[[#This Row],[Order Date]])</f>
        <v>12</v>
      </c>
      <c r="G2678" s="6" t="str">
        <f>TEXT(SalesDataTable[[#This Row],[Order Date]],"MMM")</f>
        <v>Dec</v>
      </c>
      <c r="H2678" s="6" t="s">
        <v>29</v>
      </c>
      <c r="I2678" s="6" t="s">
        <v>43</v>
      </c>
      <c r="J2678" s="6" t="s">
        <v>46</v>
      </c>
      <c r="K2678" s="6" t="s">
        <v>31</v>
      </c>
      <c r="L2678" s="6" t="s">
        <v>52</v>
      </c>
      <c r="M2678" s="6" t="s">
        <v>60</v>
      </c>
      <c r="N2678" s="7">
        <v>3</v>
      </c>
      <c r="O2678" s="8">
        <v>35.979999999999997</v>
      </c>
      <c r="P2678" s="9">
        <v>0</v>
      </c>
      <c r="Q2678" s="8">
        <v>13.6</v>
      </c>
      <c r="R2678" s="8">
        <v>107.94</v>
      </c>
      <c r="S2678" s="8">
        <v>40.799999999999997</v>
      </c>
      <c r="T2678" s="8">
        <v>67.14</v>
      </c>
      <c r="U2678" s="10">
        <v>0.62201222901612008</v>
      </c>
    </row>
    <row r="2679" spans="2:21" ht="15.75">
      <c r="B2679" s="4">
        <v>2402</v>
      </c>
      <c r="C2679" s="5">
        <v>46383</v>
      </c>
      <c r="D2679" s="6">
        <f>YEAR(SalesDataTable[[#This Row],[Order Date]])</f>
        <v>2026</v>
      </c>
      <c r="E2679" s="6" t="str">
        <f>"Q"&amp;ROUNDUP(MONTH(SalesDataTable[[#This Row],[Order Date]])/3,0)</f>
        <v>Q4</v>
      </c>
      <c r="F2679" s="6">
        <f>MONTH(SalesDataTable[[#This Row],[Order Date]])</f>
        <v>12</v>
      </c>
      <c r="G2679" s="6" t="str">
        <f>TEXT(SalesDataTable[[#This Row],[Order Date]],"MMM")</f>
        <v>Dec</v>
      </c>
      <c r="H2679" s="6" t="s">
        <v>24</v>
      </c>
      <c r="I2679" s="6" t="s">
        <v>67</v>
      </c>
      <c r="J2679" s="6" t="s">
        <v>46</v>
      </c>
      <c r="K2679" s="6" t="s">
        <v>31</v>
      </c>
      <c r="L2679" s="6" t="s">
        <v>32</v>
      </c>
      <c r="M2679" s="6" t="s">
        <v>62</v>
      </c>
      <c r="N2679" s="7">
        <v>6</v>
      </c>
      <c r="O2679" s="8">
        <v>133.4</v>
      </c>
      <c r="P2679" s="9">
        <v>0.1</v>
      </c>
      <c r="Q2679" s="8">
        <v>66.3</v>
      </c>
      <c r="R2679" s="8">
        <v>720.36000000000013</v>
      </c>
      <c r="S2679" s="8">
        <v>397.79999999999995</v>
      </c>
      <c r="T2679" s="8">
        <v>322.56000000000017</v>
      </c>
      <c r="U2679" s="10">
        <v>0.44777611194402817</v>
      </c>
    </row>
    <row r="2680" spans="2:21" ht="15.75">
      <c r="B2680" s="4">
        <v>3192</v>
      </c>
      <c r="C2680" s="5">
        <v>46383</v>
      </c>
      <c r="D2680" s="6">
        <f>YEAR(SalesDataTable[[#This Row],[Order Date]])</f>
        <v>2026</v>
      </c>
      <c r="E2680" s="6" t="str">
        <f>"Q"&amp;ROUNDUP(MONTH(SalesDataTable[[#This Row],[Order Date]])/3,0)</f>
        <v>Q4</v>
      </c>
      <c r="F2680" s="6">
        <f>MONTH(SalesDataTable[[#This Row],[Order Date]])</f>
        <v>12</v>
      </c>
      <c r="G2680" s="6" t="str">
        <f>TEXT(SalesDataTable[[#This Row],[Order Date]],"MMM")</f>
        <v>Dec</v>
      </c>
      <c r="H2680" s="6" t="s">
        <v>38</v>
      </c>
      <c r="I2680" s="6" t="s">
        <v>49</v>
      </c>
      <c r="J2680" s="6" t="s">
        <v>20</v>
      </c>
      <c r="K2680" s="6" t="s">
        <v>21</v>
      </c>
      <c r="L2680" s="6" t="s">
        <v>27</v>
      </c>
      <c r="M2680" s="6" t="s">
        <v>28</v>
      </c>
      <c r="N2680" s="7">
        <v>2</v>
      </c>
      <c r="O2680" s="8">
        <v>93.45</v>
      </c>
      <c r="P2680" s="9">
        <v>0</v>
      </c>
      <c r="Q2680" s="8">
        <v>45.75</v>
      </c>
      <c r="R2680" s="8">
        <v>186.9</v>
      </c>
      <c r="S2680" s="8">
        <v>91.5</v>
      </c>
      <c r="T2680" s="8">
        <v>95.4</v>
      </c>
      <c r="U2680" s="10">
        <v>0.5104333868378812</v>
      </c>
    </row>
    <row r="2681" spans="2:21" ht="15.75">
      <c r="B2681" s="4">
        <v>3721</v>
      </c>
      <c r="C2681" s="5">
        <v>46383</v>
      </c>
      <c r="D2681" s="6">
        <f>YEAR(SalesDataTable[[#This Row],[Order Date]])</f>
        <v>2026</v>
      </c>
      <c r="E2681" s="6" t="str">
        <f>"Q"&amp;ROUNDUP(MONTH(SalesDataTable[[#This Row],[Order Date]])/3,0)</f>
        <v>Q4</v>
      </c>
      <c r="F2681" s="6">
        <f>MONTH(SalesDataTable[[#This Row],[Order Date]])</f>
        <v>12</v>
      </c>
      <c r="G2681" s="6" t="str">
        <f>TEXT(SalesDataTable[[#This Row],[Order Date]],"MMM")</f>
        <v>Dec</v>
      </c>
      <c r="H2681" s="6" t="s">
        <v>29</v>
      </c>
      <c r="I2681" s="6" t="s">
        <v>43</v>
      </c>
      <c r="J2681" s="6" t="s">
        <v>46</v>
      </c>
      <c r="K2681" s="6" t="s">
        <v>31</v>
      </c>
      <c r="L2681" s="6" t="s">
        <v>52</v>
      </c>
      <c r="M2681" s="6" t="s">
        <v>63</v>
      </c>
      <c r="N2681" s="7">
        <v>1</v>
      </c>
      <c r="O2681" s="8">
        <v>49.79</v>
      </c>
      <c r="P2681" s="9">
        <v>0.2</v>
      </c>
      <c r="Q2681" s="8">
        <v>21.87</v>
      </c>
      <c r="R2681" s="8">
        <v>39.832000000000001</v>
      </c>
      <c r="S2681" s="8">
        <v>21.87</v>
      </c>
      <c r="T2681" s="8">
        <v>17.962</v>
      </c>
      <c r="U2681" s="10">
        <v>0.45094396465153641</v>
      </c>
    </row>
    <row r="2682" spans="2:21" ht="15.75">
      <c r="B2682" s="4">
        <v>3882</v>
      </c>
      <c r="C2682" s="5">
        <v>46383</v>
      </c>
      <c r="D2682" s="6">
        <f>YEAR(SalesDataTable[[#This Row],[Order Date]])</f>
        <v>2026</v>
      </c>
      <c r="E2682" s="6" t="str">
        <f>"Q"&amp;ROUNDUP(MONTH(SalesDataTable[[#This Row],[Order Date]])/3,0)</f>
        <v>Q4</v>
      </c>
      <c r="F2682" s="6">
        <f>MONTH(SalesDataTable[[#This Row],[Order Date]])</f>
        <v>12</v>
      </c>
      <c r="G2682" s="6" t="str">
        <f>TEXT(SalesDataTable[[#This Row],[Order Date]],"MMM")</f>
        <v>Dec</v>
      </c>
      <c r="H2682" s="6" t="s">
        <v>38</v>
      </c>
      <c r="I2682" s="6" t="s">
        <v>51</v>
      </c>
      <c r="J2682" s="6" t="s">
        <v>46</v>
      </c>
      <c r="K2682" s="6" t="s">
        <v>21</v>
      </c>
      <c r="L2682" s="6" t="s">
        <v>27</v>
      </c>
      <c r="M2682" s="6" t="s">
        <v>64</v>
      </c>
      <c r="N2682" s="7">
        <v>3</v>
      </c>
      <c r="O2682" s="8">
        <v>70.430000000000007</v>
      </c>
      <c r="P2682" s="9">
        <v>0.1</v>
      </c>
      <c r="Q2682" s="8">
        <v>32.869999999999997</v>
      </c>
      <c r="R2682" s="8">
        <v>190.16100000000003</v>
      </c>
      <c r="S2682" s="8">
        <v>98.609999999999985</v>
      </c>
      <c r="T2682" s="8">
        <v>91.551000000000045</v>
      </c>
      <c r="U2682" s="10">
        <v>0.48143941186678674</v>
      </c>
    </row>
    <row r="2683" spans="2:21" ht="15.75">
      <c r="B2683" s="4">
        <v>4945</v>
      </c>
      <c r="C2683" s="5">
        <v>46383</v>
      </c>
      <c r="D2683" s="6">
        <f>YEAR(SalesDataTable[[#This Row],[Order Date]])</f>
        <v>2026</v>
      </c>
      <c r="E2683" s="6" t="str">
        <f>"Q"&amp;ROUNDUP(MONTH(SalesDataTable[[#This Row],[Order Date]])/3,0)</f>
        <v>Q4</v>
      </c>
      <c r="F2683" s="6">
        <f>MONTH(SalesDataTable[[#This Row],[Order Date]])</f>
        <v>12</v>
      </c>
      <c r="G2683" s="6" t="str">
        <f>TEXT(SalesDataTable[[#This Row],[Order Date]],"MMM")</f>
        <v>Dec</v>
      </c>
      <c r="H2683" s="6" t="s">
        <v>29</v>
      </c>
      <c r="I2683" s="6" t="s">
        <v>30</v>
      </c>
      <c r="J2683" s="6" t="s">
        <v>20</v>
      </c>
      <c r="K2683" s="6" t="s">
        <v>34</v>
      </c>
      <c r="L2683" s="6" t="s">
        <v>41</v>
      </c>
      <c r="M2683" s="6" t="s">
        <v>58</v>
      </c>
      <c r="N2683" s="7">
        <v>2</v>
      </c>
      <c r="O2683" s="8">
        <v>82.04</v>
      </c>
      <c r="P2683" s="9">
        <v>0.1</v>
      </c>
      <c r="Q2683" s="8">
        <v>38.880000000000003</v>
      </c>
      <c r="R2683" s="8">
        <v>147.67200000000003</v>
      </c>
      <c r="S2683" s="8">
        <v>77.760000000000005</v>
      </c>
      <c r="T2683" s="8">
        <v>69.91200000000002</v>
      </c>
      <c r="U2683" s="10">
        <v>0.47342759629449055</v>
      </c>
    </row>
    <row r="2684" spans="2:21" ht="15.75">
      <c r="B2684" s="4">
        <v>5084</v>
      </c>
      <c r="C2684" s="5">
        <v>46383</v>
      </c>
      <c r="D2684" s="6">
        <f>YEAR(SalesDataTable[[#This Row],[Order Date]])</f>
        <v>2026</v>
      </c>
      <c r="E2684" s="6" t="str">
        <f>"Q"&amp;ROUNDUP(MONTH(SalesDataTable[[#This Row],[Order Date]])/3,0)</f>
        <v>Q4</v>
      </c>
      <c r="F2684" s="6">
        <f>MONTH(SalesDataTable[[#This Row],[Order Date]])</f>
        <v>12</v>
      </c>
      <c r="G2684" s="6" t="str">
        <f>TEXT(SalesDataTable[[#This Row],[Order Date]],"MMM")</f>
        <v>Dec</v>
      </c>
      <c r="H2684" s="6" t="s">
        <v>24</v>
      </c>
      <c r="I2684" s="6" t="s">
        <v>59</v>
      </c>
      <c r="J2684" s="6" t="s">
        <v>46</v>
      </c>
      <c r="K2684" s="6" t="s">
        <v>21</v>
      </c>
      <c r="L2684" s="6" t="s">
        <v>32</v>
      </c>
      <c r="M2684" s="6" t="s">
        <v>33</v>
      </c>
      <c r="N2684" s="7">
        <v>1</v>
      </c>
      <c r="O2684" s="8">
        <v>35.409999999999997</v>
      </c>
      <c r="P2684" s="9">
        <v>0.2</v>
      </c>
      <c r="Q2684" s="8">
        <v>13.54</v>
      </c>
      <c r="R2684" s="8">
        <v>28.327999999999999</v>
      </c>
      <c r="S2684" s="8">
        <v>13.54</v>
      </c>
      <c r="T2684" s="8">
        <v>14.788</v>
      </c>
      <c r="U2684" s="10">
        <v>0.5220276757977973</v>
      </c>
    </row>
    <row r="2685" spans="2:21" ht="15.75">
      <c r="B2685" s="4">
        <v>246</v>
      </c>
      <c r="C2685" s="5">
        <v>46384</v>
      </c>
      <c r="D2685" s="6">
        <f>YEAR(SalesDataTable[[#This Row],[Order Date]])</f>
        <v>2026</v>
      </c>
      <c r="E2685" s="6" t="str">
        <f>"Q"&amp;ROUNDUP(MONTH(SalesDataTable[[#This Row],[Order Date]])/3,0)</f>
        <v>Q4</v>
      </c>
      <c r="F2685" s="6">
        <f>MONTH(SalesDataTable[[#This Row],[Order Date]])</f>
        <v>12</v>
      </c>
      <c r="G2685" s="6" t="str">
        <f>TEXT(SalesDataTable[[#This Row],[Order Date]],"MMM")</f>
        <v>Dec</v>
      </c>
      <c r="H2685" s="6" t="s">
        <v>38</v>
      </c>
      <c r="I2685" s="6" t="s">
        <v>49</v>
      </c>
      <c r="J2685" s="6" t="s">
        <v>46</v>
      </c>
      <c r="K2685" s="6" t="s">
        <v>34</v>
      </c>
      <c r="L2685" s="6" t="s">
        <v>22</v>
      </c>
      <c r="M2685" s="6" t="s">
        <v>44</v>
      </c>
      <c r="N2685" s="7">
        <v>1</v>
      </c>
      <c r="O2685" s="8">
        <v>41.06</v>
      </c>
      <c r="P2685" s="9">
        <v>0.1</v>
      </c>
      <c r="Q2685" s="8">
        <v>16.23</v>
      </c>
      <c r="R2685" s="8">
        <v>36.954000000000001</v>
      </c>
      <c r="S2685" s="8">
        <v>16.23</v>
      </c>
      <c r="T2685" s="8">
        <v>20.724</v>
      </c>
      <c r="U2685" s="10">
        <v>0.5608053255398604</v>
      </c>
    </row>
    <row r="2686" spans="2:21" ht="15.75">
      <c r="B2686" s="4">
        <v>537</v>
      </c>
      <c r="C2686" s="5">
        <v>46384</v>
      </c>
      <c r="D2686" s="6">
        <f>YEAR(SalesDataTable[[#This Row],[Order Date]])</f>
        <v>2026</v>
      </c>
      <c r="E2686" s="6" t="str">
        <f>"Q"&amp;ROUNDUP(MONTH(SalesDataTable[[#This Row],[Order Date]])/3,0)</f>
        <v>Q4</v>
      </c>
      <c r="F2686" s="6">
        <f>MONTH(SalesDataTable[[#This Row],[Order Date]])</f>
        <v>12</v>
      </c>
      <c r="G2686" s="6" t="str">
        <f>TEXT(SalesDataTable[[#This Row],[Order Date]],"MMM")</f>
        <v>Dec</v>
      </c>
      <c r="H2686" s="6" t="s">
        <v>38</v>
      </c>
      <c r="I2686" s="6" t="s">
        <v>51</v>
      </c>
      <c r="J2686" s="6" t="s">
        <v>26</v>
      </c>
      <c r="K2686" s="6" t="s">
        <v>34</v>
      </c>
      <c r="L2686" s="6" t="s">
        <v>27</v>
      </c>
      <c r="M2686" s="6" t="s">
        <v>28</v>
      </c>
      <c r="N2686" s="7">
        <v>12</v>
      </c>
      <c r="O2686" s="8">
        <v>90.29</v>
      </c>
      <c r="P2686" s="9">
        <v>0.1</v>
      </c>
      <c r="Q2686" s="8">
        <v>45.76</v>
      </c>
      <c r="R2686" s="8">
        <v>975.13200000000006</v>
      </c>
      <c r="S2686" s="8">
        <v>549.12</v>
      </c>
      <c r="T2686" s="8">
        <v>426.01200000000006</v>
      </c>
      <c r="U2686" s="10">
        <v>0.43687623829389255</v>
      </c>
    </row>
    <row r="2687" spans="2:21" ht="15.75">
      <c r="B2687" s="4">
        <v>968</v>
      </c>
      <c r="C2687" s="5">
        <v>46384</v>
      </c>
      <c r="D2687" s="6">
        <f>YEAR(SalesDataTable[[#This Row],[Order Date]])</f>
        <v>2026</v>
      </c>
      <c r="E2687" s="6" t="str">
        <f>"Q"&amp;ROUNDUP(MONTH(SalesDataTable[[#This Row],[Order Date]])/3,0)</f>
        <v>Q4</v>
      </c>
      <c r="F2687" s="6">
        <f>MONTH(SalesDataTable[[#This Row],[Order Date]])</f>
        <v>12</v>
      </c>
      <c r="G2687" s="6" t="str">
        <f>TEXT(SalesDataTable[[#This Row],[Order Date]],"MMM")</f>
        <v>Dec</v>
      </c>
      <c r="H2687" s="6" t="s">
        <v>24</v>
      </c>
      <c r="I2687" s="6" t="s">
        <v>61</v>
      </c>
      <c r="J2687" s="6" t="s">
        <v>37</v>
      </c>
      <c r="K2687" s="6" t="s">
        <v>31</v>
      </c>
      <c r="L2687" s="6" t="s">
        <v>22</v>
      </c>
      <c r="M2687" s="6" t="s">
        <v>48</v>
      </c>
      <c r="N2687" s="7">
        <v>1</v>
      </c>
      <c r="O2687" s="8">
        <v>103.13</v>
      </c>
      <c r="P2687" s="9">
        <v>0.15</v>
      </c>
      <c r="Q2687" s="8">
        <v>50.06</v>
      </c>
      <c r="R2687" s="8">
        <v>87.660499999999999</v>
      </c>
      <c r="S2687" s="8">
        <v>50.06</v>
      </c>
      <c r="T2687" s="8">
        <v>37.600499999999997</v>
      </c>
      <c r="U2687" s="10">
        <v>0.42893321393329947</v>
      </c>
    </row>
    <row r="2688" spans="2:21" ht="15.75">
      <c r="B2688" s="4">
        <v>1234</v>
      </c>
      <c r="C2688" s="5">
        <v>46384</v>
      </c>
      <c r="D2688" s="6">
        <f>YEAR(SalesDataTable[[#This Row],[Order Date]])</f>
        <v>2026</v>
      </c>
      <c r="E2688" s="6" t="str">
        <f>"Q"&amp;ROUNDUP(MONTH(SalesDataTable[[#This Row],[Order Date]])/3,0)</f>
        <v>Q4</v>
      </c>
      <c r="F2688" s="6">
        <f>MONTH(SalesDataTable[[#This Row],[Order Date]])</f>
        <v>12</v>
      </c>
      <c r="G2688" s="6" t="str">
        <f>TEXT(SalesDataTable[[#This Row],[Order Date]],"MMM")</f>
        <v>Dec</v>
      </c>
      <c r="H2688" s="6" t="s">
        <v>38</v>
      </c>
      <c r="I2688" s="6" t="s">
        <v>65</v>
      </c>
      <c r="J2688" s="6" t="s">
        <v>20</v>
      </c>
      <c r="K2688" s="6" t="s">
        <v>21</v>
      </c>
      <c r="L2688" s="6" t="s">
        <v>22</v>
      </c>
      <c r="M2688" s="6" t="s">
        <v>23</v>
      </c>
      <c r="N2688" s="7">
        <v>1</v>
      </c>
      <c r="O2688" s="8">
        <v>81.39</v>
      </c>
      <c r="P2688" s="9">
        <v>0.05</v>
      </c>
      <c r="Q2688" s="8">
        <v>43.54</v>
      </c>
      <c r="R2688" s="8">
        <v>77.320499999999996</v>
      </c>
      <c r="S2688" s="8">
        <v>43.54</v>
      </c>
      <c r="T2688" s="8">
        <v>33.780499999999996</v>
      </c>
      <c r="U2688" s="10">
        <v>0.43688931137279247</v>
      </c>
    </row>
    <row r="2689" spans="2:21" ht="15.75">
      <c r="B2689" s="4">
        <v>2061</v>
      </c>
      <c r="C2689" s="5">
        <v>46384</v>
      </c>
      <c r="D2689" s="6">
        <f>YEAR(SalesDataTable[[#This Row],[Order Date]])</f>
        <v>2026</v>
      </c>
      <c r="E2689" s="6" t="str">
        <f>"Q"&amp;ROUNDUP(MONTH(SalesDataTable[[#This Row],[Order Date]])/3,0)</f>
        <v>Q4</v>
      </c>
      <c r="F2689" s="6">
        <f>MONTH(SalesDataTable[[#This Row],[Order Date]])</f>
        <v>12</v>
      </c>
      <c r="G2689" s="6" t="str">
        <f>TEXT(SalesDataTable[[#This Row],[Order Date]],"MMM")</f>
        <v>Dec</v>
      </c>
      <c r="H2689" s="6" t="s">
        <v>18</v>
      </c>
      <c r="I2689" s="6" t="s">
        <v>68</v>
      </c>
      <c r="J2689" s="6" t="s">
        <v>46</v>
      </c>
      <c r="K2689" s="6" t="s">
        <v>21</v>
      </c>
      <c r="L2689" s="6" t="s">
        <v>41</v>
      </c>
      <c r="M2689" s="6" t="s">
        <v>42</v>
      </c>
      <c r="N2689" s="7">
        <v>2</v>
      </c>
      <c r="O2689" s="8">
        <v>342.78</v>
      </c>
      <c r="P2689" s="9">
        <v>0</v>
      </c>
      <c r="Q2689" s="8">
        <v>197.89</v>
      </c>
      <c r="R2689" s="8">
        <v>685.56</v>
      </c>
      <c r="S2689" s="8">
        <v>395.78</v>
      </c>
      <c r="T2689" s="8">
        <v>289.77999999999997</v>
      </c>
      <c r="U2689" s="10">
        <v>0.4226909387945621</v>
      </c>
    </row>
    <row r="2690" spans="2:21" ht="15.75">
      <c r="B2690" s="4">
        <v>2219</v>
      </c>
      <c r="C2690" s="5">
        <v>46384</v>
      </c>
      <c r="D2690" s="6">
        <f>YEAR(SalesDataTable[[#This Row],[Order Date]])</f>
        <v>2026</v>
      </c>
      <c r="E2690" s="6" t="str">
        <f>"Q"&amp;ROUNDUP(MONTH(SalesDataTable[[#This Row],[Order Date]])/3,0)</f>
        <v>Q4</v>
      </c>
      <c r="F2690" s="6">
        <f>MONTH(SalesDataTable[[#This Row],[Order Date]])</f>
        <v>12</v>
      </c>
      <c r="G2690" s="6" t="str">
        <f>TEXT(SalesDataTable[[#This Row],[Order Date]],"MMM")</f>
        <v>Dec</v>
      </c>
      <c r="H2690" s="6" t="s">
        <v>24</v>
      </c>
      <c r="I2690" s="6" t="s">
        <v>67</v>
      </c>
      <c r="J2690" s="6" t="s">
        <v>20</v>
      </c>
      <c r="K2690" s="6" t="s">
        <v>21</v>
      </c>
      <c r="L2690" s="6" t="s">
        <v>27</v>
      </c>
      <c r="M2690" s="6" t="s">
        <v>35</v>
      </c>
      <c r="N2690" s="7">
        <v>1</v>
      </c>
      <c r="O2690" s="8">
        <v>147</v>
      </c>
      <c r="P2690" s="9">
        <v>0.15</v>
      </c>
      <c r="Q2690" s="8">
        <v>79.58</v>
      </c>
      <c r="R2690" s="8">
        <v>124.95</v>
      </c>
      <c r="S2690" s="8">
        <v>79.58</v>
      </c>
      <c r="T2690" s="8">
        <v>45.370000000000005</v>
      </c>
      <c r="U2690" s="10">
        <v>0.36310524209683875</v>
      </c>
    </row>
    <row r="2691" spans="2:21" ht="15.75">
      <c r="B2691" s="4">
        <v>2651</v>
      </c>
      <c r="C2691" s="5">
        <v>46384</v>
      </c>
      <c r="D2691" s="6">
        <f>YEAR(SalesDataTable[[#This Row],[Order Date]])</f>
        <v>2026</v>
      </c>
      <c r="E2691" s="6" t="str">
        <f>"Q"&amp;ROUNDUP(MONTH(SalesDataTable[[#This Row],[Order Date]])/3,0)</f>
        <v>Q4</v>
      </c>
      <c r="F2691" s="6">
        <f>MONTH(SalesDataTable[[#This Row],[Order Date]])</f>
        <v>12</v>
      </c>
      <c r="G2691" s="6" t="str">
        <f>TEXT(SalesDataTable[[#This Row],[Order Date]],"MMM")</f>
        <v>Dec</v>
      </c>
      <c r="H2691" s="6" t="s">
        <v>18</v>
      </c>
      <c r="I2691" s="6" t="s">
        <v>68</v>
      </c>
      <c r="J2691" s="6" t="s">
        <v>20</v>
      </c>
      <c r="K2691" s="6" t="s">
        <v>31</v>
      </c>
      <c r="L2691" s="6" t="s">
        <v>32</v>
      </c>
      <c r="M2691" s="6" t="s">
        <v>50</v>
      </c>
      <c r="N2691" s="7">
        <v>1</v>
      </c>
      <c r="O2691" s="8">
        <v>45.69</v>
      </c>
      <c r="P2691" s="9">
        <v>0.2</v>
      </c>
      <c r="Q2691" s="8">
        <v>18.829999999999998</v>
      </c>
      <c r="R2691" s="8">
        <v>36.552</v>
      </c>
      <c r="S2691" s="8">
        <v>18.829999999999998</v>
      </c>
      <c r="T2691" s="8">
        <v>17.722000000000001</v>
      </c>
      <c r="U2691" s="10">
        <v>0.48484351061501429</v>
      </c>
    </row>
    <row r="2692" spans="2:21" ht="15.75">
      <c r="B2692" s="4">
        <v>3173</v>
      </c>
      <c r="C2692" s="5">
        <v>46384</v>
      </c>
      <c r="D2692" s="6">
        <f>YEAR(SalesDataTable[[#This Row],[Order Date]])</f>
        <v>2026</v>
      </c>
      <c r="E2692" s="6" t="str">
        <f>"Q"&amp;ROUNDUP(MONTH(SalesDataTable[[#This Row],[Order Date]])/3,0)</f>
        <v>Q4</v>
      </c>
      <c r="F2692" s="6">
        <f>MONTH(SalesDataTable[[#This Row],[Order Date]])</f>
        <v>12</v>
      </c>
      <c r="G2692" s="6" t="str">
        <f>TEXT(SalesDataTable[[#This Row],[Order Date]],"MMM")</f>
        <v>Dec</v>
      </c>
      <c r="H2692" s="6" t="s">
        <v>24</v>
      </c>
      <c r="I2692" s="6" t="s">
        <v>61</v>
      </c>
      <c r="J2692" s="6" t="s">
        <v>46</v>
      </c>
      <c r="K2692" s="6" t="s">
        <v>21</v>
      </c>
      <c r="L2692" s="6" t="s">
        <v>22</v>
      </c>
      <c r="M2692" s="6" t="s">
        <v>44</v>
      </c>
      <c r="N2692" s="7">
        <v>1</v>
      </c>
      <c r="O2692" s="8">
        <v>39.69</v>
      </c>
      <c r="P2692" s="9">
        <v>0</v>
      </c>
      <c r="Q2692" s="8">
        <v>17.09</v>
      </c>
      <c r="R2692" s="8">
        <v>39.69</v>
      </c>
      <c r="S2692" s="8">
        <v>17.09</v>
      </c>
      <c r="T2692" s="8">
        <v>22.599999999999998</v>
      </c>
      <c r="U2692" s="10">
        <v>0.56941295036533135</v>
      </c>
    </row>
    <row r="2693" spans="2:21" ht="15.75">
      <c r="B2693" s="4">
        <v>3409</v>
      </c>
      <c r="C2693" s="5">
        <v>46384</v>
      </c>
      <c r="D2693" s="6">
        <f>YEAR(SalesDataTable[[#This Row],[Order Date]])</f>
        <v>2026</v>
      </c>
      <c r="E2693" s="6" t="str">
        <f>"Q"&amp;ROUNDUP(MONTH(SalesDataTable[[#This Row],[Order Date]])/3,0)</f>
        <v>Q4</v>
      </c>
      <c r="F2693" s="6">
        <f>MONTH(SalesDataTable[[#This Row],[Order Date]])</f>
        <v>12</v>
      </c>
      <c r="G2693" s="6" t="str">
        <f>TEXT(SalesDataTable[[#This Row],[Order Date]],"MMM")</f>
        <v>Dec</v>
      </c>
      <c r="H2693" s="6" t="s">
        <v>38</v>
      </c>
      <c r="I2693" s="6" t="s">
        <v>39</v>
      </c>
      <c r="J2693" s="6" t="s">
        <v>20</v>
      </c>
      <c r="K2693" s="6" t="s">
        <v>31</v>
      </c>
      <c r="L2693" s="6" t="s">
        <v>41</v>
      </c>
      <c r="M2693" s="6" t="s">
        <v>69</v>
      </c>
      <c r="N2693" s="7">
        <v>5</v>
      </c>
      <c r="O2693" s="8">
        <v>122.42</v>
      </c>
      <c r="P2693" s="9">
        <v>0</v>
      </c>
      <c r="Q2693" s="8">
        <v>60.8</v>
      </c>
      <c r="R2693" s="8">
        <v>612.1</v>
      </c>
      <c r="S2693" s="8">
        <v>304</v>
      </c>
      <c r="T2693" s="8">
        <v>308.10000000000002</v>
      </c>
      <c r="U2693" s="10">
        <v>0.50334912595981052</v>
      </c>
    </row>
    <row r="2694" spans="2:21" ht="15.75">
      <c r="B2694" s="4">
        <v>3535</v>
      </c>
      <c r="C2694" s="5">
        <v>46384</v>
      </c>
      <c r="D2694" s="6">
        <f>YEAR(SalesDataTable[[#This Row],[Order Date]])</f>
        <v>2026</v>
      </c>
      <c r="E2694" s="6" t="str">
        <f>"Q"&amp;ROUNDUP(MONTH(SalesDataTable[[#This Row],[Order Date]])/3,0)</f>
        <v>Q4</v>
      </c>
      <c r="F2694" s="6">
        <f>MONTH(SalesDataTable[[#This Row],[Order Date]])</f>
        <v>12</v>
      </c>
      <c r="G2694" s="6" t="str">
        <f>TEXT(SalesDataTable[[#This Row],[Order Date]],"MMM")</f>
        <v>Dec</v>
      </c>
      <c r="H2694" s="6" t="s">
        <v>24</v>
      </c>
      <c r="I2694" s="6" t="s">
        <v>45</v>
      </c>
      <c r="J2694" s="6" t="s">
        <v>37</v>
      </c>
      <c r="K2694" s="6" t="s">
        <v>31</v>
      </c>
      <c r="L2694" s="6" t="s">
        <v>32</v>
      </c>
      <c r="M2694" s="6" t="s">
        <v>33</v>
      </c>
      <c r="N2694" s="7">
        <v>1</v>
      </c>
      <c r="O2694" s="8">
        <v>37.03</v>
      </c>
      <c r="P2694" s="9">
        <v>0.15</v>
      </c>
      <c r="Q2694" s="8">
        <v>13.53</v>
      </c>
      <c r="R2694" s="8">
        <v>31.4755</v>
      </c>
      <c r="S2694" s="8">
        <v>13.53</v>
      </c>
      <c r="T2694" s="8">
        <v>17.945500000000003</v>
      </c>
      <c r="U2694" s="10">
        <v>0.57014185636447401</v>
      </c>
    </row>
    <row r="2695" spans="2:21" ht="15.75">
      <c r="B2695" s="4">
        <v>5134</v>
      </c>
      <c r="C2695" s="5">
        <v>46384</v>
      </c>
      <c r="D2695" s="6">
        <f>YEAR(SalesDataTable[[#This Row],[Order Date]])</f>
        <v>2026</v>
      </c>
      <c r="E2695" s="6" t="str">
        <f>"Q"&amp;ROUNDUP(MONTH(SalesDataTable[[#This Row],[Order Date]])/3,0)</f>
        <v>Q4</v>
      </c>
      <c r="F2695" s="6">
        <f>MONTH(SalesDataTable[[#This Row],[Order Date]])</f>
        <v>12</v>
      </c>
      <c r="G2695" s="6" t="str">
        <f>TEXT(SalesDataTable[[#This Row],[Order Date]],"MMM")</f>
        <v>Dec</v>
      </c>
      <c r="H2695" s="6" t="s">
        <v>24</v>
      </c>
      <c r="I2695" s="6" t="s">
        <v>67</v>
      </c>
      <c r="J2695" s="6" t="s">
        <v>37</v>
      </c>
      <c r="K2695" s="6" t="s">
        <v>21</v>
      </c>
      <c r="L2695" s="6" t="s">
        <v>27</v>
      </c>
      <c r="M2695" s="6" t="s">
        <v>28</v>
      </c>
      <c r="N2695" s="7">
        <v>1</v>
      </c>
      <c r="O2695" s="8">
        <v>90.99</v>
      </c>
      <c r="P2695" s="9">
        <v>0.05</v>
      </c>
      <c r="Q2695" s="8">
        <v>44.78</v>
      </c>
      <c r="R2695" s="8">
        <v>86.440499999999986</v>
      </c>
      <c r="S2695" s="8">
        <v>44.78</v>
      </c>
      <c r="T2695" s="8">
        <v>41.660499999999985</v>
      </c>
      <c r="U2695" s="10">
        <v>0.48195579618350187</v>
      </c>
    </row>
    <row r="2696" spans="2:21" ht="15.75">
      <c r="B2696" s="4">
        <v>2011</v>
      </c>
      <c r="C2696" s="5">
        <v>46385</v>
      </c>
      <c r="D2696" s="6">
        <f>YEAR(SalesDataTable[[#This Row],[Order Date]])</f>
        <v>2026</v>
      </c>
      <c r="E2696" s="6" t="str">
        <f>"Q"&amp;ROUNDUP(MONTH(SalesDataTable[[#This Row],[Order Date]])/3,0)</f>
        <v>Q4</v>
      </c>
      <c r="F2696" s="6">
        <f>MONTH(SalesDataTable[[#This Row],[Order Date]])</f>
        <v>12</v>
      </c>
      <c r="G2696" s="6" t="str">
        <f>TEXT(SalesDataTable[[#This Row],[Order Date]],"MMM")</f>
        <v>Dec</v>
      </c>
      <c r="H2696" s="6" t="s">
        <v>24</v>
      </c>
      <c r="I2696" s="6" t="s">
        <v>59</v>
      </c>
      <c r="J2696" s="6" t="s">
        <v>20</v>
      </c>
      <c r="K2696" s="6" t="s">
        <v>21</v>
      </c>
      <c r="L2696" s="6" t="s">
        <v>27</v>
      </c>
      <c r="M2696" s="6" t="s">
        <v>28</v>
      </c>
      <c r="N2696" s="7">
        <v>1</v>
      </c>
      <c r="O2696" s="8">
        <v>90.81</v>
      </c>
      <c r="P2696" s="9">
        <v>0.1</v>
      </c>
      <c r="Q2696" s="8">
        <v>46.53</v>
      </c>
      <c r="R2696" s="8">
        <v>81.728999999999999</v>
      </c>
      <c r="S2696" s="8">
        <v>46.53</v>
      </c>
      <c r="T2696" s="8">
        <v>35.198999999999998</v>
      </c>
      <c r="U2696" s="10">
        <v>0.43067944059024332</v>
      </c>
    </row>
    <row r="2697" spans="2:21" ht="15.75">
      <c r="B2697" s="4">
        <v>2477</v>
      </c>
      <c r="C2697" s="5">
        <v>46385</v>
      </c>
      <c r="D2697" s="6">
        <f>YEAR(SalesDataTable[[#This Row],[Order Date]])</f>
        <v>2026</v>
      </c>
      <c r="E2697" s="6" t="str">
        <f>"Q"&amp;ROUNDUP(MONTH(SalesDataTable[[#This Row],[Order Date]])/3,0)</f>
        <v>Q4</v>
      </c>
      <c r="F2697" s="6">
        <f>MONTH(SalesDataTable[[#This Row],[Order Date]])</f>
        <v>12</v>
      </c>
      <c r="G2697" s="6" t="str">
        <f>TEXT(SalesDataTable[[#This Row],[Order Date]],"MMM")</f>
        <v>Dec</v>
      </c>
      <c r="H2697" s="6" t="s">
        <v>18</v>
      </c>
      <c r="I2697" s="6" t="s">
        <v>68</v>
      </c>
      <c r="J2697" s="6" t="s">
        <v>37</v>
      </c>
      <c r="K2697" s="6" t="s">
        <v>31</v>
      </c>
      <c r="L2697" s="6" t="s">
        <v>22</v>
      </c>
      <c r="M2697" s="6" t="s">
        <v>44</v>
      </c>
      <c r="N2697" s="7">
        <v>1</v>
      </c>
      <c r="O2697" s="8">
        <v>41.28</v>
      </c>
      <c r="P2697" s="9">
        <v>0.15</v>
      </c>
      <c r="Q2697" s="8">
        <v>16.41</v>
      </c>
      <c r="R2697" s="8">
        <v>35.088000000000001</v>
      </c>
      <c r="S2697" s="8">
        <v>16.41</v>
      </c>
      <c r="T2697" s="8">
        <v>18.678000000000001</v>
      </c>
      <c r="U2697" s="10">
        <v>0.53231874145006841</v>
      </c>
    </row>
    <row r="2698" spans="2:21" ht="15.75">
      <c r="B2698" s="4">
        <v>2745</v>
      </c>
      <c r="C2698" s="5">
        <v>46385</v>
      </c>
      <c r="D2698" s="6">
        <f>YEAR(SalesDataTable[[#This Row],[Order Date]])</f>
        <v>2026</v>
      </c>
      <c r="E2698" s="6" t="str">
        <f>"Q"&amp;ROUNDUP(MONTH(SalesDataTable[[#This Row],[Order Date]])/3,0)</f>
        <v>Q4</v>
      </c>
      <c r="F2698" s="6">
        <f>MONTH(SalesDataTable[[#This Row],[Order Date]])</f>
        <v>12</v>
      </c>
      <c r="G2698" s="6" t="str">
        <f>TEXT(SalesDataTable[[#This Row],[Order Date]],"MMM")</f>
        <v>Dec</v>
      </c>
      <c r="H2698" s="6" t="s">
        <v>38</v>
      </c>
      <c r="I2698" s="6" t="s">
        <v>65</v>
      </c>
      <c r="J2698" s="6" t="s">
        <v>46</v>
      </c>
      <c r="K2698" s="6" t="s">
        <v>34</v>
      </c>
      <c r="L2698" s="6" t="s">
        <v>32</v>
      </c>
      <c r="M2698" s="6" t="s">
        <v>50</v>
      </c>
      <c r="N2698" s="7">
        <v>1</v>
      </c>
      <c r="O2698" s="8">
        <v>46.07</v>
      </c>
      <c r="P2698" s="9">
        <v>0</v>
      </c>
      <c r="Q2698" s="8">
        <v>18.420000000000002</v>
      </c>
      <c r="R2698" s="8">
        <v>46.07</v>
      </c>
      <c r="S2698" s="8">
        <v>18.420000000000002</v>
      </c>
      <c r="T2698" s="8">
        <v>27.65</v>
      </c>
      <c r="U2698" s="10">
        <v>0.60017364879531143</v>
      </c>
    </row>
    <row r="2699" spans="2:21" ht="15.75">
      <c r="B2699" s="4">
        <v>4427</v>
      </c>
      <c r="C2699" s="5">
        <v>46385</v>
      </c>
      <c r="D2699" s="6">
        <f>YEAR(SalesDataTable[[#This Row],[Order Date]])</f>
        <v>2026</v>
      </c>
      <c r="E2699" s="6" t="str">
        <f>"Q"&amp;ROUNDUP(MONTH(SalesDataTable[[#This Row],[Order Date]])/3,0)</f>
        <v>Q4</v>
      </c>
      <c r="F2699" s="6">
        <f>MONTH(SalesDataTable[[#This Row],[Order Date]])</f>
        <v>12</v>
      </c>
      <c r="G2699" s="6" t="str">
        <f>TEXT(SalesDataTable[[#This Row],[Order Date]],"MMM")</f>
        <v>Dec</v>
      </c>
      <c r="H2699" s="6" t="s">
        <v>24</v>
      </c>
      <c r="I2699" s="6" t="s">
        <v>61</v>
      </c>
      <c r="J2699" s="6" t="s">
        <v>37</v>
      </c>
      <c r="K2699" s="6" t="s">
        <v>34</v>
      </c>
      <c r="L2699" s="6" t="s">
        <v>27</v>
      </c>
      <c r="M2699" s="6" t="s">
        <v>35</v>
      </c>
      <c r="N2699" s="7">
        <v>1</v>
      </c>
      <c r="O2699" s="8">
        <v>147.29</v>
      </c>
      <c r="P2699" s="9">
        <v>0.1</v>
      </c>
      <c r="Q2699" s="8">
        <v>78.2</v>
      </c>
      <c r="R2699" s="8">
        <v>132.56100000000001</v>
      </c>
      <c r="S2699" s="8">
        <v>78.2</v>
      </c>
      <c r="T2699" s="8">
        <v>54.361000000000004</v>
      </c>
      <c r="U2699" s="10">
        <v>0.4100829052285363</v>
      </c>
    </row>
    <row r="2700" spans="2:21" ht="15.75">
      <c r="B2700" s="4">
        <v>377</v>
      </c>
      <c r="C2700" s="5">
        <v>46386</v>
      </c>
      <c r="D2700" s="6">
        <f>YEAR(SalesDataTable[[#This Row],[Order Date]])</f>
        <v>2026</v>
      </c>
      <c r="E2700" s="6" t="str">
        <f>"Q"&amp;ROUNDUP(MONTH(SalesDataTable[[#This Row],[Order Date]])/3,0)</f>
        <v>Q4</v>
      </c>
      <c r="F2700" s="6">
        <f>MONTH(SalesDataTable[[#This Row],[Order Date]])</f>
        <v>12</v>
      </c>
      <c r="G2700" s="6" t="str">
        <f>TEXT(SalesDataTable[[#This Row],[Order Date]],"MMM")</f>
        <v>Dec</v>
      </c>
      <c r="H2700" s="6" t="s">
        <v>38</v>
      </c>
      <c r="I2700" s="6" t="s">
        <v>65</v>
      </c>
      <c r="J2700" s="6" t="s">
        <v>20</v>
      </c>
      <c r="K2700" s="6" t="s">
        <v>31</v>
      </c>
      <c r="L2700" s="6" t="s">
        <v>22</v>
      </c>
      <c r="M2700" s="6" t="s">
        <v>44</v>
      </c>
      <c r="N2700" s="7">
        <v>1</v>
      </c>
      <c r="O2700" s="8">
        <v>40.82</v>
      </c>
      <c r="P2700" s="9">
        <v>0.1</v>
      </c>
      <c r="Q2700" s="8">
        <v>17.2</v>
      </c>
      <c r="R2700" s="8">
        <v>36.738</v>
      </c>
      <c r="S2700" s="8">
        <v>17.2</v>
      </c>
      <c r="T2700" s="8">
        <v>19.538</v>
      </c>
      <c r="U2700" s="10">
        <v>0.53181991398551909</v>
      </c>
    </row>
    <row r="2701" spans="2:21" ht="15.75">
      <c r="B2701" s="4">
        <v>1530</v>
      </c>
      <c r="C2701" s="5">
        <v>46386</v>
      </c>
      <c r="D2701" s="6">
        <f>YEAR(SalesDataTable[[#This Row],[Order Date]])</f>
        <v>2026</v>
      </c>
      <c r="E2701" s="6" t="str">
        <f>"Q"&amp;ROUNDUP(MONTH(SalesDataTable[[#This Row],[Order Date]])/3,0)</f>
        <v>Q4</v>
      </c>
      <c r="F2701" s="6">
        <f>MONTH(SalesDataTable[[#This Row],[Order Date]])</f>
        <v>12</v>
      </c>
      <c r="G2701" s="6" t="str">
        <f>TEXT(SalesDataTable[[#This Row],[Order Date]],"MMM")</f>
        <v>Dec</v>
      </c>
      <c r="H2701" s="6" t="s">
        <v>38</v>
      </c>
      <c r="I2701" s="6" t="s">
        <v>49</v>
      </c>
      <c r="J2701" s="6" t="s">
        <v>20</v>
      </c>
      <c r="K2701" s="6" t="s">
        <v>31</v>
      </c>
      <c r="L2701" s="6" t="s">
        <v>52</v>
      </c>
      <c r="M2701" s="6" t="s">
        <v>63</v>
      </c>
      <c r="N2701" s="7">
        <v>3</v>
      </c>
      <c r="O2701" s="8">
        <v>50.72</v>
      </c>
      <c r="P2701" s="9">
        <v>0</v>
      </c>
      <c r="Q2701" s="8">
        <v>22.3</v>
      </c>
      <c r="R2701" s="8">
        <v>152.16</v>
      </c>
      <c r="S2701" s="8">
        <v>66.900000000000006</v>
      </c>
      <c r="T2701" s="8">
        <v>85.259999999999991</v>
      </c>
      <c r="U2701" s="10">
        <v>0.56033123028391163</v>
      </c>
    </row>
    <row r="2702" spans="2:21" ht="15.75">
      <c r="B2702" s="4">
        <v>2135</v>
      </c>
      <c r="C2702" s="5">
        <v>46386</v>
      </c>
      <c r="D2702" s="6">
        <f>YEAR(SalesDataTable[[#This Row],[Order Date]])</f>
        <v>2026</v>
      </c>
      <c r="E2702" s="6" t="str">
        <f>"Q"&amp;ROUNDUP(MONTH(SalesDataTable[[#This Row],[Order Date]])/3,0)</f>
        <v>Q4</v>
      </c>
      <c r="F2702" s="6">
        <f>MONTH(SalesDataTable[[#This Row],[Order Date]])</f>
        <v>12</v>
      </c>
      <c r="G2702" s="6" t="str">
        <f>TEXT(SalesDataTable[[#This Row],[Order Date]],"MMM")</f>
        <v>Dec</v>
      </c>
      <c r="H2702" s="6" t="s">
        <v>24</v>
      </c>
      <c r="I2702" s="6" t="s">
        <v>61</v>
      </c>
      <c r="J2702" s="6" t="s">
        <v>46</v>
      </c>
      <c r="K2702" s="6" t="s">
        <v>34</v>
      </c>
      <c r="L2702" s="6" t="s">
        <v>41</v>
      </c>
      <c r="M2702" s="6" t="s">
        <v>47</v>
      </c>
      <c r="N2702" s="7">
        <v>3</v>
      </c>
      <c r="O2702" s="8">
        <v>194.7</v>
      </c>
      <c r="P2702" s="9">
        <v>0.1</v>
      </c>
      <c r="Q2702" s="8">
        <v>102.62</v>
      </c>
      <c r="R2702" s="8">
        <v>525.68999999999994</v>
      </c>
      <c r="S2702" s="8">
        <v>307.86</v>
      </c>
      <c r="T2702" s="8">
        <v>217.82999999999993</v>
      </c>
      <c r="U2702" s="10">
        <v>0.41436968555612613</v>
      </c>
    </row>
    <row r="2703" spans="2:21" ht="15.75">
      <c r="B2703" s="4">
        <v>2916</v>
      </c>
      <c r="C2703" s="5">
        <v>46386</v>
      </c>
      <c r="D2703" s="6">
        <f>YEAR(SalesDataTable[[#This Row],[Order Date]])</f>
        <v>2026</v>
      </c>
      <c r="E2703" s="6" t="str">
        <f>"Q"&amp;ROUNDUP(MONTH(SalesDataTable[[#This Row],[Order Date]])/3,0)</f>
        <v>Q4</v>
      </c>
      <c r="F2703" s="6">
        <f>MONTH(SalesDataTable[[#This Row],[Order Date]])</f>
        <v>12</v>
      </c>
      <c r="G2703" s="6" t="str">
        <f>TEXT(SalesDataTable[[#This Row],[Order Date]],"MMM")</f>
        <v>Dec</v>
      </c>
      <c r="H2703" s="6" t="s">
        <v>24</v>
      </c>
      <c r="I2703" s="6" t="s">
        <v>45</v>
      </c>
      <c r="J2703" s="6" t="s">
        <v>37</v>
      </c>
      <c r="K2703" s="6" t="s">
        <v>31</v>
      </c>
      <c r="L2703" s="6" t="s">
        <v>32</v>
      </c>
      <c r="M2703" s="6" t="s">
        <v>33</v>
      </c>
      <c r="N2703" s="7">
        <v>1</v>
      </c>
      <c r="O2703" s="8">
        <v>36.64</v>
      </c>
      <c r="P2703" s="9">
        <v>0.05</v>
      </c>
      <c r="Q2703" s="8">
        <v>13.59</v>
      </c>
      <c r="R2703" s="8">
        <v>34.808</v>
      </c>
      <c r="S2703" s="8">
        <v>13.59</v>
      </c>
      <c r="T2703" s="8">
        <v>21.218</v>
      </c>
      <c r="U2703" s="10">
        <v>0.60957251206619167</v>
      </c>
    </row>
    <row r="2704" spans="2:21" ht="15.75">
      <c r="B2704" s="4">
        <v>3449</v>
      </c>
      <c r="C2704" s="5">
        <v>46386</v>
      </c>
      <c r="D2704" s="6">
        <f>YEAR(SalesDataTable[[#This Row],[Order Date]])</f>
        <v>2026</v>
      </c>
      <c r="E2704" s="6" t="str">
        <f>"Q"&amp;ROUNDUP(MONTH(SalesDataTable[[#This Row],[Order Date]])/3,0)</f>
        <v>Q4</v>
      </c>
      <c r="F2704" s="6">
        <f>MONTH(SalesDataTable[[#This Row],[Order Date]])</f>
        <v>12</v>
      </c>
      <c r="G2704" s="6" t="str">
        <f>TEXT(SalesDataTable[[#This Row],[Order Date]],"MMM")</f>
        <v>Dec</v>
      </c>
      <c r="H2704" s="6" t="s">
        <v>29</v>
      </c>
      <c r="I2704" s="6" t="s">
        <v>57</v>
      </c>
      <c r="J2704" s="6" t="s">
        <v>46</v>
      </c>
      <c r="K2704" s="6" t="s">
        <v>21</v>
      </c>
      <c r="L2704" s="6" t="s">
        <v>41</v>
      </c>
      <c r="M2704" s="6" t="s">
        <v>47</v>
      </c>
      <c r="N2704" s="7">
        <v>6</v>
      </c>
      <c r="O2704" s="8">
        <v>192.9</v>
      </c>
      <c r="P2704" s="9">
        <v>0.2</v>
      </c>
      <c r="Q2704" s="8">
        <v>106.89</v>
      </c>
      <c r="R2704" s="8">
        <v>925.92000000000007</v>
      </c>
      <c r="S2704" s="8">
        <v>641.34</v>
      </c>
      <c r="T2704" s="8">
        <v>284.58000000000004</v>
      </c>
      <c r="U2704" s="10">
        <v>0.30734836702954899</v>
      </c>
    </row>
    <row r="2705" spans="2:21" ht="15.75">
      <c r="B2705" s="4">
        <v>3498</v>
      </c>
      <c r="C2705" s="5">
        <v>46386</v>
      </c>
      <c r="D2705" s="6">
        <f>YEAR(SalesDataTable[[#This Row],[Order Date]])</f>
        <v>2026</v>
      </c>
      <c r="E2705" s="6" t="str">
        <f>"Q"&amp;ROUNDUP(MONTH(SalesDataTable[[#This Row],[Order Date]])/3,0)</f>
        <v>Q4</v>
      </c>
      <c r="F2705" s="6">
        <f>MONTH(SalesDataTable[[#This Row],[Order Date]])</f>
        <v>12</v>
      </c>
      <c r="G2705" s="6" t="str">
        <f>TEXT(SalesDataTable[[#This Row],[Order Date]],"MMM")</f>
        <v>Dec</v>
      </c>
      <c r="H2705" s="6" t="s">
        <v>38</v>
      </c>
      <c r="I2705" s="6" t="s">
        <v>49</v>
      </c>
      <c r="J2705" s="6" t="s">
        <v>46</v>
      </c>
      <c r="K2705" s="6" t="s">
        <v>21</v>
      </c>
      <c r="L2705" s="6" t="s">
        <v>27</v>
      </c>
      <c r="M2705" s="6" t="s">
        <v>64</v>
      </c>
      <c r="N2705" s="7">
        <v>2</v>
      </c>
      <c r="O2705" s="8">
        <v>71.56</v>
      </c>
      <c r="P2705" s="9">
        <v>0.1</v>
      </c>
      <c r="Q2705" s="8">
        <v>32.99</v>
      </c>
      <c r="R2705" s="8">
        <v>128.80800000000002</v>
      </c>
      <c r="S2705" s="8">
        <v>65.98</v>
      </c>
      <c r="T2705" s="8">
        <v>62.828000000000017</v>
      </c>
      <c r="U2705" s="10">
        <v>0.4877647351096206</v>
      </c>
    </row>
    <row r="2706" spans="2:21" ht="15.75">
      <c r="B2706" s="4">
        <v>4851</v>
      </c>
      <c r="C2706" s="5">
        <v>46386</v>
      </c>
      <c r="D2706" s="6">
        <f>YEAR(SalesDataTable[[#This Row],[Order Date]])</f>
        <v>2026</v>
      </c>
      <c r="E2706" s="6" t="str">
        <f>"Q"&amp;ROUNDUP(MONTH(SalesDataTable[[#This Row],[Order Date]])/3,0)</f>
        <v>Q4</v>
      </c>
      <c r="F2706" s="6">
        <f>MONTH(SalesDataTable[[#This Row],[Order Date]])</f>
        <v>12</v>
      </c>
      <c r="G2706" s="6" t="str">
        <f>TEXT(SalesDataTable[[#This Row],[Order Date]],"MMM")</f>
        <v>Dec</v>
      </c>
      <c r="H2706" s="6" t="s">
        <v>38</v>
      </c>
      <c r="I2706" s="6" t="s">
        <v>65</v>
      </c>
      <c r="J2706" s="6" t="s">
        <v>46</v>
      </c>
      <c r="K2706" s="6" t="s">
        <v>31</v>
      </c>
      <c r="L2706" s="6" t="s">
        <v>22</v>
      </c>
      <c r="M2706" s="6" t="s">
        <v>44</v>
      </c>
      <c r="N2706" s="7">
        <v>1</v>
      </c>
      <c r="O2706" s="8">
        <v>40.270000000000003</v>
      </c>
      <c r="P2706" s="9">
        <v>0.1</v>
      </c>
      <c r="Q2706" s="8">
        <v>16.63</v>
      </c>
      <c r="R2706" s="8">
        <v>36.243000000000002</v>
      </c>
      <c r="S2706" s="8">
        <v>16.63</v>
      </c>
      <c r="T2706" s="8">
        <v>19.613000000000003</v>
      </c>
      <c r="U2706" s="10">
        <v>0.54115277432883602</v>
      </c>
    </row>
    <row r="2707" spans="2:21" ht="15.75">
      <c r="B2707" s="4">
        <v>4926</v>
      </c>
      <c r="C2707" s="5">
        <v>46386</v>
      </c>
      <c r="D2707" s="6">
        <f>YEAR(SalesDataTable[[#This Row],[Order Date]])</f>
        <v>2026</v>
      </c>
      <c r="E2707" s="6" t="str">
        <f>"Q"&amp;ROUNDUP(MONTH(SalesDataTable[[#This Row],[Order Date]])/3,0)</f>
        <v>Q4</v>
      </c>
      <c r="F2707" s="6">
        <f>MONTH(SalesDataTable[[#This Row],[Order Date]])</f>
        <v>12</v>
      </c>
      <c r="G2707" s="6" t="str">
        <f>TEXT(SalesDataTable[[#This Row],[Order Date]],"MMM")</f>
        <v>Dec</v>
      </c>
      <c r="H2707" s="6" t="s">
        <v>38</v>
      </c>
      <c r="I2707" s="6" t="s">
        <v>49</v>
      </c>
      <c r="J2707" s="6" t="s">
        <v>37</v>
      </c>
      <c r="K2707" s="6" t="s">
        <v>34</v>
      </c>
      <c r="L2707" s="6" t="s">
        <v>22</v>
      </c>
      <c r="M2707" s="6" t="s">
        <v>23</v>
      </c>
      <c r="N2707" s="7">
        <v>6</v>
      </c>
      <c r="O2707" s="8">
        <v>81.180000000000007</v>
      </c>
      <c r="P2707" s="9">
        <v>0.05</v>
      </c>
      <c r="Q2707" s="8">
        <v>43.3</v>
      </c>
      <c r="R2707" s="8">
        <v>462.726</v>
      </c>
      <c r="S2707" s="8">
        <v>259.79999999999995</v>
      </c>
      <c r="T2707" s="8">
        <v>202.92600000000004</v>
      </c>
      <c r="U2707" s="10">
        <v>0.43854462468069666</v>
      </c>
    </row>
    <row r="2708" spans="2:21" ht="15.75">
      <c r="B2708" s="4">
        <v>5035</v>
      </c>
      <c r="C2708" s="5">
        <v>46386</v>
      </c>
      <c r="D2708" s="6">
        <f>YEAR(SalesDataTable[[#This Row],[Order Date]])</f>
        <v>2026</v>
      </c>
      <c r="E2708" s="6" t="str">
        <f>"Q"&amp;ROUNDUP(MONTH(SalesDataTable[[#This Row],[Order Date]])/3,0)</f>
        <v>Q4</v>
      </c>
      <c r="F2708" s="6">
        <f>MONTH(SalesDataTable[[#This Row],[Order Date]])</f>
        <v>12</v>
      </c>
      <c r="G2708" s="6" t="str">
        <f>TEXT(SalesDataTable[[#This Row],[Order Date]],"MMM")</f>
        <v>Dec</v>
      </c>
      <c r="H2708" s="6" t="s">
        <v>24</v>
      </c>
      <c r="I2708" s="6" t="s">
        <v>61</v>
      </c>
      <c r="J2708" s="6" t="s">
        <v>20</v>
      </c>
      <c r="K2708" s="6" t="s">
        <v>31</v>
      </c>
      <c r="L2708" s="6" t="s">
        <v>22</v>
      </c>
      <c r="M2708" s="6" t="s">
        <v>48</v>
      </c>
      <c r="N2708" s="7">
        <v>2</v>
      </c>
      <c r="O2708" s="8">
        <v>101.73</v>
      </c>
      <c r="P2708" s="9">
        <v>0.1</v>
      </c>
      <c r="Q2708" s="8">
        <v>49.3</v>
      </c>
      <c r="R2708" s="8">
        <v>183.114</v>
      </c>
      <c r="S2708" s="8">
        <v>98.6</v>
      </c>
      <c r="T2708" s="8">
        <v>84.51400000000001</v>
      </c>
      <c r="U2708" s="10">
        <v>0.46153762137247839</v>
      </c>
    </row>
    <row r="2709" spans="2:21" ht="15.75">
      <c r="B2709" s="4">
        <v>5135</v>
      </c>
      <c r="C2709" s="5">
        <v>46386</v>
      </c>
      <c r="D2709" s="6">
        <f>YEAR(SalesDataTable[[#This Row],[Order Date]])</f>
        <v>2026</v>
      </c>
      <c r="E2709" s="6" t="str">
        <f>"Q"&amp;ROUNDUP(MONTH(SalesDataTable[[#This Row],[Order Date]])/3,0)</f>
        <v>Q4</v>
      </c>
      <c r="F2709" s="6">
        <f>MONTH(SalesDataTable[[#This Row],[Order Date]])</f>
        <v>12</v>
      </c>
      <c r="G2709" s="6" t="str">
        <f>TEXT(SalesDataTable[[#This Row],[Order Date]],"MMM")</f>
        <v>Dec</v>
      </c>
      <c r="H2709" s="6" t="s">
        <v>29</v>
      </c>
      <c r="I2709" s="6" t="s">
        <v>57</v>
      </c>
      <c r="J2709" s="6" t="s">
        <v>20</v>
      </c>
      <c r="K2709" s="6" t="s">
        <v>31</v>
      </c>
      <c r="L2709" s="6" t="s">
        <v>22</v>
      </c>
      <c r="M2709" s="6" t="s">
        <v>40</v>
      </c>
      <c r="N2709" s="7">
        <v>5</v>
      </c>
      <c r="O2709" s="8">
        <v>51.78</v>
      </c>
      <c r="P2709" s="9">
        <v>0.15</v>
      </c>
      <c r="Q2709" s="8">
        <v>22.37</v>
      </c>
      <c r="R2709" s="8">
        <v>220.06499999999997</v>
      </c>
      <c r="S2709" s="8">
        <v>111.85000000000001</v>
      </c>
      <c r="T2709" s="8">
        <v>108.21499999999996</v>
      </c>
      <c r="U2709" s="10">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Humayoon</dc:creator>
  <cp:lastModifiedBy>Md Humayoon</cp:lastModifiedBy>
  <dcterms:created xsi:type="dcterms:W3CDTF">2026-10-09T20:14:51Z</dcterms:created>
  <dcterms:modified xsi:type="dcterms:W3CDTF">2026-10-10T06:56:45Z</dcterms:modified>
</cp:coreProperties>
</file>