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EXCEL FILE\EXCEL ASSIGNMENT PW SKILL\"/>
    </mc:Choice>
  </mc:AlternateContent>
  <bookViews>
    <workbookView xWindow="0" yWindow="0" windowWidth="20490" windowHeight="7155"/>
  </bookViews>
  <sheets>
    <sheet name="Sheet1" sheetId="1" r:id="rId1"/>
    <sheet name="dashboard 7" sheetId="3" r:id="rId2"/>
    <sheet name="QUESTION 10 DATA" sheetId="4" r:id="rId3"/>
    <sheet name="QUESTION 7" sheetId="2" r:id="rId4"/>
  </sheets>
  <definedNames>
    <definedName name="_xlnm._FilterDatabase" localSheetId="0" hidden="1">Sheet1!$A$135:$P$208</definedName>
    <definedName name="_xlcn.WorksheetConnection_ASSIGNMENTSIZHAR.xlsxTable11" hidden="1">Table1[]</definedName>
    <definedName name="_xlcn.WorksheetConnection_QUESTION10DATAA1O1011" hidden="1">'QUESTION 10 DATA'!$A$1:$O$101</definedName>
    <definedName name="_xlcn.WorksheetConnection_Sheet2A1L1011" hidden="1">'QUESTION 7'!$A$1:$L$101</definedName>
    <definedName name="_xlnm.Print_Area" localSheetId="1">'dashboard 7'!$A$1:$P$54</definedName>
    <definedName name="Slicer_Location">#N/A</definedName>
    <definedName name="Slicer_monthly_name">#N/A</definedName>
  </definedNames>
  <calcPr calcId="152511"/>
  <pivotCaches>
    <pivotCache cacheId="15" r:id="rId5"/>
    <pivotCache cacheId="16" r:id="rId6"/>
    <pivotCache cacheId="17" r:id="rId7"/>
    <pivotCache cacheId="18" r:id="rId8"/>
    <pivotCache cacheId="19" r:id="rId9"/>
    <pivotCache cacheId="20" r:id="rId10"/>
    <pivotCache cacheId="21" r:id="rId11"/>
    <pivotCache cacheId="22" r:id="rId12"/>
    <pivotCache cacheId="23" r:id="rId13"/>
    <pivotCache cacheId="24" r:id="rId14"/>
    <pivotCache cacheId="25" r:id="rId15"/>
    <pivotCache cacheId="26" r:id="rId16"/>
    <pivotCache cacheId="27" r:id="rId17"/>
  </pivotCaches>
  <extLst>
    <ext xmlns:x14="http://schemas.microsoft.com/office/spreadsheetml/2009/9/main" uri="{876F7934-8845-4945-9796-88D515C7AA90}">
      <x14:pivotCaches>
        <pivotCache cacheId="28" r:id="rId18"/>
        <pivotCache cacheId="2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1ae96cd1-998c-4cba-86cb-4881e93fe489" name="Range" connection="WorksheetConnection_Sheet2!$A$1:$L$101"/>
          <x15:modelTable id="Table1-1557d1fa-2069-4603-81d3-19e851163be4" name="Table1" connection="WorksheetConnection_ASSIGNMENTS IZHAR.xlsx!Table1"/>
          <x15:modelTable id="Range1-dbfc63eb-ec43-4177-8640-4339225468b5" name="Range1" connection="WorksheetConnection_QUESTION 10 DATA!$A$1:$O$101"/>
        </x15:modelTables>
      </x15:dataModel>
    </ext>
  </extLst>
</workbook>
</file>

<file path=xl/calcChain.xml><?xml version="1.0" encoding="utf-8"?>
<calcChain xmlns="http://schemas.openxmlformats.org/spreadsheetml/2006/main">
  <c r="O154" i="1" l="1"/>
  <c r="E140" i="1"/>
  <c r="E141" i="1"/>
  <c r="E142" i="1"/>
  <c r="E143" i="1"/>
  <c r="E144" i="1"/>
  <c r="E145" i="1"/>
  <c r="E146" i="1"/>
  <c r="E147" i="1"/>
  <c r="E148" i="1"/>
  <c r="E139" i="1"/>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G104" i="1"/>
  <c r="G105" i="1"/>
  <c r="G106" i="1"/>
  <c r="G107" i="1"/>
  <c r="G108" i="1"/>
  <c r="G109" i="1"/>
  <c r="G110" i="1"/>
  <c r="G103" i="1"/>
  <c r="F104" i="1"/>
  <c r="F105" i="1"/>
  <c r="F106" i="1"/>
  <c r="F107" i="1"/>
  <c r="F108" i="1"/>
  <c r="F109" i="1"/>
  <c r="F110" i="1"/>
  <c r="F103"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SSIGNMENTS IZHAR.xlsx!Table1" type="102" refreshedVersion="5" minRefreshableVersion="5">
    <extLst>
      <ext xmlns:x15="http://schemas.microsoft.com/office/spreadsheetml/2010/11/main" uri="{DE250136-89BD-433C-8126-D09CA5730AF9}">
        <x15:connection id="Table1-1557d1fa-2069-4603-81d3-19e851163be4" autoDelete="1">
          <x15:rangePr sourceName="_xlcn.WorksheetConnection_ASSIGNMENTSIZHAR.xlsxTable11"/>
        </x15:connection>
      </ext>
    </extLst>
  </connection>
  <connection id="3" name="WorksheetConnection_QUESTION 10 DATA!$A$1:$O$101" type="102" refreshedVersion="5" minRefreshableVersion="5">
    <extLst>
      <ext xmlns:x15="http://schemas.microsoft.com/office/spreadsheetml/2010/11/main" uri="{DE250136-89BD-433C-8126-D09CA5730AF9}">
        <x15:connection id="Range1-dbfc63eb-ec43-4177-8640-4339225468b5" autoDelete="1">
          <x15:rangePr sourceName="_xlcn.WorksheetConnection_QUESTION10DATAA1O1011"/>
        </x15:connection>
      </ext>
    </extLst>
  </connection>
  <connection id="4" name="WorksheetConnection_Sheet2!$A$1:$L$101" type="102" refreshedVersion="5" minRefreshableVersion="5">
    <extLst>
      <ext xmlns:x15="http://schemas.microsoft.com/office/spreadsheetml/2010/11/main" uri="{DE250136-89BD-433C-8126-D09CA5730AF9}">
        <x15:connection id="Range-1ae96cd1-998c-4cba-86cb-4881e93fe489" autoDelete="1">
          <x15:rangePr sourceName="_xlcn.WorksheetConnection_Sheet2A1L1011"/>
        </x15:connection>
      </ext>
    </extLst>
  </connection>
</connections>
</file>

<file path=xl/sharedStrings.xml><?xml version="1.0" encoding="utf-8"?>
<sst xmlns="http://schemas.openxmlformats.org/spreadsheetml/2006/main" count="2146" uniqueCount="507">
  <si>
    <t>Question 1 : Explain the difference between Absolute, Relative, and Mixed Cell
Referencing in Excel with examples.</t>
  </si>
  <si>
    <t>ASSIGNMENT 2</t>
  </si>
  <si>
    <t>ANSWER:</t>
  </si>
  <si>
    <r>
      <rPr>
        <b/>
        <sz val="11"/>
        <color theme="1"/>
        <rFont val="Calibri"/>
        <family val="2"/>
        <scheme val="minor"/>
      </rPr>
      <t>1 .Relative Cell Reference:</t>
    </r>
    <r>
      <rPr>
        <sz val="11"/>
        <color theme="1"/>
        <rFont val="Calibri"/>
        <family val="2"/>
        <scheme val="minor"/>
      </rPr>
      <t xml:space="preserve">
Changes when the formula is copied to another cell.
No $ sign is used.
Example:
If you write the formula =A1 + B1 in cell C1 and copy it to C2, the formula automatically changes to =A2 + B2.
When you want the reference to adjust automatically as you copy the formula down or across.</t>
    </r>
  </si>
  <si>
    <r>
      <rPr>
        <b/>
        <sz val="11"/>
        <color theme="1"/>
        <rFont val="Calibri"/>
        <family val="2"/>
        <scheme val="minor"/>
      </rPr>
      <t>2. Absolute Cell Reference</t>
    </r>
    <r>
      <rPr>
        <sz val="11"/>
        <color theme="1"/>
        <rFont val="Calibri"/>
        <family val="2"/>
        <scheme val="minor"/>
      </rPr>
      <t xml:space="preserve">
Does not change when the formula is copied to another cell.
$ is placed before both column and row (e.g., $A$1).
Example:
If you write =$A$1 + B1 in C1 and copy it to C2, the formula will remain =$A$1 + B2.
When you always want to refer to a fixed cell, such as a tax rate or constant value.</t>
    </r>
  </si>
  <si>
    <r>
      <rPr>
        <b/>
        <sz val="11"/>
        <color theme="1"/>
        <rFont val="Calibri"/>
        <family val="2"/>
        <scheme val="minor"/>
      </rPr>
      <t>3. Mixed Cell Reference</t>
    </r>
    <r>
      <rPr>
        <sz val="11"/>
        <color theme="1"/>
        <rFont val="Calibri"/>
        <family val="2"/>
        <scheme val="minor"/>
      </rPr>
      <t>Only                                                                                                                                                                                                                                                                                                        one part (column or row) is fixed.
Symbol: $ before either column or row.
$A1 → column fixed, row changes
A$1 → row fixed, column changes
Example:
If you write =$A1 + B$1 in C1 and copy it to D2, it becomes =$A2 + C$1.
When you want to lock either the row or the column while copying.</t>
    </r>
  </si>
  <si>
    <t>Question 2 : What is a Macro in Excel? How does it help in automation?</t>
  </si>
  <si>
    <t>ANSWER</t>
  </si>
  <si>
    <r>
      <rPr>
        <b/>
        <sz val="20"/>
        <color theme="1"/>
        <rFont val="Calibri"/>
        <family val="2"/>
        <scheme val="minor"/>
      </rPr>
      <t>How Does a Macro Help in Automation?</t>
    </r>
    <r>
      <rPr>
        <sz val="11"/>
        <color theme="1"/>
        <rFont val="Calibri"/>
        <family val="2"/>
        <scheme val="minor"/>
      </rPr>
      <t xml:space="preserve">
Macros help in automation by:
</t>
    </r>
    <r>
      <rPr>
        <b/>
        <sz val="11"/>
        <color theme="1"/>
        <rFont val="Calibri"/>
        <family val="2"/>
        <scheme val="minor"/>
      </rPr>
      <t>Saving Time</t>
    </r>
    <r>
      <rPr>
        <sz val="11"/>
        <color theme="1"/>
        <rFont val="Calibri"/>
        <family val="2"/>
        <scheme val="minor"/>
      </rPr>
      <t xml:space="preserve">:
Tasks that take minutes or hours can be done in seconds with a single click.
</t>
    </r>
    <r>
      <rPr>
        <b/>
        <sz val="11"/>
        <color theme="1"/>
        <rFont val="Calibri"/>
        <family val="2"/>
        <scheme val="minor"/>
      </rPr>
      <t>Reduing Errors</t>
    </r>
    <r>
      <rPr>
        <sz val="11"/>
        <color theme="1"/>
        <rFont val="Calibri"/>
        <family val="2"/>
        <scheme val="minor"/>
      </rPr>
      <t xml:space="preserve">:
Since the macro performs the same steps each time, it avoids manual mistakes.
</t>
    </r>
    <r>
      <rPr>
        <b/>
        <sz val="11"/>
        <color theme="1"/>
        <rFont val="Calibri"/>
        <family val="2"/>
        <scheme val="minor"/>
      </rPr>
      <t>Increasing Efficiency</t>
    </r>
    <r>
      <rPr>
        <sz val="11"/>
        <color theme="1"/>
        <rFont val="Calibri"/>
        <family val="2"/>
        <scheme val="minor"/>
      </rPr>
      <t xml:space="preserve">:
Repetitive processes like report generation, data formatting, or applying formulas can be automated easily.
</t>
    </r>
    <r>
      <rPr>
        <b/>
        <sz val="11"/>
        <color theme="1"/>
        <rFont val="Calibri"/>
        <family val="2"/>
        <scheme val="minor"/>
      </rPr>
      <t>Improving Productivity</t>
    </r>
    <r>
      <rPr>
        <sz val="11"/>
        <color theme="1"/>
        <rFont val="Calibri"/>
        <family val="2"/>
        <scheme val="minor"/>
      </rPr>
      <t xml:space="preserve">:
Users can focus on important work instead of doing manual, routine operations.
</t>
    </r>
    <r>
      <rPr>
        <b/>
        <sz val="11"/>
        <color theme="1"/>
        <rFont val="Calibri"/>
        <family val="2"/>
        <scheme val="minor"/>
      </rPr>
      <t>Consistency:</t>
    </r>
    <r>
      <rPr>
        <sz val="11"/>
        <color theme="1"/>
        <rFont val="Calibri"/>
        <family val="2"/>
        <scheme val="minor"/>
      </rPr>
      <t xml:space="preserve">
Every time you run a macro, it performs the same actions exactly in the same way.</t>
    </r>
  </si>
  <si>
    <r>
      <rPr>
        <b/>
        <sz val="20"/>
        <color theme="1"/>
        <rFont val="Calibri"/>
        <family val="2"/>
        <scheme val="minor"/>
      </rPr>
      <t>What is a Macro in Excel?</t>
    </r>
    <r>
      <rPr>
        <sz val="11"/>
        <color theme="1"/>
        <rFont val="Calibri"/>
        <family val="2"/>
        <scheme val="minor"/>
      </rPr>
      <t xml:space="preserve">
A Macro in Excel is a set of recorded instructions or commands that can be used to perform repetitive tasks automatically.
It is written in a programming language called VBA (Visual Basic for Applications).
Instead of doing the same actions again and again (like formatting, calculations, or data entry), you can record a macro once, and then run it anytime to repeat those actions instantly.
</t>
    </r>
  </si>
  <si>
    <r>
      <rPr>
        <b/>
        <sz val="20"/>
        <color theme="1"/>
        <rFont val="Calibri"/>
        <family val="2"/>
        <scheme val="minor"/>
      </rPr>
      <t>Question 3 : What are Text Functions in Excel? Mention any five with examples.</t>
    </r>
    <r>
      <rPr>
        <sz val="11"/>
        <color theme="1"/>
        <rFont val="Calibri"/>
        <family val="2"/>
        <scheme val="minor"/>
      </rPr>
      <t xml:space="preserve">
</t>
    </r>
  </si>
  <si>
    <r>
      <rPr>
        <b/>
        <sz val="12"/>
        <color theme="1"/>
        <rFont val="Calibri"/>
        <family val="2"/>
        <scheme val="minor"/>
      </rPr>
      <t>What are Text Functions in Excel:</t>
    </r>
    <r>
      <rPr>
        <sz val="11"/>
        <color theme="1"/>
        <rFont val="Calibri"/>
        <family val="2"/>
        <scheme val="minor"/>
      </rPr>
      <t xml:space="preserve">Text Functions in Excel are used to work with text or string data.They help you combine, separate, modify, or extract text in different ways — such as changing case, joining words, or finding specific parts of text.These functions are very useful when dealing with names, addresses,     </t>
    </r>
    <r>
      <rPr>
        <b/>
        <sz val="14"/>
        <color theme="1"/>
        <rFont val="Calibri"/>
        <family val="2"/>
        <scheme val="minor"/>
      </rPr>
      <t xml:space="preserve">FIVE TEXT FUNTION IN EXCEL   </t>
    </r>
    <r>
      <rPr>
        <b/>
        <sz val="18"/>
        <color theme="1"/>
        <rFont val="Calibri"/>
        <family val="2"/>
        <scheme val="minor"/>
      </rPr>
      <t xml:space="preserve">  </t>
    </r>
    <r>
      <rPr>
        <sz val="11"/>
        <color theme="1"/>
        <rFont val="Calibri"/>
        <family val="2"/>
        <scheme val="minor"/>
      </rPr>
      <t xml:space="preserve">                                                                                                                                                                                                                                                                              1. LEFT() Extracts characters from the left side of text. =LEFT("Excel", 2) Ex
2. RIGHT() Extracts characters from the right side of text. =RIGHT("Excel", 3) cel
3. MID() Extracts text from the middle of a string. =MID("Excel", 2, 3) xce
4. LEN() Counts the number of characters in a text. =LEN("Excel") 5
5. CONCATENATE() / CONCAT() Joins two or more text strings together. =CONCAT("Good ", "Morning")</t>
    </r>
  </si>
  <si>
    <t>Question 4 : What is the use of Scenario Manager in decision making?</t>
  </si>
  <si>
    <r>
      <t xml:space="preserve">Scenario Manager is a tool in Excel that helps you create and compare different sets of input values (scenarios) to see how they affect the outcome of your formulas or model.
It is a part of What-If Analysis in Excel.
It allows you to save different “versions” of your data — for example, best case, worst case, and average case — and quickly switch between them to analyze possible results.                                                                                                                                                                                                                                                                                                                                 </t>
    </r>
    <r>
      <rPr>
        <b/>
        <sz val="14"/>
        <color theme="1"/>
        <rFont val="Calibri"/>
        <family val="2"/>
        <scheme val="minor"/>
      </rPr>
      <t>Suppose you are planning a business budget:</t>
    </r>
    <r>
      <rPr>
        <sz val="11"/>
        <color theme="1"/>
        <rFont val="Calibri"/>
        <family val="2"/>
        <scheme val="minor"/>
      </rPr>
      <t xml:space="preserve">
Best Case Scenario: Sales = ₹5,00,000, Cost = ₹3,00,000
Worst Case Scenario: Sales = ₹3,00,000, Cost = ₹2,50,000
Average Scenario: Sales = ₹4,00,000, Cost = ₹2,80,000                                             </t>
    </r>
  </si>
  <si>
    <r>
      <rPr>
        <b/>
        <sz val="20"/>
        <color theme="1"/>
        <rFont val="Calibri"/>
        <family val="2"/>
        <scheme val="minor"/>
      </rPr>
      <t>Question 5 : Define the purpose of VLOOKUP and HLOOKUP. How are they different
from XLOOKUP? Which among XLOOKUP and INDEX-MATCH is best while usage?</t>
    </r>
    <r>
      <rPr>
        <sz val="11"/>
        <color theme="1"/>
        <rFont val="Calibri"/>
        <family val="2"/>
        <scheme val="minor"/>
      </rPr>
      <t xml:space="preserve">
</t>
    </r>
  </si>
  <si>
    <r>
      <rPr>
        <b/>
        <sz val="11"/>
        <color theme="1"/>
        <rFont val="Calibri"/>
        <family val="2"/>
        <scheme val="minor"/>
      </rPr>
      <t>1.VLOOKUP IN EXCEL</t>
    </r>
    <r>
      <rPr>
        <sz val="11"/>
        <color theme="1"/>
        <rFont val="Calibri"/>
        <family val="2"/>
        <scheme val="minor"/>
      </rPr>
      <t xml:space="preserve">
VLOOKUP (Vertical Lookup):
The VLOOKUP function is used to search for a value in the first column of a table and return a corresponding value from another column in the same row.
Syntax:
=VLOOKUP(lookup_value, table_array, col_index_num, [range_lookup])                                                                                    </t>
    </r>
  </si>
  <si>
    <r>
      <rPr>
        <b/>
        <sz val="11"/>
        <color theme="1"/>
        <rFont val="Calibri"/>
        <family val="2"/>
        <scheme val="minor"/>
      </rPr>
      <t xml:space="preserve">2. HLOOKUP   IN EXCEL    </t>
    </r>
    <r>
      <rPr>
        <sz val="11"/>
        <color theme="1"/>
        <rFont val="Calibri"/>
        <family val="2"/>
        <scheme val="minor"/>
      </rPr>
      <t xml:space="preserve">                                                                                                                                                                                                                                                                                                                            Horizontal Lookup:
The HLOOKUP function searches for a value in the first row of a table and returns a value from another row in the same column.
Syntax:
=HLOOKUP(lookup_value, table_array, row_index_num, [range_lookup])</t>
    </r>
  </si>
  <si>
    <r>
      <rPr>
        <b/>
        <sz val="11"/>
        <color theme="1"/>
        <rFont val="Calibri"/>
        <family val="2"/>
        <scheme val="minor"/>
      </rPr>
      <t xml:space="preserve">3. XLOOKUP   IN EXCEL   </t>
    </r>
    <r>
      <rPr>
        <sz val="11"/>
        <color theme="1"/>
        <rFont val="Calibri"/>
        <family val="2"/>
        <scheme val="minor"/>
      </rPr>
      <t xml:space="preserve">                                                                                                                                                                                                                                                                                                        searches for a value in a range (called the lookup array) and returns a corresponding value from another range (called the return array).
It can search vertically or horizontally, and even from bottom to top or right to left, which older functions couldn’t do.
 Syntax:
=XLOOKUP(lookup_value, lookup_array, return_array, [if_not_found], [match_mode], [search_mode])</t>
    </r>
  </si>
  <si>
    <t>Question 6 : Create a dataset of 8 employees with joining dates. Use the dummy dataset to calculate their experience in years and months.</t>
  </si>
  <si>
    <t>Employee ID</t>
  </si>
  <si>
    <t>Employee Name</t>
  </si>
  <si>
    <t>Department</t>
  </si>
  <si>
    <t>Joining Date</t>
  </si>
  <si>
    <t>Current Date</t>
  </si>
  <si>
    <t>E001</t>
  </si>
  <si>
    <t>Rahul Sharma</t>
  </si>
  <si>
    <t>HR</t>
  </si>
  <si>
    <t>E002</t>
  </si>
  <si>
    <t>Priya Mehta</t>
  </si>
  <si>
    <t>Finance</t>
  </si>
  <si>
    <t>E003</t>
  </si>
  <si>
    <t>Aman Gupta</t>
  </si>
  <si>
    <t>IT</t>
  </si>
  <si>
    <t>E004</t>
  </si>
  <si>
    <t>Sneha Roy</t>
  </si>
  <si>
    <t>Sales</t>
  </si>
  <si>
    <t>E005</t>
  </si>
  <si>
    <t>Rakesh Yadav</t>
  </si>
  <si>
    <t>Marketing</t>
  </si>
  <si>
    <t>E006</t>
  </si>
  <si>
    <t>Kavita Singh</t>
  </si>
  <si>
    <t>Admin</t>
  </si>
  <si>
    <t>E007</t>
  </si>
  <si>
    <t>Deepak Verma</t>
  </si>
  <si>
    <t>Operations</t>
  </si>
  <si>
    <t>E008</t>
  </si>
  <si>
    <t>Neha Patel</t>
  </si>
  <si>
    <t>DUMMY DATASET IN EXCEL</t>
  </si>
  <si>
    <t>EXPERIENCE YEARS</t>
  </si>
  <si>
    <t>EXPERIENCE MONTHS</t>
  </si>
  <si>
    <t>Question 7 : You are provided with a dataset containing details of 100 roadaccidents.Design a Road Accident Analysis Dashboard using Pivot Tables andSlicers in Excel.</t>
  </si>
  <si>
    <t>Accident ID</t>
  </si>
  <si>
    <t>Date</t>
  </si>
  <si>
    <t>Location</t>
  </si>
  <si>
    <t>Accident Type</t>
  </si>
  <si>
    <t>Vehicle Type</t>
  </si>
  <si>
    <t>Weather Condition</t>
  </si>
  <si>
    <t>Road Condition</t>
  </si>
  <si>
    <t>Severity</t>
  </si>
  <si>
    <t>Cause</t>
  </si>
  <si>
    <t>Casualties</t>
  </si>
  <si>
    <t>AID0001</t>
  </si>
  <si>
    <t>Hyderabad</t>
  </si>
  <si>
    <t>Overturn</t>
  </si>
  <si>
    <t>Auto-Rickshaw</t>
  </si>
  <si>
    <t>Clear</t>
  </si>
  <si>
    <t>Dry</t>
  </si>
  <si>
    <t>Moderate</t>
  </si>
  <si>
    <t>Overtaking</t>
  </si>
  <si>
    <t>AID0002</t>
  </si>
  <si>
    <t>Mumbai</t>
  </si>
  <si>
    <t>Foggy</t>
  </si>
  <si>
    <t>Damaged</t>
  </si>
  <si>
    <t>Distracted Driving</t>
  </si>
  <si>
    <t>AID0003</t>
  </si>
  <si>
    <t>Bicycle</t>
  </si>
  <si>
    <t>Windy</t>
  </si>
  <si>
    <t>Under Construction</t>
  </si>
  <si>
    <t>Fatal</t>
  </si>
  <si>
    <t>AID0004</t>
  </si>
  <si>
    <t>Pune</t>
  </si>
  <si>
    <t>Collision</t>
  </si>
  <si>
    <t>Truck</t>
  </si>
  <si>
    <t>Brake Failure</t>
  </si>
  <si>
    <t>AID0005</t>
  </si>
  <si>
    <t>Bangalore</t>
  </si>
  <si>
    <t>Animal Hit</t>
  </si>
  <si>
    <t>Weather</t>
  </si>
  <si>
    <t>AID0006</t>
  </si>
  <si>
    <t>Car</t>
  </si>
  <si>
    <t>Rainy</t>
  </si>
  <si>
    <t>Minor</t>
  </si>
  <si>
    <t>Drunk Driving</t>
  </si>
  <si>
    <t>AID0007</t>
  </si>
  <si>
    <t>Delhi</t>
  </si>
  <si>
    <t>Speeding</t>
  </si>
  <si>
    <t>AID0008</t>
  </si>
  <si>
    <t>Wet</t>
  </si>
  <si>
    <t>AID0009</t>
  </si>
  <si>
    <t>AID0010</t>
  </si>
  <si>
    <t>Ahmedabad</t>
  </si>
  <si>
    <t>Motorcycle</t>
  </si>
  <si>
    <t>Severe</t>
  </si>
  <si>
    <t>AID0011</t>
  </si>
  <si>
    <t>Object Hit</t>
  </si>
  <si>
    <t>AID0012</t>
  </si>
  <si>
    <t>Pedestrian Hit</t>
  </si>
  <si>
    <t>AID0013</t>
  </si>
  <si>
    <t>AID0014</t>
  </si>
  <si>
    <t>Chennai</t>
  </si>
  <si>
    <t>Bus</t>
  </si>
  <si>
    <t>AID0015</t>
  </si>
  <si>
    <t>AID0016</t>
  </si>
  <si>
    <t>AID0017</t>
  </si>
  <si>
    <t>AID0018</t>
  </si>
  <si>
    <t>Kolkata</t>
  </si>
  <si>
    <t>AID0019</t>
  </si>
  <si>
    <t>AID0020</t>
  </si>
  <si>
    <t>AID0021</t>
  </si>
  <si>
    <t>AID0022</t>
  </si>
  <si>
    <t>AID0023</t>
  </si>
  <si>
    <t>AID0024</t>
  </si>
  <si>
    <t>AID0025</t>
  </si>
  <si>
    <t>AID0026</t>
  </si>
  <si>
    <t>AID0027</t>
  </si>
  <si>
    <t>AID0028</t>
  </si>
  <si>
    <t>AID0029</t>
  </si>
  <si>
    <t>AID0030</t>
  </si>
  <si>
    <t>AID0031</t>
  </si>
  <si>
    <t>AID0032</t>
  </si>
  <si>
    <t>AID0033</t>
  </si>
  <si>
    <t>AID0034</t>
  </si>
  <si>
    <t>AID0035</t>
  </si>
  <si>
    <t>AID0036</t>
  </si>
  <si>
    <t>AID0037</t>
  </si>
  <si>
    <t>AID0038</t>
  </si>
  <si>
    <t>AID0039</t>
  </si>
  <si>
    <t>AID0040</t>
  </si>
  <si>
    <t>AID0041</t>
  </si>
  <si>
    <t>AID0042</t>
  </si>
  <si>
    <t>AID0043</t>
  </si>
  <si>
    <t>AID0044</t>
  </si>
  <si>
    <t>AID0045</t>
  </si>
  <si>
    <t>AID0046</t>
  </si>
  <si>
    <t>AID0047</t>
  </si>
  <si>
    <t>AID0048</t>
  </si>
  <si>
    <t>AID0049</t>
  </si>
  <si>
    <t>AID0050</t>
  </si>
  <si>
    <t>AID0051</t>
  </si>
  <si>
    <t>AID0052</t>
  </si>
  <si>
    <t>AID0053</t>
  </si>
  <si>
    <t>AID0054</t>
  </si>
  <si>
    <t>AID0055</t>
  </si>
  <si>
    <t>AID0056</t>
  </si>
  <si>
    <t>AID0057</t>
  </si>
  <si>
    <t>AID0058</t>
  </si>
  <si>
    <t>AID0059</t>
  </si>
  <si>
    <t>AID0060</t>
  </si>
  <si>
    <t>AID0061</t>
  </si>
  <si>
    <t>AID0062</t>
  </si>
  <si>
    <t>AID0063</t>
  </si>
  <si>
    <t>AID0064</t>
  </si>
  <si>
    <t>AID0065</t>
  </si>
  <si>
    <t>AID0066</t>
  </si>
  <si>
    <t>AID0067</t>
  </si>
  <si>
    <t>AID0068</t>
  </si>
  <si>
    <t>AID0069</t>
  </si>
  <si>
    <t>AID0070</t>
  </si>
  <si>
    <t>AID0071</t>
  </si>
  <si>
    <t>AID0072</t>
  </si>
  <si>
    <t>AID0073</t>
  </si>
  <si>
    <t>AID0074</t>
  </si>
  <si>
    <t>AID0075</t>
  </si>
  <si>
    <t>AID0076</t>
  </si>
  <si>
    <t>AID0077</t>
  </si>
  <si>
    <t>AID0078</t>
  </si>
  <si>
    <t>AID0079</t>
  </si>
  <si>
    <t>AID0080</t>
  </si>
  <si>
    <t>AID0081</t>
  </si>
  <si>
    <t>AID0082</t>
  </si>
  <si>
    <t>AID0083</t>
  </si>
  <si>
    <t>AID0084</t>
  </si>
  <si>
    <t>AID0085</t>
  </si>
  <si>
    <t>AID0086</t>
  </si>
  <si>
    <t>AID0087</t>
  </si>
  <si>
    <t>AID0088</t>
  </si>
  <si>
    <t>AID0089</t>
  </si>
  <si>
    <t>AID0090</t>
  </si>
  <si>
    <t>AID0091</t>
  </si>
  <si>
    <t>AID0092</t>
  </si>
  <si>
    <t>AID0093</t>
  </si>
  <si>
    <t>AID0094</t>
  </si>
  <si>
    <t>AID0095</t>
  </si>
  <si>
    <t>AID0096</t>
  </si>
  <si>
    <t>AID0097</t>
  </si>
  <si>
    <t>AID0098</t>
  </si>
  <si>
    <t>AID0099</t>
  </si>
  <si>
    <t>AID0100</t>
  </si>
  <si>
    <t>Row Labels</t>
  </si>
  <si>
    <t>Grand Total</t>
  </si>
  <si>
    <t>Count of Accident Type</t>
  </si>
  <si>
    <t>Sum of Casualties</t>
  </si>
  <si>
    <t xml:space="preserve">Vahicle type </t>
  </si>
  <si>
    <t>Count of Road Condition</t>
  </si>
  <si>
    <t xml:space="preserve">severity </t>
  </si>
  <si>
    <t xml:space="preserve">monthly </t>
  </si>
  <si>
    <t>Apr</t>
  </si>
  <si>
    <t>Feb</t>
  </si>
  <si>
    <t>Jan</t>
  </si>
  <si>
    <t>Jun</t>
  </si>
  <si>
    <t>Mar</t>
  </si>
  <si>
    <t>May</t>
  </si>
  <si>
    <t xml:space="preserve">monthly name </t>
  </si>
  <si>
    <r>
      <rPr>
        <b/>
        <sz val="14"/>
        <color theme="1"/>
        <rFont val="Calibri"/>
        <family val="2"/>
        <scheme val="minor"/>
      </rPr>
      <t>Question 8 : Create a table of 10 products with stock levels. Use Macros to highlight:</t>
    </r>
    <r>
      <rPr>
        <sz val="11"/>
        <color theme="1"/>
        <rFont val="Calibri"/>
        <family val="2"/>
        <scheme val="minor"/>
      </rPr>
      <t xml:space="preserve">
● Low stock (less than 10 units) in red
● Overstock (more than 50 units) in green</t>
    </r>
  </si>
  <si>
    <t>Product ID</t>
  </si>
  <si>
    <t>Product Name</t>
  </si>
  <si>
    <t>Category</t>
  </si>
  <si>
    <t>Stock Level</t>
  </si>
  <si>
    <t>P001</t>
  </si>
  <si>
    <t>Laptop</t>
  </si>
  <si>
    <t>Electronics</t>
  </si>
  <si>
    <t>P002</t>
  </si>
  <si>
    <t>Mouse</t>
  </si>
  <si>
    <t>Accessories</t>
  </si>
  <si>
    <t>P003</t>
  </si>
  <si>
    <t>Keyboard</t>
  </si>
  <si>
    <t>P004</t>
  </si>
  <si>
    <t>Monitor</t>
  </si>
  <si>
    <t>P005</t>
  </si>
  <si>
    <t>Printer</t>
  </si>
  <si>
    <t>P006</t>
  </si>
  <si>
    <t>Pen Drive</t>
  </si>
  <si>
    <t>Storage</t>
  </si>
  <si>
    <t>P007</t>
  </si>
  <si>
    <t>Hard Disk</t>
  </si>
  <si>
    <t>P008</t>
  </si>
  <si>
    <t>Router</t>
  </si>
  <si>
    <t>Networking</t>
  </si>
  <si>
    <t>P009</t>
  </si>
  <si>
    <t>Speaker</t>
  </si>
  <si>
    <t>Audio</t>
  </si>
  <si>
    <t>P010</t>
  </si>
  <si>
    <t>Projector</t>
  </si>
  <si>
    <t>low and over stock</t>
  </si>
  <si>
    <t>Question 9 : You are given a dataset : Create a drop-down list of product names in a separate cell using Data Validation, and write a formula in the adjacent cell so that whena product is selected from the drop-down, its corresponding price is automatically displayed</t>
  </si>
  <si>
    <t>Order ID</t>
  </si>
  <si>
    <t>Customer Name</t>
  </si>
  <si>
    <t>Region</t>
  </si>
  <si>
    <t>Product Category</t>
  </si>
  <si>
    <t>Quantity</t>
  </si>
  <si>
    <t>Unit Price (?)</t>
  </si>
  <si>
    <t>Total Sales (?)</t>
  </si>
  <si>
    <t>Profit Margin (%)</t>
  </si>
  <si>
    <t>Customer Age</t>
  </si>
  <si>
    <t>Payment Mode</t>
  </si>
  <si>
    <t>North India</t>
  </si>
  <si>
    <t>Smartwatch</t>
  </si>
  <si>
    <t>Credit Card</t>
  </si>
  <si>
    <t>Amit Verma</t>
  </si>
  <si>
    <t>West India</t>
  </si>
  <si>
    <t>Home Decor</t>
  </si>
  <si>
    <t>Wall Clock</t>
  </si>
  <si>
    <t>COD</t>
  </si>
  <si>
    <t>Sneha Kapoor</t>
  </si>
  <si>
    <t>East India</t>
  </si>
  <si>
    <t>Bluetooth Speaker</t>
  </si>
  <si>
    <t>NetBanking</t>
  </si>
  <si>
    <t>Rajesh Kumar</t>
  </si>
  <si>
    <t>Fashion</t>
  </si>
  <si>
    <t>Jeans</t>
  </si>
  <si>
    <t>Priya Singh</t>
  </si>
  <si>
    <t>South India</t>
  </si>
  <si>
    <t>UPI</t>
  </si>
  <si>
    <t>Karan Malhotra</t>
  </si>
  <si>
    <t>Sofa Set</t>
  </si>
  <si>
    <t>Neha Gupta</t>
  </si>
  <si>
    <t>Dress</t>
  </si>
  <si>
    <t>Vikram Patel</t>
  </si>
  <si>
    <t>Smartphone</t>
  </si>
  <si>
    <t>Ayesha Kapoor</t>
  </si>
  <si>
    <t>Dining Table Set</t>
  </si>
  <si>
    <t>Amitabh Verma</t>
  </si>
  <si>
    <t>Leather Jacket</t>
  </si>
  <si>
    <t>Sneha Gupta</t>
  </si>
  <si>
    <t>Headphones</t>
  </si>
  <si>
    <t>Nikhil Kumar</t>
  </si>
  <si>
    <t>Floor Lamp</t>
  </si>
  <si>
    <t>Meera Sharma</t>
  </si>
  <si>
    <t>Sneakers</t>
  </si>
  <si>
    <t>Aditya Verma</t>
  </si>
  <si>
    <t>Gaming Console</t>
  </si>
  <si>
    <t>Rohan Malhotra</t>
  </si>
  <si>
    <t>Drone Camera</t>
  </si>
  <si>
    <t>Neha Kapoor</t>
  </si>
  <si>
    <t>TV</t>
  </si>
  <si>
    <t>Kunal Singh</t>
  </si>
  <si>
    <t>Smart Glasses</t>
  </si>
  <si>
    <t>Alisha Roy</t>
  </si>
  <si>
    <t>Recliner Sofa</t>
  </si>
  <si>
    <t>Tarun Mishra</t>
  </si>
  <si>
    <t>Washing Machine</t>
  </si>
  <si>
    <t>Pooja Nair</t>
  </si>
  <si>
    <t>Earbuds</t>
  </si>
  <si>
    <t>Manish Tiwari</t>
  </si>
  <si>
    <t>Formal Shirt</t>
  </si>
  <si>
    <t>Shreya Desai</t>
  </si>
  <si>
    <t>Coffee Table</t>
  </si>
  <si>
    <t>Kabir Joshi</t>
  </si>
  <si>
    <t>Air Conditioner</t>
  </si>
  <si>
    <t>Anita Yadav</t>
  </si>
  <si>
    <t>Running Shoes</t>
  </si>
  <si>
    <t>Vivek Chopra</t>
  </si>
  <si>
    <t>Tablet</t>
  </si>
  <si>
    <t>Simran Kaur</t>
  </si>
  <si>
    <t>Neckband</t>
  </si>
  <si>
    <t>Nitin Bansal</t>
  </si>
  <si>
    <t>Bookshelf</t>
  </si>
  <si>
    <t>Rekha Reddy</t>
  </si>
  <si>
    <t>Microwave</t>
  </si>
  <si>
    <t>Gautam Saxena</t>
  </si>
  <si>
    <t>Backpack</t>
  </si>
  <si>
    <t>Preeti Rawat</t>
  </si>
  <si>
    <t>Gaming Mouse</t>
  </si>
  <si>
    <t>Ashok Sharma</t>
  </si>
  <si>
    <t>Leather Wallet</t>
  </si>
  <si>
    <t>Divya Nair</t>
  </si>
  <si>
    <t>Ceiling Fan</t>
  </si>
  <si>
    <t>Kiran Kapoor</t>
  </si>
  <si>
    <t>Sports Watch</t>
  </si>
  <si>
    <t>Yash Malhotra</t>
  </si>
  <si>
    <t>Anurag Verma</t>
  </si>
  <si>
    <t>Smart Bulb</t>
  </si>
  <si>
    <t>Ritika Shah</t>
  </si>
  <si>
    <t>Office Chair</t>
  </si>
  <si>
    <t>Tanmay Goel</t>
  </si>
  <si>
    <t>Blender</t>
  </si>
  <si>
    <t>Varun Singh</t>
  </si>
  <si>
    <t>Perfume</t>
  </si>
  <si>
    <t>Payal Mehta</t>
  </si>
  <si>
    <t>Power Bank</t>
  </si>
  <si>
    <t>Snehal Desai</t>
  </si>
  <si>
    <t>LED Bulb</t>
  </si>
  <si>
    <t>Ajay Patel</t>
  </si>
  <si>
    <t>Gym Gloves</t>
  </si>
  <si>
    <t>Kritika Gupta</t>
  </si>
  <si>
    <t>Wall Art</t>
  </si>
  <si>
    <t>Dinesh Nair</t>
  </si>
  <si>
    <t>Priyanka Rao</t>
  </si>
  <si>
    <t>Sunglasses</t>
  </si>
  <si>
    <t>Harsh Malhotra</t>
  </si>
  <si>
    <t>Lavanya Kapoor</t>
  </si>
  <si>
    <t>Trolley Bag</t>
  </si>
  <si>
    <t>Aniket Shah</t>
  </si>
  <si>
    <t>Curtains</t>
  </si>
  <si>
    <t>Niharika Joshi</t>
  </si>
  <si>
    <t>Induction Stove</t>
  </si>
  <si>
    <t>Ravi Sharma</t>
  </si>
  <si>
    <t>Travel Pillow</t>
  </si>
  <si>
    <t>USING DROPDOWN</t>
  </si>
  <si>
    <t>PRODUCT NAME</t>
  </si>
  <si>
    <t>PRICE</t>
  </si>
  <si>
    <t>Question 10 : Case Scenario :You are a data analyst working for a retail firm. You’ve received a sales dataset that includes customer transactions from various regions and product categories. Your job is
to analyze this data, clean inconsistencies, extract insights, and build visual reports.</t>
  </si>
  <si>
    <t>Task :
1. Apply data validation in the Units Sold column to ensure only values
between 1 and 20 are allowed.
2. Highlight rows where Profit &gt; ₹5000
3. Highlight any phone number that is not exactly 10 digits
4. Find the Revenue generated by each product and also label according to
revenue generated as “High”, “Medium”, “Low”.
5. Find the profit percentage up to two decimal places.
6. Show Total Revenue and Total Profit by Region.
7. Show Average Units Sold per Product Categor</t>
  </si>
  <si>
    <t>Customer ID</t>
  </si>
  <si>
    <t>Country</t>
  </si>
  <si>
    <t>State</t>
  </si>
  <si>
    <t>Phone Number</t>
  </si>
  <si>
    <t>Product</t>
  </si>
  <si>
    <t>Price</t>
  </si>
  <si>
    <t>Units Sold</t>
  </si>
  <si>
    <t>Profit</t>
  </si>
  <si>
    <t>Mode of Payment</t>
  </si>
  <si>
    <t>Revenue</t>
  </si>
  <si>
    <t>Revenue Label</t>
  </si>
  <si>
    <t>Profit %</t>
  </si>
  <si>
    <t>CUST1000</t>
  </si>
  <si>
    <t>West</t>
  </si>
  <si>
    <t>India</t>
  </si>
  <si>
    <t>Karnataka</t>
  </si>
  <si>
    <t>Clothing</t>
  </si>
  <si>
    <t>Shirt</t>
  </si>
  <si>
    <t>High</t>
  </si>
  <si>
    <t>CUST1001</t>
  </si>
  <si>
    <t>Furniture</t>
  </si>
  <si>
    <t>Table</t>
  </si>
  <si>
    <t>Net Banking</t>
  </si>
  <si>
    <t>CUST1002</t>
  </si>
  <si>
    <t>South</t>
  </si>
  <si>
    <t>West Bengal</t>
  </si>
  <si>
    <t>T-shirt</t>
  </si>
  <si>
    <t>Low</t>
  </si>
  <si>
    <t>CUST1003</t>
  </si>
  <si>
    <t>Sofa</t>
  </si>
  <si>
    <t>Cash</t>
  </si>
  <si>
    <t>Medium</t>
  </si>
  <si>
    <t>CUST1004</t>
  </si>
  <si>
    <t>CUST1005</t>
  </si>
  <si>
    <t>CUST1006</t>
  </si>
  <si>
    <t>East</t>
  </si>
  <si>
    <t>Tamil Nadu</t>
  </si>
  <si>
    <t>CUST1007</t>
  </si>
  <si>
    <t>Chair</t>
  </si>
  <si>
    <t>CUST1008</t>
  </si>
  <si>
    <t>Maharashtra</t>
  </si>
  <si>
    <t>CUST1009</t>
  </si>
  <si>
    <t>Gujarat</t>
  </si>
  <si>
    <t>CUST1010</t>
  </si>
  <si>
    <t>Rajasthan</t>
  </si>
  <si>
    <t>CUST1011</t>
  </si>
  <si>
    <t>CUST1012</t>
  </si>
  <si>
    <t>North</t>
  </si>
  <si>
    <t>CUST1013</t>
  </si>
  <si>
    <t>CUST1014</t>
  </si>
  <si>
    <t>CUST1015</t>
  </si>
  <si>
    <t>CUST1016</t>
  </si>
  <si>
    <t>Jacket</t>
  </si>
  <si>
    <t>Debit Card</t>
  </si>
  <si>
    <t>CUST1017</t>
  </si>
  <si>
    <t>Uttar Pradesh</t>
  </si>
  <si>
    <t>CUST1018</t>
  </si>
  <si>
    <t>CUST1019</t>
  </si>
  <si>
    <t>CUST1020</t>
  </si>
  <si>
    <t>CUST1021</t>
  </si>
  <si>
    <t>CUST1022</t>
  </si>
  <si>
    <t>CUST1023</t>
  </si>
  <si>
    <t>CUST1024</t>
  </si>
  <si>
    <t>CUST1025</t>
  </si>
  <si>
    <t>CUST1026</t>
  </si>
  <si>
    <t>CUST1027</t>
  </si>
  <si>
    <t>CUST1028</t>
  </si>
  <si>
    <t>CUST1029</t>
  </si>
  <si>
    <t>Cupboard</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</si>
  <si>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</si>
  <si>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</si>
  <si>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</si>
  <si>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</si>
  <si>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</si>
  <si>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</si>
  <si>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</si>
  <si>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</si>
  <si>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</si>
  <si>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</si>
  <si>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</si>
  <si>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</si>
  <si>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</si>
  <si>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</si>
  <si>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</si>
  <si>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</si>
  <si>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</si>
  <si>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</si>
  <si>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</si>
  <si>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</si>
  <si>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</si>
  <si>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</si>
  <si>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</si>
  <si>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</si>
  <si>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</si>
  <si>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</si>
  <si>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</si>
  <si>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</si>
  <si>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</si>
  <si>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</si>
  <si>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</si>
  <si>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</si>
  <si>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</si>
  <si>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</si>
  <si>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</si>
  <si>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</si>
  <si>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</si>
  <si>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</si>
  <si>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</si>
  <si>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</si>
  <si>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</si>
  <si>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</si>
  <si>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</si>
  <si>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</si>
  <si>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</si>
  <si>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</si>
  <si>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</si>
  <si>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</si>
  <si>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</si>
  <si>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</si>
  <si>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</si>
  <si>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</si>
  <si>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</si>
  <si>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</si>
  <si>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</si>
  <si>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</si>
  <si>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</si>
  <si>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</si>
  <si>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</si>
  <si>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</si>
  <si>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</si>
  <si>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</si>
  <si>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</si>
  <si>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</si>
  <si>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</si>
  <si>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</si>
  <si>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</si>
  <si>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</si>
  <si>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</si>
  <si>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</si>
  <si>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UNIT SOLD</t>
  </si>
  <si>
    <t>Count of Product</t>
  </si>
  <si>
    <t>Sum of Profit</t>
  </si>
  <si>
    <t>Sum of Revenue</t>
  </si>
  <si>
    <t>Average of UNIT SOLD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</si>
</sst>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8"/>
      <color theme="1"/>
      <name val="Calibri"/>
      <family val="2"/>
      <scheme val="minor"/>
    </font>
    <font>
      <sz val="20"/>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b/>
      <sz val="24"/>
      <color theme="1"/>
      <name val="Calibri"/>
      <family val="2"/>
      <scheme val="minor"/>
    </font>
    <font>
      <b/>
      <sz val="26"/>
      <color theme="1"/>
      <name val="Calibri"/>
      <family val="2"/>
      <scheme val="minor"/>
    </font>
    <font>
      <b/>
      <sz val="11"/>
      <color rgb="FFC00000"/>
      <name val="Calibri"/>
      <family val="2"/>
      <scheme val="minor"/>
    </font>
    <font>
      <b/>
      <sz val="12"/>
      <color rgb="FFC00000"/>
      <name val="Calibri"/>
      <family val="2"/>
      <scheme val="minor"/>
    </font>
    <font>
      <sz val="10"/>
      <color theme="1"/>
      <name val="Arial"/>
      <family val="2"/>
    </font>
    <font>
      <sz val="11"/>
      <color rgb="FF9C0006"/>
      <name val="Calibri"/>
      <family val="2"/>
      <scheme val="minor"/>
    </font>
    <font>
      <b/>
      <sz val="11"/>
      <color rgb="FFFF0000"/>
      <name val="Calibri"/>
      <family val="2"/>
      <scheme val="minor"/>
    </font>
    <font>
      <b/>
      <sz val="11"/>
      <color rgb="FF000000"/>
      <name val="Calibri"/>
      <family val="2"/>
      <scheme val="minor"/>
    </font>
    <font>
      <sz val="11"/>
      <color rgb="FF000000"/>
      <name val="Calibri"/>
      <family val="2"/>
      <scheme val="minor"/>
    </font>
    <font>
      <sz val="11"/>
      <color rgb="FF9C5700"/>
      <name val="Calibri"/>
      <family val="2"/>
      <scheme val="minor"/>
    </font>
    <font>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FF0000"/>
        <bgColor indexed="64"/>
      </patternFill>
    </fill>
    <fill>
      <patternFill patternType="solid">
        <fgColor theme="9" tint="-0.249977111117893"/>
        <bgColor indexed="64"/>
      </patternFill>
    </fill>
    <fill>
      <patternFill patternType="solid">
        <fgColor theme="0"/>
        <bgColor indexed="64"/>
      </patternFill>
    </fill>
    <fill>
      <patternFill patternType="solid">
        <fgColor theme="7"/>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C7CE"/>
        <bgColor rgb="FF000000"/>
      </patternFill>
    </fill>
    <fill>
      <patternFill patternType="solid">
        <fgColor rgb="FFFFEB9C"/>
        <bgColor rgb="FF000000"/>
      </patternFill>
    </fill>
    <fill>
      <patternFill patternType="solid">
        <fgColor theme="0"/>
        <bgColor rgb="FF000000"/>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72">
    <xf numFmtId="0" fontId="0" fillId="0" borderId="0" xfId="0"/>
    <xf numFmtId="0" fontId="0" fillId="0" borderId="0" xfId="0" applyAlignment="1">
      <alignment wrapText="1"/>
    </xf>
    <xf numFmtId="0" fontId="0" fillId="0" borderId="0" xfId="0" applyAlignment="1"/>
    <xf numFmtId="0" fontId="10" fillId="0" borderId="0" xfId="0" applyFont="1" applyAlignment="1">
      <alignment wrapText="1"/>
    </xf>
    <xf numFmtId="0" fontId="11" fillId="0" borderId="0" xfId="0" applyFont="1" applyAlignment="1">
      <alignment vertical="top" wrapText="1"/>
    </xf>
    <xf numFmtId="0" fontId="0" fillId="0" borderId="0" xfId="0" applyAlignment="1">
      <alignment vertical="top"/>
    </xf>
    <xf numFmtId="0" fontId="10" fillId="0" borderId="0" xfId="0" applyFont="1" applyAlignment="1">
      <alignment vertical="top"/>
    </xf>
    <xf numFmtId="0" fontId="10" fillId="0" borderId="0" xfId="0" applyFont="1"/>
    <xf numFmtId="0" fontId="1" fillId="0" borderId="0" xfId="0" applyFont="1" applyAlignment="1">
      <alignment horizontal="center" vertical="center" wrapText="1"/>
    </xf>
    <xf numFmtId="0" fontId="0" fillId="0" borderId="0" xfId="0" applyAlignment="1">
      <alignment vertical="center" wrapText="1"/>
    </xf>
    <xf numFmtId="15" fontId="0" fillId="0" borderId="0" xfId="0" applyNumberFormat="1" applyAlignment="1">
      <alignment vertical="center" wrapText="1"/>
    </xf>
    <xf numFmtId="0" fontId="1" fillId="2" borderId="0" xfId="0" applyFont="1" applyFill="1" applyAlignment="1">
      <alignment horizontal="left" vertical="center" wrapText="1"/>
    </xf>
    <xf numFmtId="0" fontId="12" fillId="0" borderId="1" xfId="0" applyFont="1" applyBorder="1" applyAlignment="1">
      <alignment wrapText="1"/>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 borderId="8" xfId="0" applyNumberFormat="1" applyFill="1" applyBorder="1"/>
    <xf numFmtId="0" fontId="0" fillId="3" borderId="9" xfId="0" applyFill="1" applyBorder="1"/>
    <xf numFmtId="0" fontId="0" fillId="3" borderId="10" xfId="0" applyFill="1" applyBorder="1"/>
    <xf numFmtId="14" fontId="0" fillId="0" borderId="0" xfId="0" applyNumberFormat="1" applyAlignment="1">
      <alignment horizontal="left"/>
    </xf>
    <xf numFmtId="14" fontId="12" fillId="0" borderId="2" xfId="0" applyNumberFormat="1" applyFont="1" applyBorder="1" applyAlignment="1">
      <alignment horizontal="right" wrapText="1"/>
    </xf>
    <xf numFmtId="0" fontId="12" fillId="0" borderId="2" xfId="0" applyFont="1" applyBorder="1" applyAlignment="1">
      <alignment wrapText="1"/>
    </xf>
    <xf numFmtId="0" fontId="12" fillId="0" borderId="2" xfId="0" applyFont="1" applyBorder="1" applyAlignment="1">
      <alignment horizontal="right" wrapText="1"/>
    </xf>
    <xf numFmtId="0" fontId="5" fillId="0" borderId="0" xfId="0" applyFont="1" applyAlignment="1">
      <alignment vertical="top" wrapText="1"/>
    </xf>
    <xf numFmtId="0" fontId="1" fillId="2" borderId="0" xfId="0" applyFont="1" applyFill="1" applyAlignment="1">
      <alignment horizontal="center" vertical="center" wrapText="1"/>
    </xf>
    <xf numFmtId="0" fontId="14" fillId="0" borderId="0" xfId="0" applyFont="1" applyFill="1" applyBorder="1" applyAlignment="1">
      <alignment vertical="center" wrapText="1"/>
    </xf>
    <xf numFmtId="0" fontId="0" fillId="0" borderId="1" xfId="0" applyBorder="1" applyAlignment="1">
      <alignment horizontal="right" wrapText="1"/>
    </xf>
    <xf numFmtId="14" fontId="0" fillId="0" borderId="1" xfId="0" applyNumberFormat="1" applyBorder="1" applyAlignment="1">
      <alignment wrapText="1"/>
    </xf>
    <xf numFmtId="0" fontId="0" fillId="0" borderId="1" xfId="0" applyBorder="1" applyAlignment="1">
      <alignment wrapText="1"/>
    </xf>
    <xf numFmtId="0" fontId="1" fillId="5" borderId="11" xfId="0" applyFont="1" applyFill="1" applyBorder="1" applyAlignment="1">
      <alignment horizontal="center" vertical="top" wrapText="1"/>
    </xf>
    <xf numFmtId="0" fontId="1" fillId="5" borderId="12" xfId="0" applyFont="1" applyFill="1" applyBorder="1" applyAlignment="1">
      <alignment horizontal="center" vertical="top" wrapText="1"/>
    </xf>
    <xf numFmtId="0" fontId="1" fillId="8" borderId="0" xfId="0" applyFont="1" applyFill="1"/>
    <xf numFmtId="0" fontId="0" fillId="9" borderId="0" xfId="0" applyFill="1"/>
    <xf numFmtId="0" fontId="15" fillId="0" borderId="0" xfId="0" applyFont="1"/>
    <xf numFmtId="0" fontId="16" fillId="0" borderId="0" xfId="0" applyFont="1"/>
    <xf numFmtId="0" fontId="16" fillId="0" borderId="0" xfId="0" applyFont="1" applyAlignment="1">
      <alignment wrapText="1"/>
    </xf>
    <xf numFmtId="0" fontId="13" fillId="10" borderId="0" xfId="0" applyFont="1" applyFill="1"/>
    <xf numFmtId="0" fontId="17" fillId="11" borderId="0" xfId="0" applyFont="1" applyFill="1"/>
    <xf numFmtId="0" fontId="16" fillId="6" borderId="0" xfId="0" applyFont="1" applyFill="1"/>
    <xf numFmtId="0" fontId="13" fillId="12" borderId="0" xfId="0" applyFont="1" applyFill="1"/>
    <xf numFmtId="0" fontId="17" fillId="12" borderId="0" xfId="0" applyFont="1" applyFill="1"/>
    <xf numFmtId="0" fontId="15" fillId="2" borderId="0" xfId="0" applyFont="1" applyFill="1"/>
    <xf numFmtId="0" fontId="1" fillId="4" borderId="0" xfId="0" applyFont="1" applyFill="1"/>
    <xf numFmtId="2" fontId="16" fillId="0" borderId="0" xfId="0" applyNumberFormat="1" applyFont="1"/>
    <xf numFmtId="0" fontId="15" fillId="4" borderId="0" xfId="0" applyFont="1" applyFill="1"/>
    <xf numFmtId="0" fontId="0" fillId="0" borderId="0" xfId="0" applyAlignment="1">
      <alignment horizontal="left" indent="1"/>
    </xf>
    <xf numFmtId="0" fontId="1" fillId="0" borderId="0" xfId="0" applyFont="1" applyAlignment="1">
      <alignment horizontal="left" wrapText="1"/>
    </xf>
    <xf numFmtId="0" fontId="0" fillId="0" borderId="0" xfId="0" applyAlignment="1">
      <alignment horizontal="left"/>
    </xf>
    <xf numFmtId="0" fontId="5" fillId="7" borderId="13" xfId="0" applyFont="1" applyFill="1" applyBorder="1" applyAlignment="1">
      <alignment horizontal="left" vertical="top"/>
    </xf>
    <xf numFmtId="0" fontId="0" fillId="7" borderId="0" xfId="0" applyFill="1" applyAlignment="1">
      <alignment horizontal="left" vertical="top"/>
    </xf>
    <xf numFmtId="0" fontId="5" fillId="0" borderId="0" xfId="0" applyFont="1"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wrapText="1"/>
    </xf>
    <xf numFmtId="0" fontId="3" fillId="0" borderId="0" xfId="0" applyFont="1" applyAlignment="1">
      <alignment horizontal="left" wrapText="1"/>
    </xf>
    <xf numFmtId="0" fontId="9"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8" fillId="0" borderId="0" xfId="0" applyFont="1" applyAlignment="1">
      <alignment horizontal="left" vertical="top" wrapText="1"/>
    </xf>
    <xf numFmtId="0" fontId="6" fillId="0" borderId="0" xfId="0" applyFont="1" applyAlignment="1">
      <alignment horizontal="left" vertical="top" wrapText="1"/>
    </xf>
    <xf numFmtId="0" fontId="2" fillId="0" borderId="0" xfId="0" applyFont="1" applyAlignment="1">
      <alignment horizontal="left" vertical="top"/>
    </xf>
    <xf numFmtId="0" fontId="7" fillId="0" borderId="0" xfId="0" applyFont="1" applyAlignment="1">
      <alignment horizontal="center" vertical="top"/>
    </xf>
    <xf numFmtId="0" fontId="0" fillId="0" borderId="0" xfId="0" applyAlignment="1">
      <alignment horizontal="center" vertical="top"/>
    </xf>
    <xf numFmtId="0" fontId="0" fillId="3" borderId="3"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3" borderId="0" xfId="0" applyFill="1" applyBorder="1" applyAlignment="1">
      <alignment horizontal="left"/>
    </xf>
    <xf numFmtId="0" fontId="0" fillId="3" borderId="7" xfId="0" applyFill="1" applyBorder="1" applyAlignment="1">
      <alignment horizontal="left"/>
    </xf>
    <xf numFmtId="0" fontId="18" fillId="2" borderId="0" xfId="0" applyFont="1" applyFill="1"/>
  </cellXfs>
  <cellStyles count="1">
    <cellStyle name="Normal" xfId="0" builtinId="0"/>
  </cellStyles>
  <dxfs count="9">
    <dxf>
      <font>
        <strike val="0"/>
        <outline val="0"/>
        <shadow val="0"/>
        <u val="none"/>
        <vertAlign val="baseline"/>
        <sz val="16"/>
        <color theme="1"/>
        <name val="Calibri"/>
        <scheme val="minor"/>
      </font>
      <fill>
        <patternFill patternType="solid">
          <fgColor indexed="64"/>
          <bgColor rgb="FFFFFF00"/>
        </patternFill>
      </fill>
    </dxf>
    <dxf>
      <font>
        <strike val="0"/>
        <outline val="0"/>
        <shadow val="0"/>
        <u val="none"/>
        <vertAlign val="baseline"/>
        <sz val="16"/>
        <color theme="1"/>
        <name val="Calibri"/>
        <scheme val="minor"/>
      </font>
      <fill>
        <patternFill patternType="solid">
          <fgColor indexed="64"/>
          <bgColor rgb="FFFFFF00"/>
        </patternFill>
      </fill>
    </dxf>
    <dxf>
      <border outline="0">
        <bottom style="medium">
          <color rgb="FFCCCCCC"/>
        </bottom>
      </border>
    </dxf>
    <dxf>
      <numFmt numFmtId="0" formatCode="General"/>
    </dxf>
    <dxf>
      <numFmt numFmtId="19" formatCode="m/d/yyyy"/>
    </dxf>
    <dxf>
      <font>
        <color rgb="FF9C0006"/>
      </font>
      <fill>
        <patternFill>
          <bgColor rgb="FFFFC7CE"/>
        </patternFill>
      </fill>
    </dxf>
    <dxf>
      <fill>
        <patternFill>
          <bgColor rgb="FFFF0000"/>
        </patternFill>
      </fill>
    </dxf>
    <dxf>
      <font>
        <b/>
        <i val="0"/>
      </font>
      <fill>
        <patternFill>
          <bgColor rgb="FF00B050"/>
        </patternFill>
      </fill>
    </dxf>
    <dxf>
      <font>
        <b/>
        <i val="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PWSKILLS.xlsx]dashboard 7!PivotTable24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Accident  wise  </a:t>
            </a:r>
            <a:r>
              <a:rPr lang="en-US" sz="1400" b="1" i="0" u="none" strike="noStrike" baseline="0">
                <a:effectLst/>
              </a:rPr>
              <a:t>Vahicle </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bg2">
              <a:lumMod val="25000"/>
            </a:schemeClr>
          </a:solidFill>
          <a:ln>
            <a:noFill/>
          </a:ln>
          <a:effectLst/>
        </c:spPr>
      </c:pivotFmt>
      <c:pivotFmt>
        <c:idx val="2"/>
        <c:spPr>
          <a:solidFill>
            <a:schemeClr val="accent1">
              <a:lumMod val="50000"/>
            </a:schemeClr>
          </a:solidFill>
          <a:ln>
            <a:noFill/>
          </a:ln>
          <a:effectLst/>
        </c:spPr>
      </c:pivotFmt>
      <c:pivotFmt>
        <c:idx val="3"/>
        <c:spPr>
          <a:solidFill>
            <a:schemeClr val="accent4">
              <a:lumMod val="50000"/>
            </a:schemeClr>
          </a:solidFill>
          <a:ln>
            <a:noFill/>
          </a:ln>
          <a:effectLst/>
        </c:spPr>
      </c:pivotFmt>
      <c:pivotFmt>
        <c:idx val="4"/>
        <c:spPr>
          <a:solidFill>
            <a:srgbClr val="002060"/>
          </a:solidFill>
          <a:ln>
            <a:noFill/>
          </a:ln>
          <a:effectLst/>
        </c:spPr>
      </c:pivotFmt>
      <c:pivotFmt>
        <c:idx val="5"/>
        <c:spPr>
          <a:solidFill>
            <a:srgbClr val="FF0000"/>
          </a:solidFill>
          <a:ln>
            <a:noFill/>
          </a:ln>
          <a:effectLst/>
        </c:spPr>
      </c:pivotFmt>
      <c:pivotFmt>
        <c:idx val="6"/>
        <c:spPr>
          <a:solidFill>
            <a:schemeClr val="tx1">
              <a:lumMod val="95000"/>
              <a:lumOff val="5000"/>
            </a:schemeClr>
          </a:solidFill>
          <a:ln>
            <a:noFill/>
          </a:ln>
          <a:effectLst/>
        </c:spPr>
      </c:pivotFmt>
      <c:pivotFmt>
        <c:idx val="7"/>
        <c:spPr>
          <a:solidFill>
            <a:srgbClr val="FF0000"/>
          </a:solidFill>
          <a:ln>
            <a:noFill/>
          </a:ln>
          <a:effectLst/>
        </c:spPr>
      </c:pivotFmt>
      <c:pivotFmt>
        <c:idx val="8"/>
        <c:spPr>
          <a:solidFill>
            <a:srgbClr val="FFC000"/>
          </a:solidFill>
          <a:ln>
            <a:noFill/>
          </a:ln>
          <a:effectLst/>
        </c:spPr>
      </c:pivotFmt>
      <c:pivotFmt>
        <c:idx val="9"/>
        <c:spPr>
          <a:solidFill>
            <a:srgbClr val="00B050"/>
          </a:solidFill>
          <a:ln>
            <a:noFill/>
          </a:ln>
          <a:effectLst/>
        </c:spPr>
      </c:pivotFmt>
      <c:pivotFmt>
        <c:idx val="10"/>
        <c:spPr>
          <a:solidFill>
            <a:schemeClr val="accent3">
              <a:lumMod val="50000"/>
            </a:schemeClr>
          </a:solidFill>
          <a:ln>
            <a:noFill/>
          </a:ln>
          <a:effectLst/>
        </c:spPr>
      </c:pivotFmt>
      <c:pivotFmt>
        <c:idx val="11"/>
        <c:spPr>
          <a:solidFill>
            <a:schemeClr val="accent6">
              <a:lumMod val="50000"/>
            </a:schemeClr>
          </a:solidFill>
          <a:ln>
            <a:noFill/>
          </a:ln>
          <a:effectLst/>
        </c:spPr>
      </c:pivotFmt>
    </c:pivotFmts>
    <c:plotArea>
      <c:layout/>
      <c:barChart>
        <c:barDir val="col"/>
        <c:grouping val="clustered"/>
        <c:varyColors val="0"/>
        <c:ser>
          <c:idx val="0"/>
          <c:order val="0"/>
          <c:tx>
            <c:strRef>
              <c:f>'dashboard 7'!$C$27</c:f>
              <c:strCache>
                <c:ptCount val="1"/>
                <c:pt idx="0">
                  <c:v>Total</c:v>
                </c:pt>
              </c:strCache>
            </c:strRef>
          </c:tx>
          <c:spPr>
            <a:solidFill>
              <a:schemeClr val="accent2"/>
            </a:solidFill>
            <a:ln>
              <a:noFill/>
            </a:ln>
            <a:effectLst/>
          </c:spPr>
          <c:invertIfNegative val="0"/>
          <c:dPt>
            <c:idx val="0"/>
            <c:invertIfNegative val="0"/>
            <c:bubble3D val="0"/>
            <c:spPr>
              <a:solidFill>
                <a:schemeClr val="tx1">
                  <a:lumMod val="95000"/>
                  <a:lumOff val="5000"/>
                </a:schemeClr>
              </a:solidFill>
              <a:ln>
                <a:noFill/>
              </a:ln>
              <a:effectLst/>
            </c:spPr>
          </c:dPt>
          <c:dPt>
            <c:idx val="1"/>
            <c:invertIfNegative val="0"/>
            <c:bubble3D val="0"/>
            <c:spPr>
              <a:solidFill>
                <a:srgbClr val="FF0000"/>
              </a:solidFill>
              <a:ln>
                <a:noFill/>
              </a:ln>
              <a:effectLst/>
            </c:spPr>
          </c:dPt>
          <c:dPt>
            <c:idx val="2"/>
            <c:invertIfNegative val="0"/>
            <c:bubble3D val="0"/>
            <c:spPr>
              <a:solidFill>
                <a:srgbClr val="FFC000"/>
              </a:solidFill>
              <a:ln>
                <a:noFill/>
              </a:ln>
              <a:effectLst/>
            </c:spPr>
          </c:dPt>
          <c:dPt>
            <c:idx val="3"/>
            <c:invertIfNegative val="0"/>
            <c:bubble3D val="0"/>
            <c:spPr>
              <a:solidFill>
                <a:srgbClr val="00B050"/>
              </a:solidFill>
              <a:ln>
                <a:noFill/>
              </a:ln>
              <a:effectLst/>
            </c:spPr>
          </c:dPt>
          <c:dPt>
            <c:idx val="4"/>
            <c:invertIfNegative val="0"/>
            <c:bubble3D val="0"/>
            <c:spPr>
              <a:solidFill>
                <a:schemeClr val="accent3">
                  <a:lumMod val="50000"/>
                </a:schemeClr>
              </a:solidFill>
              <a:ln>
                <a:noFill/>
              </a:ln>
              <a:effectLst/>
            </c:spPr>
          </c:dPt>
          <c:dPt>
            <c:idx val="5"/>
            <c:invertIfNegative val="0"/>
            <c:bubble3D val="0"/>
            <c:spPr>
              <a:solidFill>
                <a:schemeClr val="accent6">
                  <a:lumMod val="50000"/>
                </a:schemeClr>
              </a:solidFill>
              <a:ln>
                <a:noFill/>
              </a:ln>
              <a:effectLst/>
            </c:spPr>
          </c:dPt>
          <c:cat>
            <c:strRef>
              <c:f>'dashboard 7'!$B$28:$B$33</c:f>
              <c:strCache>
                <c:ptCount val="6"/>
                <c:pt idx="0">
                  <c:v>Auto-Rickshaw</c:v>
                </c:pt>
                <c:pt idx="1">
                  <c:v>Bicycle</c:v>
                </c:pt>
                <c:pt idx="2">
                  <c:v>Bus</c:v>
                </c:pt>
                <c:pt idx="3">
                  <c:v>Car</c:v>
                </c:pt>
                <c:pt idx="4">
                  <c:v>Motorcycle</c:v>
                </c:pt>
                <c:pt idx="5">
                  <c:v>Truck</c:v>
                </c:pt>
              </c:strCache>
            </c:strRef>
          </c:cat>
          <c:val>
            <c:numRef>
              <c:f>'dashboard 7'!$C$28:$C$33</c:f>
              <c:numCache>
                <c:formatCode>General</c:formatCode>
                <c:ptCount val="6"/>
                <c:pt idx="0">
                  <c:v>19</c:v>
                </c:pt>
                <c:pt idx="1">
                  <c:v>15</c:v>
                </c:pt>
                <c:pt idx="2">
                  <c:v>11</c:v>
                </c:pt>
                <c:pt idx="3">
                  <c:v>22</c:v>
                </c:pt>
                <c:pt idx="4">
                  <c:v>21</c:v>
                </c:pt>
                <c:pt idx="5">
                  <c:v>12</c:v>
                </c:pt>
              </c:numCache>
            </c:numRef>
          </c:val>
        </c:ser>
        <c:dLbls>
          <c:showLegendKey val="0"/>
          <c:showVal val="0"/>
          <c:showCatName val="0"/>
          <c:showSerName val="0"/>
          <c:showPercent val="0"/>
          <c:showBubbleSize val="0"/>
        </c:dLbls>
        <c:gapWidth val="219"/>
        <c:overlap val="-27"/>
        <c:axId val="412557488"/>
        <c:axId val="412551504"/>
      </c:barChart>
      <c:catAx>
        <c:axId val="41255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51504"/>
        <c:crosses val="autoZero"/>
        <c:auto val="1"/>
        <c:lblAlgn val="ctr"/>
        <c:lblOffset val="100"/>
        <c:noMultiLvlLbl val="0"/>
      </c:catAx>
      <c:valAx>
        <c:axId val="41255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5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PWSKILLS.xlsx]dashboard 7!PivotTable25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Location</a:t>
            </a:r>
            <a:r>
              <a:rPr lang="en-US" b="1" baseline="0">
                <a:solidFill>
                  <a:schemeClr val="tx1"/>
                </a:solidFill>
              </a:rPr>
              <a:t> wise Road condition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tx1"/>
          </a:solidFill>
          <a:ln>
            <a:noFill/>
          </a:ln>
          <a:effectLst/>
          <a:sp3d/>
        </c:spPr>
      </c:pivotFmt>
      <c:pivotFmt>
        <c:idx val="2"/>
        <c:spPr>
          <a:solidFill>
            <a:schemeClr val="accent2"/>
          </a:solidFill>
          <a:ln>
            <a:noFill/>
          </a:ln>
          <a:effectLst/>
          <a:sp3d/>
        </c:spPr>
      </c:pivotFmt>
      <c:pivotFmt>
        <c:idx val="3"/>
        <c:spPr>
          <a:solidFill>
            <a:schemeClr val="accent2">
              <a:lumMod val="50000"/>
            </a:schemeClr>
          </a:solidFill>
          <a:ln>
            <a:noFill/>
          </a:ln>
          <a:effectLst/>
          <a:sp3d/>
        </c:spPr>
      </c:pivotFmt>
      <c:pivotFmt>
        <c:idx val="4"/>
        <c:spPr>
          <a:solidFill>
            <a:schemeClr val="bg1">
              <a:lumMod val="65000"/>
            </a:schemeClr>
          </a:solidFill>
          <a:ln>
            <a:noFill/>
          </a:ln>
          <a:effectLst/>
          <a:sp3d/>
        </c:spPr>
      </c:pivotFmt>
      <c:pivotFmt>
        <c:idx val="5"/>
        <c:spPr>
          <a:solidFill>
            <a:srgbClr val="92D050"/>
          </a:solidFill>
          <a:ln>
            <a:noFill/>
          </a:ln>
          <a:effectLst/>
          <a:sp3d/>
        </c:spPr>
      </c:pivotFmt>
      <c:pivotFmt>
        <c:idx val="6"/>
        <c:spPr>
          <a:solidFill>
            <a:schemeClr val="tx2">
              <a:lumMod val="40000"/>
              <a:lumOff val="60000"/>
            </a:schemeClr>
          </a:solidFill>
          <a:ln>
            <a:noFill/>
          </a:ln>
          <a:effectLst/>
          <a:sp3d/>
        </c:spPr>
      </c:pivotFmt>
      <c:pivotFmt>
        <c:idx val="7"/>
        <c:spPr>
          <a:solidFill>
            <a:srgbClr val="7030A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 7'!$F$27</c:f>
              <c:strCache>
                <c:ptCount val="1"/>
                <c:pt idx="0">
                  <c:v>Total</c:v>
                </c:pt>
              </c:strCache>
            </c:strRef>
          </c:tx>
          <c:spPr>
            <a:solidFill>
              <a:schemeClr val="accent1"/>
            </a:solidFill>
            <a:ln>
              <a:noFill/>
            </a:ln>
            <a:effectLst/>
            <a:sp3d/>
          </c:spPr>
          <c:invertIfNegative val="0"/>
          <c:dPt>
            <c:idx val="0"/>
            <c:invertIfNegative val="0"/>
            <c:bubble3D val="0"/>
            <c:spPr>
              <a:solidFill>
                <a:schemeClr val="tx1"/>
              </a:solidFill>
              <a:ln>
                <a:noFill/>
              </a:ln>
              <a:effectLst/>
              <a:sp3d/>
            </c:spPr>
          </c:dPt>
          <c:dPt>
            <c:idx val="1"/>
            <c:invertIfNegative val="0"/>
            <c:bubble3D val="0"/>
            <c:spPr>
              <a:solidFill>
                <a:schemeClr val="accent2"/>
              </a:solidFill>
              <a:ln>
                <a:noFill/>
              </a:ln>
              <a:effectLst/>
              <a:sp3d/>
            </c:spPr>
          </c:dPt>
          <c:dPt>
            <c:idx val="3"/>
            <c:invertIfNegative val="0"/>
            <c:bubble3D val="0"/>
            <c:spPr>
              <a:solidFill>
                <a:schemeClr val="accent2">
                  <a:lumMod val="50000"/>
                </a:schemeClr>
              </a:solidFill>
              <a:ln>
                <a:noFill/>
              </a:ln>
              <a:effectLst/>
              <a:sp3d/>
            </c:spPr>
          </c:dPt>
          <c:dPt>
            <c:idx val="4"/>
            <c:invertIfNegative val="0"/>
            <c:bubble3D val="0"/>
            <c:spPr>
              <a:solidFill>
                <a:schemeClr val="bg1">
                  <a:lumMod val="65000"/>
                </a:schemeClr>
              </a:solidFill>
              <a:ln>
                <a:noFill/>
              </a:ln>
              <a:effectLst/>
              <a:sp3d/>
            </c:spPr>
          </c:dPt>
          <c:dPt>
            <c:idx val="5"/>
            <c:invertIfNegative val="0"/>
            <c:bubble3D val="0"/>
            <c:spPr>
              <a:solidFill>
                <a:srgbClr val="92D050"/>
              </a:solidFill>
              <a:ln>
                <a:noFill/>
              </a:ln>
              <a:effectLst/>
              <a:sp3d/>
            </c:spPr>
          </c:dPt>
          <c:dPt>
            <c:idx val="6"/>
            <c:invertIfNegative val="0"/>
            <c:bubble3D val="0"/>
            <c:spPr>
              <a:solidFill>
                <a:schemeClr val="tx2">
                  <a:lumMod val="40000"/>
                  <a:lumOff val="60000"/>
                </a:schemeClr>
              </a:solidFill>
              <a:ln>
                <a:noFill/>
              </a:ln>
              <a:effectLst/>
              <a:sp3d/>
            </c:spPr>
          </c:dPt>
          <c:dPt>
            <c:idx val="7"/>
            <c:invertIfNegative val="0"/>
            <c:bubble3D val="0"/>
            <c:spPr>
              <a:solidFill>
                <a:srgbClr val="7030A0"/>
              </a:solidFill>
              <a:ln>
                <a:noFill/>
              </a:ln>
              <a:effectLst/>
              <a:sp3d/>
            </c:spPr>
          </c:dPt>
          <c:cat>
            <c:strRef>
              <c:f>'dashboard 7'!$E$28:$E$35</c:f>
              <c:strCache>
                <c:ptCount val="8"/>
                <c:pt idx="0">
                  <c:v>Ahmedabad</c:v>
                </c:pt>
                <c:pt idx="1">
                  <c:v>Bangalore</c:v>
                </c:pt>
                <c:pt idx="2">
                  <c:v>Chennai</c:v>
                </c:pt>
                <c:pt idx="3">
                  <c:v>Delhi</c:v>
                </c:pt>
                <c:pt idx="4">
                  <c:v>Hyderabad</c:v>
                </c:pt>
                <c:pt idx="5">
                  <c:v>Kolkata</c:v>
                </c:pt>
                <c:pt idx="6">
                  <c:v>Mumbai</c:v>
                </c:pt>
                <c:pt idx="7">
                  <c:v>Pune</c:v>
                </c:pt>
              </c:strCache>
            </c:strRef>
          </c:cat>
          <c:val>
            <c:numRef>
              <c:f>'dashboard 7'!$F$28:$F$35</c:f>
              <c:numCache>
                <c:formatCode>General</c:formatCode>
                <c:ptCount val="8"/>
                <c:pt idx="0">
                  <c:v>9</c:v>
                </c:pt>
                <c:pt idx="1">
                  <c:v>14</c:v>
                </c:pt>
                <c:pt idx="2">
                  <c:v>12</c:v>
                </c:pt>
                <c:pt idx="3">
                  <c:v>9</c:v>
                </c:pt>
                <c:pt idx="4">
                  <c:v>17</c:v>
                </c:pt>
                <c:pt idx="5">
                  <c:v>13</c:v>
                </c:pt>
                <c:pt idx="6">
                  <c:v>15</c:v>
                </c:pt>
                <c:pt idx="7">
                  <c:v>11</c:v>
                </c:pt>
              </c:numCache>
            </c:numRef>
          </c:val>
        </c:ser>
        <c:dLbls>
          <c:showLegendKey val="0"/>
          <c:showVal val="0"/>
          <c:showCatName val="0"/>
          <c:showSerName val="0"/>
          <c:showPercent val="0"/>
          <c:showBubbleSize val="0"/>
        </c:dLbls>
        <c:gapWidth val="150"/>
        <c:shape val="box"/>
        <c:axId val="412563472"/>
        <c:axId val="412550960"/>
        <c:axId val="0"/>
      </c:bar3DChart>
      <c:catAx>
        <c:axId val="412563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50960"/>
        <c:crosses val="autoZero"/>
        <c:auto val="1"/>
        <c:lblAlgn val="ctr"/>
        <c:lblOffset val="100"/>
        <c:noMultiLvlLbl val="0"/>
      </c:catAx>
      <c:valAx>
        <c:axId val="4125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PWSKILLS.xlsx]dashboard 7!PivotTable26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Severity</a:t>
            </a:r>
            <a:r>
              <a:rPr lang="en-US" b="1" baseline="0">
                <a:solidFill>
                  <a:schemeClr val="tx1"/>
                </a:solidFill>
              </a:rPr>
              <a:t> wise Road condition </a:t>
            </a:r>
            <a:endParaRPr lang="en-US" b="1">
              <a:solidFill>
                <a:schemeClr val="tx1"/>
              </a:solidFill>
            </a:endParaRPr>
          </a:p>
        </c:rich>
      </c:tx>
      <c:layout>
        <c:manualLayout>
          <c:xMode val="edge"/>
          <c:yMode val="edge"/>
          <c:x val="0.20511494798089996"/>
          <c:y val="8.767764467335259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2">
              <a:lumMod val="75000"/>
            </a:schemeClr>
          </a:solidFill>
          <a:ln>
            <a:noFill/>
          </a:ln>
          <a:effectLst/>
        </c:spPr>
      </c:pivotFmt>
      <c:pivotFmt>
        <c:idx val="4"/>
        <c:spPr>
          <a:solidFill>
            <a:srgbClr val="7030A0"/>
          </a:solidFill>
          <a:ln>
            <a:noFill/>
          </a:ln>
          <a:effectLst/>
        </c:spPr>
      </c:pivotFmt>
    </c:pivotFmts>
    <c:plotArea>
      <c:layout>
        <c:manualLayout>
          <c:layoutTarget val="inner"/>
          <c:xMode val="edge"/>
          <c:yMode val="edge"/>
          <c:x val="5.2692038495188109E-2"/>
          <c:y val="0.13589322398879866"/>
          <c:w val="0.90286351706036749"/>
          <c:h val="0.72088764946048411"/>
        </c:manualLayout>
      </c:layout>
      <c:barChart>
        <c:barDir val="col"/>
        <c:grouping val="clustered"/>
        <c:varyColors val="0"/>
        <c:ser>
          <c:idx val="0"/>
          <c:order val="0"/>
          <c:tx>
            <c:strRef>
              <c:f>'dashboard 7'!$B$35</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dPt>
          <c:dPt>
            <c:idx val="1"/>
            <c:invertIfNegative val="0"/>
            <c:bubble3D val="0"/>
            <c:spPr>
              <a:solidFill>
                <a:schemeClr val="accent4">
                  <a:lumMod val="75000"/>
                </a:schemeClr>
              </a:solidFill>
              <a:ln>
                <a:noFill/>
              </a:ln>
              <a:effectLst/>
            </c:spPr>
          </c:dPt>
          <c:dPt>
            <c:idx val="2"/>
            <c:invertIfNegative val="0"/>
            <c:bubble3D val="0"/>
            <c:spPr>
              <a:solidFill>
                <a:schemeClr val="accent2">
                  <a:lumMod val="75000"/>
                </a:schemeClr>
              </a:solidFill>
              <a:ln>
                <a:noFill/>
              </a:ln>
              <a:effectLst/>
            </c:spPr>
          </c:dPt>
          <c:dPt>
            <c:idx val="3"/>
            <c:invertIfNegative val="0"/>
            <c:bubble3D val="0"/>
            <c:spPr>
              <a:solidFill>
                <a:srgbClr val="7030A0"/>
              </a:solidFill>
              <a:ln>
                <a:noFill/>
              </a:ln>
              <a:effectLst/>
            </c:spPr>
          </c:dPt>
          <c:cat>
            <c:strRef>
              <c:f>'dashboard 7'!$A$36:$A$39</c:f>
              <c:strCache>
                <c:ptCount val="4"/>
                <c:pt idx="0">
                  <c:v>Fatal</c:v>
                </c:pt>
                <c:pt idx="1">
                  <c:v>Minor</c:v>
                </c:pt>
                <c:pt idx="2">
                  <c:v>Moderate</c:v>
                </c:pt>
                <c:pt idx="3">
                  <c:v>Severe</c:v>
                </c:pt>
              </c:strCache>
            </c:strRef>
          </c:cat>
          <c:val>
            <c:numRef>
              <c:f>'dashboard 7'!$B$36:$B$39</c:f>
              <c:numCache>
                <c:formatCode>General</c:formatCode>
                <c:ptCount val="4"/>
                <c:pt idx="0">
                  <c:v>24</c:v>
                </c:pt>
                <c:pt idx="1">
                  <c:v>26</c:v>
                </c:pt>
                <c:pt idx="2">
                  <c:v>22</c:v>
                </c:pt>
                <c:pt idx="3">
                  <c:v>28</c:v>
                </c:pt>
              </c:numCache>
            </c:numRef>
          </c:val>
        </c:ser>
        <c:dLbls>
          <c:showLegendKey val="0"/>
          <c:showVal val="0"/>
          <c:showCatName val="0"/>
          <c:showSerName val="0"/>
          <c:showPercent val="0"/>
          <c:showBubbleSize val="0"/>
        </c:dLbls>
        <c:gapWidth val="219"/>
        <c:overlap val="-27"/>
        <c:axId val="412558576"/>
        <c:axId val="412559664"/>
      </c:barChart>
      <c:catAx>
        <c:axId val="41255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59664"/>
        <c:crosses val="autoZero"/>
        <c:auto val="1"/>
        <c:lblAlgn val="ctr"/>
        <c:lblOffset val="100"/>
        <c:noMultiLvlLbl val="0"/>
      </c:catAx>
      <c:valAx>
        <c:axId val="41255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58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PWSKILLS.xlsx]dashboard 7!PivotTable28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Accident</a:t>
            </a:r>
            <a:r>
              <a:rPr lang="en-US" sz="1400" b="1" baseline="0">
                <a:solidFill>
                  <a:schemeClr val="tx1"/>
                </a:solidFill>
              </a:rPr>
              <a:t> Count wise Location </a:t>
            </a:r>
            <a:endParaRPr lang="en-US" sz="14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 7'!$B$42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 7'!$A$43:$A$51</c:f>
              <c:strCache>
                <c:ptCount val="8"/>
                <c:pt idx="0">
                  <c:v>Ahmedabad</c:v>
                </c:pt>
                <c:pt idx="1">
                  <c:v>Bangalore</c:v>
                </c:pt>
                <c:pt idx="2">
                  <c:v>Chennai</c:v>
                </c:pt>
                <c:pt idx="3">
                  <c:v>Delhi</c:v>
                </c:pt>
                <c:pt idx="4">
                  <c:v>Hyderabad</c:v>
                </c:pt>
                <c:pt idx="5">
                  <c:v>Kolkata</c:v>
                </c:pt>
                <c:pt idx="6">
                  <c:v>Mumbai</c:v>
                </c:pt>
                <c:pt idx="7">
                  <c:v>Pune</c:v>
                </c:pt>
              </c:strCache>
            </c:strRef>
          </c:cat>
          <c:val>
            <c:numRef>
              <c:f>'dashboard 7'!$B$43:$B$51</c:f>
              <c:numCache>
                <c:formatCode>General</c:formatCode>
                <c:ptCount val="8"/>
                <c:pt idx="0">
                  <c:v>9</c:v>
                </c:pt>
                <c:pt idx="1">
                  <c:v>14</c:v>
                </c:pt>
                <c:pt idx="2">
                  <c:v>12</c:v>
                </c:pt>
                <c:pt idx="3">
                  <c:v>9</c:v>
                </c:pt>
                <c:pt idx="4">
                  <c:v>17</c:v>
                </c:pt>
                <c:pt idx="5">
                  <c:v>13</c:v>
                </c:pt>
                <c:pt idx="6">
                  <c:v>15</c:v>
                </c:pt>
                <c:pt idx="7">
                  <c:v>11</c:v>
                </c:pt>
              </c:numCache>
            </c:numRef>
          </c:val>
        </c:ser>
        <c:dLbls>
          <c:dLblPos val="outEnd"/>
          <c:showLegendKey val="0"/>
          <c:showVal val="1"/>
          <c:showCatName val="0"/>
          <c:showSerName val="0"/>
          <c:showPercent val="0"/>
          <c:showBubbleSize val="0"/>
        </c:dLbls>
        <c:gapWidth val="182"/>
        <c:axId val="412560208"/>
        <c:axId val="412560752"/>
      </c:barChart>
      <c:catAx>
        <c:axId val="4125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0752"/>
        <c:crosses val="autoZero"/>
        <c:auto val="1"/>
        <c:lblAlgn val="ctr"/>
        <c:lblOffset val="100"/>
        <c:noMultiLvlLbl val="0"/>
      </c:catAx>
      <c:valAx>
        <c:axId val="41256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PWSKILLS.xlsx]dashboard 7!PivotTable35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solidFill>
                  <a:schemeClr val="tx1"/>
                </a:solidFill>
              </a:rPr>
              <a:t>Monthly wise Accident</a:t>
            </a:r>
          </a:p>
        </c:rich>
      </c:tx>
      <c:layout>
        <c:manualLayout>
          <c:xMode val="edge"/>
          <c:yMode val="edge"/>
          <c:x val="0.23273059364614276"/>
          <c:y val="1.85612909497423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'dashboard 7'!$D$37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 7'!$C$38:$C$44</c:f>
              <c:strCache>
                <c:ptCount val="6"/>
                <c:pt idx="0">
                  <c:v>Jan</c:v>
                </c:pt>
                <c:pt idx="1">
                  <c:v>Feb</c:v>
                </c:pt>
                <c:pt idx="2">
                  <c:v>Mar</c:v>
                </c:pt>
                <c:pt idx="3">
                  <c:v>Apr</c:v>
                </c:pt>
                <c:pt idx="4">
                  <c:v>May</c:v>
                </c:pt>
                <c:pt idx="5">
                  <c:v>Jun</c:v>
                </c:pt>
              </c:strCache>
            </c:strRef>
          </c:cat>
          <c:val>
            <c:numRef>
              <c:f>'dashboard 7'!$D$38:$D$44</c:f>
              <c:numCache>
                <c:formatCode>General</c:formatCode>
                <c:ptCount val="6"/>
                <c:pt idx="0">
                  <c:v>21</c:v>
                </c:pt>
                <c:pt idx="1">
                  <c:v>11</c:v>
                </c:pt>
                <c:pt idx="2">
                  <c:v>22</c:v>
                </c:pt>
                <c:pt idx="3">
                  <c:v>15</c:v>
                </c:pt>
                <c:pt idx="4">
                  <c:v>15</c:v>
                </c:pt>
                <c:pt idx="5">
                  <c:v>16</c:v>
                </c:pt>
              </c:numCache>
            </c:numRef>
          </c:val>
          <c:smooth val="0"/>
        </c:ser>
        <c:dLbls>
          <c:dLblPos val="t"/>
          <c:showLegendKey val="0"/>
          <c:showVal val="1"/>
          <c:showCatName val="0"/>
          <c:showSerName val="0"/>
          <c:showPercent val="0"/>
          <c:showBubbleSize val="0"/>
        </c:dLbls>
        <c:marker val="1"/>
        <c:smooth val="0"/>
        <c:axId val="412561296"/>
        <c:axId val="412562928"/>
      </c:lineChart>
      <c:catAx>
        <c:axId val="412561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2928"/>
        <c:crosses val="autoZero"/>
        <c:auto val="1"/>
        <c:lblAlgn val="ctr"/>
        <c:lblOffset val="100"/>
        <c:noMultiLvlLbl val="0"/>
      </c:catAx>
      <c:valAx>
        <c:axId val="41256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129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PWSKILLS.xlsx]dashboard 7!PivotTable37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Weathr condition</a:t>
            </a:r>
            <a:r>
              <a:rPr lang="en-US" b="1" baseline="0">
                <a:solidFill>
                  <a:schemeClr val="tx1"/>
                </a:solidFill>
              </a:rPr>
              <a:t> wise Accident</a:t>
            </a:r>
            <a:endParaRPr lang="en-US" b="1">
              <a:solidFill>
                <a:schemeClr val="tx1"/>
              </a:solidFill>
            </a:endParaRPr>
          </a:p>
        </c:rich>
      </c:tx>
      <c:layout>
        <c:manualLayout>
          <c:xMode val="edge"/>
          <c:yMode val="edge"/>
          <c:x val="0.193451224846894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'dashboard 7'!$D$46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'dashboard 7'!$C$47:$C$51</c:f>
              <c:strCache>
                <c:ptCount val="4"/>
                <c:pt idx="0">
                  <c:v>Clear</c:v>
                </c:pt>
                <c:pt idx="1">
                  <c:v>Foggy</c:v>
                </c:pt>
                <c:pt idx="2">
                  <c:v>Rainy</c:v>
                </c:pt>
                <c:pt idx="3">
                  <c:v>Windy</c:v>
                </c:pt>
              </c:strCache>
            </c:strRef>
          </c:cat>
          <c:val>
            <c:numRef>
              <c:f>'dashboard 7'!$D$47:$D$51</c:f>
              <c:numCache>
                <c:formatCode>General</c:formatCode>
                <c:ptCount val="4"/>
                <c:pt idx="0">
                  <c:v>4</c:v>
                </c:pt>
                <c:pt idx="1">
                  <c:v>2</c:v>
                </c:pt>
                <c:pt idx="2">
                  <c:v>3</c:v>
                </c:pt>
                <c:pt idx="3">
                  <c:v>5</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114</xdr:row>
      <xdr:rowOff>66676</xdr:rowOff>
    </xdr:from>
    <xdr:to>
      <xdr:col>10</xdr:col>
      <xdr:colOff>428625</xdr:colOff>
      <xdr:row>131</xdr:row>
      <xdr:rowOff>76201</xdr:rowOff>
    </xdr:to>
    <xdr:pic>
      <xdr:nvPicPr>
        <xdr:cNvPr id="15" name="Picture 1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80" t="20266" r="816" b="13068"/>
        <a:stretch/>
      </xdr:blipFill>
      <xdr:spPr>
        <a:xfrm>
          <a:off x="647700" y="23783926"/>
          <a:ext cx="6991350" cy="335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1076324</xdr:colOff>
      <xdr:row>0</xdr:row>
      <xdr:rowOff>47625</xdr:rowOff>
    </xdr:from>
    <xdr:to>
      <xdr:col>5</xdr:col>
      <xdr:colOff>257174</xdr:colOff>
      <xdr:row>1</xdr:row>
      <xdr:rowOff>95250</xdr:rowOff>
    </xdr:to>
    <xdr:sp macro="" textlink="">
      <xdr:nvSpPr>
        <xdr:cNvPr id="3" name="Rounded Rectangle 2"/>
        <xdr:cNvSpPr/>
      </xdr:nvSpPr>
      <xdr:spPr>
        <a:xfrm>
          <a:off x="4286249" y="47625"/>
          <a:ext cx="1619250" cy="5143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COUNT ACCIDENT_ID</a:t>
          </a:r>
          <a:endParaRPr lang="en-US">
            <a:effectLst/>
          </a:endParaRPr>
        </a:p>
        <a:p>
          <a:r>
            <a:rPr lang="en-US" sz="1100">
              <a:solidFill>
                <a:schemeClr val="lt1"/>
              </a:solidFill>
              <a:effectLst/>
              <a:latin typeface="+mn-lt"/>
              <a:ea typeface="+mn-ea"/>
              <a:cs typeface="+mn-cs"/>
            </a:rPr>
            <a:t>         100</a:t>
          </a:r>
          <a:endParaRPr lang="en-US">
            <a:effectLst/>
          </a:endParaRPr>
        </a:p>
        <a:p>
          <a:pPr algn="l"/>
          <a:endParaRPr lang="en-US" sz="1100"/>
        </a:p>
      </xdr:txBody>
    </xdr:sp>
    <xdr:clientData/>
  </xdr:twoCellAnchor>
  <xdr:twoCellAnchor>
    <xdr:from>
      <xdr:col>5</xdr:col>
      <xdr:colOff>419100</xdr:colOff>
      <xdr:row>0</xdr:row>
      <xdr:rowOff>66675</xdr:rowOff>
    </xdr:from>
    <xdr:to>
      <xdr:col>6</xdr:col>
      <xdr:colOff>323850</xdr:colOff>
      <xdr:row>1</xdr:row>
      <xdr:rowOff>85725</xdr:rowOff>
    </xdr:to>
    <xdr:sp macro="" textlink="">
      <xdr:nvSpPr>
        <xdr:cNvPr id="5" name="Rounded Rectangle 4"/>
        <xdr:cNvSpPr/>
      </xdr:nvSpPr>
      <xdr:spPr>
        <a:xfrm>
          <a:off x="6067425" y="66675"/>
          <a:ext cx="1438275" cy="4857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Total</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CASUALTIES</a:t>
          </a:r>
          <a:endParaRPr lang="en-US">
            <a:effectLst/>
          </a:endParaRPr>
        </a:p>
        <a:p>
          <a:pPr algn="l"/>
          <a:r>
            <a:rPr lang="en-US" sz="1100"/>
            <a:t>            252</a:t>
          </a:r>
        </a:p>
      </xdr:txBody>
    </xdr:sp>
    <xdr:clientData/>
  </xdr:twoCellAnchor>
  <xdr:twoCellAnchor>
    <xdr:from>
      <xdr:col>0</xdr:col>
      <xdr:colOff>76200</xdr:colOff>
      <xdr:row>1</xdr:row>
      <xdr:rowOff>152400</xdr:rowOff>
    </xdr:from>
    <xdr:to>
      <xdr:col>2</xdr:col>
      <xdr:colOff>847725</xdr:colOff>
      <xdr:row>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xdr:row>
      <xdr:rowOff>152400</xdr:rowOff>
    </xdr:from>
    <xdr:to>
      <xdr:col>6</xdr:col>
      <xdr:colOff>257175</xdr:colOff>
      <xdr:row>11</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466725</xdr:colOff>
      <xdr:row>0</xdr:row>
      <xdr:rowOff>76200</xdr:rowOff>
    </xdr:from>
    <xdr:to>
      <xdr:col>8</xdr:col>
      <xdr:colOff>295275</xdr:colOff>
      <xdr:row>1</xdr:row>
      <xdr:rowOff>123825</xdr:rowOff>
    </xdr:to>
    <xdr:sp macro="" textlink="">
      <xdr:nvSpPr>
        <xdr:cNvPr id="8" name="Rounded Rectangle 7"/>
        <xdr:cNvSpPr/>
      </xdr:nvSpPr>
      <xdr:spPr>
        <a:xfrm>
          <a:off x="7648575" y="76200"/>
          <a:ext cx="1495425" cy="5143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AVG_CASUALTIES</a:t>
          </a:r>
          <a:endParaRPr lang="en-US">
            <a:effectLst/>
          </a:endParaRPr>
        </a:p>
        <a:p>
          <a:pPr algn="l"/>
          <a:r>
            <a:rPr lang="en-US" sz="1100"/>
            <a:t>            2.25%</a:t>
          </a:r>
        </a:p>
      </xdr:txBody>
    </xdr:sp>
    <xdr:clientData/>
  </xdr:twoCellAnchor>
  <xdr:twoCellAnchor>
    <xdr:from>
      <xdr:col>0</xdr:col>
      <xdr:colOff>66675</xdr:colOff>
      <xdr:row>11</xdr:row>
      <xdr:rowOff>157161</xdr:rowOff>
    </xdr:from>
    <xdr:to>
      <xdr:col>3</xdr:col>
      <xdr:colOff>19050</xdr:colOff>
      <xdr:row>20</xdr:row>
      <xdr:rowOff>828674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104776</xdr:colOff>
      <xdr:row>11</xdr:row>
      <xdr:rowOff>180975</xdr:rowOff>
    </xdr:from>
    <xdr:to>
      <xdr:col>6</xdr:col>
      <xdr:colOff>266700</xdr:colOff>
      <xdr:row>20</xdr:row>
      <xdr:rowOff>819149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314325</xdr:colOff>
      <xdr:row>1</xdr:row>
      <xdr:rowOff>171450</xdr:rowOff>
    </xdr:from>
    <xdr:to>
      <xdr:col>11</xdr:col>
      <xdr:colOff>581026</xdr:colOff>
      <xdr:row>11</xdr:row>
      <xdr:rowOff>85725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323850</xdr:colOff>
      <xdr:row>12</xdr:row>
      <xdr:rowOff>9524</xdr:rowOff>
    </xdr:from>
    <xdr:to>
      <xdr:col>11</xdr:col>
      <xdr:colOff>590550</xdr:colOff>
      <xdr:row>20</xdr:row>
      <xdr:rowOff>819149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89647</xdr:colOff>
      <xdr:row>0</xdr:row>
      <xdr:rowOff>47625</xdr:rowOff>
    </xdr:from>
    <xdr:to>
      <xdr:col>3</xdr:col>
      <xdr:colOff>1009650</xdr:colOff>
      <xdr:row>1</xdr:row>
      <xdr:rowOff>76200</xdr:rowOff>
    </xdr:to>
    <xdr:sp macro="" textlink="">
      <xdr:nvSpPr>
        <xdr:cNvPr id="15" name="Rounded Rectangle 14"/>
        <xdr:cNvSpPr/>
      </xdr:nvSpPr>
      <xdr:spPr>
        <a:xfrm>
          <a:off x="89647" y="47625"/>
          <a:ext cx="4124885" cy="49922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2000" b="1" i="0">
              <a:solidFill>
                <a:schemeClr val="lt1"/>
              </a:solidFill>
              <a:effectLst/>
              <a:latin typeface="+mn-lt"/>
              <a:ea typeface="+mn-ea"/>
              <a:cs typeface="+mn-cs"/>
            </a:rPr>
            <a:t>Road_Accident</a:t>
          </a:r>
          <a:r>
            <a:rPr lang="en-US" sz="2000" b="1" i="0" baseline="0">
              <a:solidFill>
                <a:schemeClr val="lt1"/>
              </a:solidFill>
              <a:effectLst/>
              <a:latin typeface="+mn-lt"/>
              <a:ea typeface="+mn-ea"/>
              <a:cs typeface="+mn-cs"/>
            </a:rPr>
            <a:t> dashboard analyst</a:t>
          </a:r>
          <a:endParaRPr lang="en-US" sz="2000" b="1"/>
        </a:p>
      </xdr:txBody>
    </xdr:sp>
    <xdr:clientData/>
  </xdr:twoCellAnchor>
  <xdr:twoCellAnchor editAs="oneCell">
    <xdr:from>
      <xdr:col>12</xdr:col>
      <xdr:colOff>28575</xdr:colOff>
      <xdr:row>0</xdr:row>
      <xdr:rowOff>47626</xdr:rowOff>
    </xdr:from>
    <xdr:to>
      <xdr:col>13</xdr:col>
      <xdr:colOff>1162048</xdr:colOff>
      <xdr:row>8</xdr:row>
      <xdr:rowOff>123826</xdr:rowOff>
    </xdr:to>
    <mc:AlternateContent xmlns:mc="http://schemas.openxmlformats.org/markup-compatibility/2006" xmlns:a14="http://schemas.microsoft.com/office/drawing/2010/main">
      <mc:Choice Requires="a14">
        <xdr:graphicFrame macro="">
          <xdr:nvGraphicFramePr>
            <xdr:cNvPr id="16" name="monthly name"/>
            <xdr:cNvGraphicFramePr/>
          </xdr:nvGraphicFramePr>
          <xdr:xfrm>
            <a:off x="0" y="0"/>
            <a:ext cx="0" cy="0"/>
          </xdr:xfrm>
          <a:graphic>
            <a:graphicData uri="http://schemas.microsoft.com/office/drawing/2010/slicer">
              <sle:slicer xmlns:sle="http://schemas.microsoft.com/office/drawing/2010/slicer" name="monthly name"/>
            </a:graphicData>
          </a:graphic>
        </xdr:graphicFrame>
      </mc:Choice>
      <mc:Fallback xmlns="">
        <xdr:sp macro="" textlink="">
          <xdr:nvSpPr>
            <xdr:cNvPr id="0" name=""/>
            <xdr:cNvSpPr>
              <a:spLocks noTextEdit="1"/>
            </xdr:cNvSpPr>
          </xdr:nvSpPr>
          <xdr:spPr>
            <a:xfrm>
              <a:off x="11301693" y="47626"/>
              <a:ext cx="1178297" cy="2115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9</xdr:row>
      <xdr:rowOff>1</xdr:rowOff>
    </xdr:from>
    <xdr:to>
      <xdr:col>13</xdr:col>
      <xdr:colOff>1152524</xdr:colOff>
      <xdr:row>20</xdr:row>
      <xdr:rowOff>790575</xdr:rowOff>
    </xdr:to>
    <mc:AlternateContent xmlns:mc="http://schemas.openxmlformats.org/markup-compatibility/2006" xmlns:a14="http://schemas.microsoft.com/office/drawing/2010/main">
      <mc:Choice Requires="a14">
        <xdr:graphicFrame macro="">
          <xdr:nvGraphicFramePr>
            <xdr:cNvPr id="17"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82643" y="2229972"/>
              <a:ext cx="1187823" cy="2886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0</xdr:row>
      <xdr:rowOff>76200</xdr:rowOff>
    </xdr:from>
    <xdr:to>
      <xdr:col>11</xdr:col>
      <xdr:colOff>552450</xdr:colOff>
      <xdr:row>1</xdr:row>
      <xdr:rowOff>171450</xdr:rowOff>
    </xdr:to>
    <xdr:pic>
      <xdr:nvPicPr>
        <xdr:cNvPr id="19" name="Picture 1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63050" y="76200"/>
          <a:ext cx="2066925" cy="5619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 10" refreshedDate="45955.76438252315" createdVersion="5" refreshedVersion="5" minRefreshableVersion="3" recordCount="100">
  <cacheSource type="worksheet">
    <worksheetSource ref="A1:L101" sheet="QUESTION 7"/>
  </cacheSource>
  <cacheFields count="12">
    <cacheField name="Accident ID" numFmtId="0">
      <sharedItems/>
    </cacheField>
    <cacheField name="Date" numFmtId="14">
      <sharedItems containsSemiMixedTypes="0" containsNonDate="0" containsDate="1" containsString="0" minDate="2024-01-01T00:00:00" maxDate="2024-06-27T00:00:00"/>
    </cacheField>
    <cacheField name="monthly " numFmtId="0">
      <sharedItems containsSemiMixedTypes="0" containsString="0" containsNumber="1" containsInteger="1" minValue="1" maxValue="6"/>
    </cacheField>
    <cacheField name="monthly name " numFmtId="0">
      <sharedItems count="6">
        <s v="Jan"/>
        <s v="Mar"/>
        <s v="Jun"/>
        <s v="Feb"/>
        <s v="Apr"/>
        <s v="May"/>
      </sharedItems>
    </cacheField>
    <cacheField name="Location" numFmtId="0">
      <sharedItems/>
    </cacheField>
    <cacheField name="Accident Type" numFmtId="0">
      <sharedItems/>
    </cacheField>
    <cacheField name="Vehicle Type" numFmtId="0">
      <sharedItems/>
    </cacheField>
    <cacheField name="Weather Condition" numFmtId="0">
      <sharedItems/>
    </cacheField>
    <cacheField name="Road Condition" numFmtId="0">
      <sharedItems/>
    </cacheField>
    <cacheField name="Severity" numFmtId="0">
      <sharedItems/>
    </cacheField>
    <cacheField name="Cause" numFmtId="0">
      <sharedItems/>
    </cacheField>
    <cacheField name="Casualties"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Window 10" refreshedDate="45957.018773148149" backgroundQuery="1" createdVersion="5" refreshedVersion="5" minRefreshableVersion="3" recordCount="0" supportSubquery="1" supportAdvancedDrill="1">
  <cacheSource type="external" connectionId="1"/>
  <cacheFields count="2">
    <cacheField name="[Range1].[Revenue Label].[Revenue Label]" caption="Revenue Label" numFmtId="0" hierarchy="24" level="1">
      <sharedItems count="3">
        <s v="High"/>
        <s v="Low"/>
        <s v="Medium"/>
      </sharedItems>
    </cacheField>
    <cacheField name="[Measures].[Count of Product]" caption="Count of Product" numFmtId="0" hierarchy="42" level="32767"/>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2" memberValueDatatype="130" unbalanced="0">
      <fieldsUsage count="2">
        <fieldUsage x="-1"/>
        <fieldUsage x="0"/>
      </fieldsUsage>
    </cacheHierarchy>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oneField="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indow 10" refreshedDate="45957.022894097223" backgroundQuery="1" createdVersion="5" refreshedVersion="5" minRefreshableVersion="3" recordCount="0" supportSubquery="1" supportAdvancedDrill="1">
  <cacheSource type="external" connectionId="1"/>
  <cacheFields count="3">
    <cacheField name="[Range1].[Revenue Label].[Revenue Label]" caption="Revenue Label" numFmtId="0" hierarchy="24" level="1">
      <sharedItems count="3">
        <s v="High"/>
        <s v="Low"/>
        <s v="Medium"/>
      </sharedItems>
    </cacheField>
    <cacheField name="[Range1].[Category].[Category]" caption="Category" numFmtId="0" hierarchy="17" level="1">
      <sharedItems count="3">
        <s v="Clothing"/>
        <s v="Electronics"/>
        <s v="Furniture"/>
      </sharedItems>
    </cacheField>
    <cacheField name="[Measures].[Average of UNIT SOLD]" caption="Average of UNIT SOLD" numFmtId="0" hierarchy="46" level="32767"/>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2" memberValueDatatype="130" unbalanced="0">
      <fieldsUsage count="2">
        <fieldUsage x="-1"/>
        <fieldUsage x="1"/>
      </fieldsUsage>
    </cacheHierarchy>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2" memberValueDatatype="130" unbalanced="0">
      <fieldsUsage count="2">
        <fieldUsage x="-1"/>
        <fieldUsage x="0"/>
      </fieldsUsage>
    </cacheHierarchy>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oneField="1">
      <fieldsUsage count="1">
        <fieldUsage x="2"/>
      </fieldsUsage>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Window 10" refreshedDate="45957.021565972223" backgroundQuery="1" createdVersion="5" refreshedVersion="5" minRefreshableVersion="3" recordCount="0" supportSubquery="1" supportAdvancedDrill="1">
  <cacheSource type="external" connectionId="1"/>
  <cacheFields count="3">
    <cacheField name="[Range1].[Region].[Region]" caption="Region" numFmtId="0" hierarchy="13" level="1">
      <sharedItems count="4">
        <s v="East"/>
        <s v="North"/>
        <s v="South"/>
        <s v="West"/>
      </sharedItems>
    </cacheField>
    <cacheField name="[Measures].[Sum of Profit]" caption="Sum of Profit" numFmtId="0" hierarchy="43" level="32767"/>
    <cacheField name="[Measures].[Sum of Revenue]" caption="Sum of Revenue" numFmtId="0" hierarchy="44" level="32767"/>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2" memberValueDatatype="130" unbalanced="0">
      <fieldsUsage count="2">
        <fieldUsage x="-1"/>
        <fieldUsage x="0"/>
      </fieldsUsage>
    </cacheHierarchy>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oneField="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oneField="1">
      <fieldsUsage count="1">
        <fieldUsage x="2"/>
      </fieldsUsage>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Window 10" refreshedDate="45957.018773148149" backgroundQuery="1" createdVersion="5" refreshedVersion="5" minRefreshableVersion="3" recordCount="0" supportSubquery="1" supportAdvancedDrill="1">
  <cacheSource type="external" connectionId="1"/>
  <cacheFields count="2">
    <cacheField name="[Range1].[Revenue Label].[Revenue Label]" caption="Revenue Label" numFmtId="0" hierarchy="24" level="1">
      <sharedItems count="3">
        <s v="High"/>
        <s v="Low"/>
        <s v="Medium"/>
      </sharedItems>
    </cacheField>
    <cacheField name="[Measures].[Count of Product]" caption="Count of Product" numFmtId="0" hierarchy="42" level="32767"/>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2" memberValueDatatype="130" unbalanced="0">
      <fieldsUsage count="2">
        <fieldUsage x="-1"/>
        <fieldUsage x="0"/>
      </fieldsUsage>
    </cacheHierarchy>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oneField="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Window 10" refreshedDate="45955.78164988425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Window 10" refreshedDate="45955.782352662034"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 10" refreshedDate="45956.918160185189" backgroundQuery="1" createdVersion="5" refreshedVersion="5" minRefreshableVersion="3" recordCount="0" supportSubquery="1" supportAdvancedDrill="1">
  <cacheSource type="external" connectionId="1"/>
  <cacheFields count="3">
    <cacheField name="[Table1].[Location].[Location]" caption="Location" numFmtId="0" hierarchy="28" level="1">
      <sharedItems count="8">
        <s v="Ahmedabad"/>
        <s v="Bangalore"/>
        <s v="Chennai"/>
        <s v="Delhi"/>
        <s v="Hyderabad"/>
        <s v="Kolkata"/>
        <s v="Mumbai"/>
        <s v="Pune"/>
      </sharedItems>
    </cacheField>
    <cacheField name="[Measures].[Count of Accident Type]" caption="Count of Accident Type" numFmtId="0" hierarchy="37" level="32767"/>
    <cacheField name="[Range].[Location].[Location]" caption="Location" numFmtId="0" hierarchy="4" level="1">
      <sharedItems containsSemiMixedTypes="0" containsNonDate="0" containsString="0"/>
    </cacheField>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2"/>
      </fieldsUsage>
    </cacheHierarchy>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oneField="1">
      <fieldsUsage count="1">
        <fieldUsage x="1"/>
      </fieldsUsage>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 10" refreshedDate="45956.918159490742" backgroundQuery="1" createdVersion="5" refreshedVersion="5" minRefreshableVersion="3" recordCount="0" supportSubquery="1" supportAdvancedDrill="1">
  <cacheSource type="external" connectionId="1"/>
  <cacheFields count="3">
    <cacheField name="[Table1].[Severity].[Severity]" caption="Severity" numFmtId="0" hierarchy="33" level="1">
      <sharedItems count="4">
        <s v="Fatal"/>
        <s v="Minor"/>
        <s v="Moderate"/>
        <s v="Severe"/>
      </sharedItems>
    </cacheField>
    <cacheField name="[Measures].[Count of Road Condition]" caption="Count of Road Condition" numFmtId="0" hierarchy="38" level="32767"/>
    <cacheField name="[Range].[Location].[Location]" caption="Location" numFmtId="0" hierarchy="4" level="1">
      <sharedItems containsSemiMixedTypes="0" containsNonDate="0" containsString="0"/>
    </cacheField>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2"/>
      </fieldsUsage>
    </cacheHierarchy>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2" memberValueDatatype="130" unbalanced="0">
      <fieldsUsage count="2">
        <fieldUsage x="-1"/>
        <fieldUsage x="0"/>
      </fieldsUsage>
    </cacheHierarchy>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oneField="1">
      <fieldsUsage count="1">
        <fieldUsage x="1"/>
      </fieldsUsage>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 10" refreshedDate="45956.918158680557" backgroundQuery="1" createdVersion="5" refreshedVersion="5" minRefreshableVersion="3" recordCount="0" supportSubquery="1" supportAdvancedDrill="1">
  <cacheSource type="external" connectionId="1"/>
  <cacheFields count="3">
    <cacheField name="[Table1].[Location].[Location]" caption="Location" numFmtId="0" hierarchy="28" level="1">
      <sharedItems count="8">
        <s v="Ahmedabad"/>
        <s v="Bangalore"/>
        <s v="Chennai"/>
        <s v="Delhi"/>
        <s v="Hyderabad"/>
        <s v="Kolkata"/>
        <s v="Mumbai"/>
        <s v="Pune"/>
      </sharedItems>
    </cacheField>
    <cacheField name="[Measures].[Count of Road Condition]" caption="Count of Road Condition" numFmtId="0" hierarchy="38" level="32767"/>
    <cacheField name="[Range].[Location].[Location]" caption="Location" numFmtId="0" hierarchy="4" level="1">
      <sharedItems containsSemiMixedTypes="0" containsNonDate="0" containsString="0"/>
    </cacheField>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2"/>
      </fieldsUsage>
    </cacheHierarchy>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oneField="1">
      <fieldsUsage count="1">
        <fieldUsage x="1"/>
      </fieldsUsage>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 10" refreshedDate="45956.918155208332" backgroundQuery="1" createdVersion="5" refreshedVersion="5" minRefreshableVersion="3" recordCount="0" supportSubquery="1" supportAdvancedDrill="1">
  <cacheSource type="external" connectionId="1"/>
  <cacheFields count="2">
    <cacheField name="[Measures].[Sum of Casualties]" caption="Sum of Casualties" numFmtId="0" hierarchy="41" level="32767"/>
    <cacheField name="[Range].[Location].[Location]" caption="Location" numFmtId="0" hierarchy="4" level="1">
      <sharedItems containsSemiMixedTypes="0" containsNonDate="0" containsString="0"/>
    </cacheField>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oneField="1">
      <fieldsUsage count="1">
        <fieldUsage x="0"/>
      </fieldsUsage>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 10" refreshedDate="45956.91816134259" backgroundQuery="1" createdVersion="5" refreshedVersion="5" minRefreshableVersion="3" recordCount="0" supportSubquery="1" supportAdvancedDrill="1">
  <cacheSource type="external" connectionId="1"/>
  <cacheFields count="3">
    <cacheField name="[Range].[Weather Condition].[Weather Condition]" caption="Weather Condition" numFmtId="0" hierarchy="7" level="1">
      <sharedItems count="4">
        <s v="Clear"/>
        <s v="Foggy"/>
        <s v="Rainy"/>
        <s v="Windy"/>
      </sharedItems>
    </cacheField>
    <cacheField name="[Measures].[Count of Accident Type 2]" caption="Count of Accident Type 2" numFmtId="0" hierarchy="40" level="32767"/>
    <cacheField name="[Range].[Location].[Location]" caption="Location" numFmtId="0" hierarchy="4" level="1">
      <sharedItems containsSemiMixedTypes="0" containsNonDate="0" containsString="0"/>
    </cacheField>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2"/>
      </fieldsUsage>
    </cacheHierarchy>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2" memberValueDatatype="130" unbalanced="0">
      <fieldsUsage count="2">
        <fieldUsage x="-1"/>
        <fieldUsage x="0"/>
      </fieldsUsage>
    </cacheHierarchy>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oneField="1">
      <fieldsUsage count="1">
        <fieldUsage x="1"/>
      </fieldsUsage>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 10" refreshedDate="45956.91815740741" backgroundQuery="1" createdVersion="5" refreshedVersion="5" minRefreshableVersion="3" recordCount="0" supportSubquery="1" supportAdvancedDrill="1">
  <cacheSource type="external" connectionId="1"/>
  <cacheFields count="3">
    <cacheField name="[Measures].[Count of Accident Type]" caption="Count of Accident Type" numFmtId="0" hierarchy="37" level="32767"/>
    <cacheField name="[Table1].[Vehicle Type].[Vehicle Type]" caption="Vehicle Type" numFmtId="0" hierarchy="30" level="1">
      <sharedItems count="6">
        <s v="Auto-Rickshaw"/>
        <s v="Bicycle"/>
        <s v="Bus"/>
        <s v="Car"/>
        <s v="Motorcycle"/>
        <s v="Truck"/>
      </sharedItems>
    </cacheField>
    <cacheField name="[Range].[Location].[Location]" caption="Location" numFmtId="0" hierarchy="4" level="1">
      <sharedItems containsSemiMixedTypes="0" containsNonDate="0" containsString="0"/>
    </cacheField>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2"/>
      </fieldsUsage>
    </cacheHierarchy>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2" memberValueDatatype="130" unbalanced="0">
      <fieldsUsage count="2">
        <fieldUsage x="-1"/>
        <fieldUsage x="1"/>
      </fieldsUsage>
    </cacheHierarchy>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oneField="1">
      <fieldsUsage count="1">
        <fieldUsage x="0"/>
      </fieldsUsage>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 10" refreshedDate="45957.022894097223" backgroundQuery="1" createdVersion="5" refreshedVersion="5" minRefreshableVersion="3" recordCount="0" supportSubquery="1" supportAdvancedDrill="1">
  <cacheSource type="external" connectionId="1"/>
  <cacheFields count="3">
    <cacheField name="[Range1].[Revenue Label].[Revenue Label]" caption="Revenue Label" numFmtId="0" hierarchy="24" level="1">
      <sharedItems count="3">
        <s v="High"/>
        <s v="Low"/>
        <s v="Medium"/>
      </sharedItems>
    </cacheField>
    <cacheField name="[Range1].[Category].[Category]" caption="Category" numFmtId="0" hierarchy="17" level="1">
      <sharedItems count="3">
        <s v="Clothing"/>
        <s v="Electronics"/>
        <s v="Furniture"/>
      </sharedItems>
    </cacheField>
    <cacheField name="[Measures].[Average of UNIT SOLD]" caption="Average of UNIT SOLD" numFmtId="0" hierarchy="46" level="32767"/>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0" memberValueDatatype="130" unbalanced="0"/>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2" memberValueDatatype="130" unbalanced="0">
      <fieldsUsage count="2">
        <fieldUsage x="-1"/>
        <fieldUsage x="1"/>
      </fieldsUsage>
    </cacheHierarchy>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2" memberValueDatatype="130" unbalanced="0">
      <fieldsUsage count="2">
        <fieldUsage x="-1"/>
        <fieldUsage x="0"/>
      </fieldsUsage>
    </cacheHierarchy>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oneField="1">
      <fieldsUsage count="1">
        <fieldUsage x="2"/>
      </fieldsUsage>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indow 10" refreshedDate="45957.021565972223" backgroundQuery="1" createdVersion="5" refreshedVersion="5" minRefreshableVersion="3" recordCount="0" supportSubquery="1" supportAdvancedDrill="1">
  <cacheSource type="external" connectionId="1"/>
  <cacheFields count="3">
    <cacheField name="[Range1].[Region].[Region]" caption="Region" numFmtId="0" hierarchy="13" level="1">
      <sharedItems count="4">
        <s v="East"/>
        <s v="North"/>
        <s v="South"/>
        <s v="West"/>
      </sharedItems>
    </cacheField>
    <cacheField name="[Measures].[Sum of Profit]" caption="Sum of Profit" numFmtId="0" hierarchy="43" level="32767"/>
    <cacheField name="[Measures].[Sum of Revenue]" caption="Sum of Revenue" numFmtId="0" hierarchy="44" level="32767"/>
  </cacheFields>
  <cacheHierarchies count="51">
    <cacheHierarchy uniqueName="[Range].[Accident ID]" caption="Accident ID" attribute="1" defaultMemberUniqueName="[Range].[Accident ID].[All]" allUniqueName="[Range].[Accident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ly]" caption="monthly" attribute="1" defaultMemberUniqueName="[Range].[monthly].[All]" allUniqueName="[Range].[monthly].[All]" dimensionUniqueName="[Range]" displayFolder="" count="0" memberValueDatatype="20" unbalanced="0"/>
    <cacheHierarchy uniqueName="[Range].[monthly name]" caption="monthly name" attribute="1" defaultMemberUniqueName="[Range].[monthly name].[All]" allUniqueName="[Range].[monthly name].[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ccident Type]" caption="Accident Type" attribute="1" defaultMemberUniqueName="[Range].[Accident Type].[All]" allUniqueName="[Range].[Accident Type].[All]" dimensionUniqueName="[Range]" displayFolder="" count="0" memberValueDatatype="130" unbalanced="0"/>
    <cacheHierarchy uniqueName="[Range].[Vehicle Type]" caption="Vehicle Type" attribute="1" defaultMemberUniqueName="[Range].[Vehicle Type].[All]" allUniqueName="[Range].[Vehicle Type].[All]" dimensionUniqueName="[Range]" displayFolder="" count="0" memberValueDatatype="130" unbalanced="0"/>
    <cacheHierarchy uniqueName="[Range].[Weather Condition]" caption="Weather Condition" attribute="1" defaultMemberUniqueName="[Range].[Weather Condition].[All]" allUniqueName="[Range].[Weather Condition].[All]" dimensionUniqueName="[Range]" displayFolder="" count="0" memberValueDatatype="130" unbalanced="0"/>
    <cacheHierarchy uniqueName="[Range].[Road Condition]" caption="Road Condition" attribute="1" defaultMemberUniqueName="[Range].[Road Condition].[All]" allUniqueName="[Range].[Road Condition].[All]" dimensionUniqueName="[Range]" displayFolder="" count="0" memberValueDatatype="130" unbalanced="0"/>
    <cacheHierarchy uniqueName="[Range].[Severity]" caption="Severity" attribute="1" defaultMemberUniqueName="[Range].[Severity].[All]" allUniqueName="[Range].[Severity].[All]" dimensionUniqueName="[Range]" displayFolder="" count="0" memberValueDatatype="130" unbalanced="0"/>
    <cacheHierarchy uniqueName="[Range].[Cause]" caption="Cause" attribute="1" defaultMemberUniqueName="[Range].[Cause].[All]" allUniqueName="[Range].[Cause].[All]" dimensionUniqueName="[Range]" displayFolder="" count="0" memberValueDatatype="130" unbalanced="0"/>
    <cacheHierarchy uniqueName="[Range].[Casualties]" caption="Casualties" attribute="1" defaultMemberUniqueName="[Range].[Casualties].[All]" allUniqueName="[Range].[Casualties].[All]" dimensionUniqueName="[Range]" displayFolder="" count="0" memberValueDatatype="20" unbalanced="0"/>
    <cacheHierarchy uniqueName="[Range1].[Customer ID]" caption="Customer ID" attribute="1" defaultMemberUniqueName="[Range1].[Customer ID].[All]" allUniqueName="[Range1].[Customer ID].[All]" dimensionUniqueName="[Range1]" displayFolder="" count="0" memberValueDatatype="130" unbalanced="0"/>
    <cacheHierarchy uniqueName="[Range1].[Region]" caption="Region" attribute="1" defaultMemberUniqueName="[Range1].[Region].[All]" allUniqueName="[Range1].[Region].[All]" dimensionUniqueName="[Range1]" displayFolder="" count="2" memberValueDatatype="130" unbalanced="0">
      <fieldsUsage count="2">
        <fieldUsage x="-1"/>
        <fieldUsage x="0"/>
      </fieldsUsage>
    </cacheHierarchy>
    <cacheHierarchy uniqueName="[Range1].[Country]" caption="Country" attribute="1" defaultMemberUniqueName="[Range1].[Country].[All]" allUniqueName="[Range1].[Country].[All]" dimensionUniqueName="[Range1]" displayFolder="" count="0" memberValueDatatype="130" unbalanced="0"/>
    <cacheHierarchy uniqueName="[Range1].[State]" caption="State" attribute="1" defaultMemberUniqueName="[Range1].[State].[All]" allUniqueName="[Range1].[State].[All]" dimensionUniqueName="[Range1]" displayFolder="" count="0" memberValueDatatype="130" unbalanced="0"/>
    <cacheHierarchy uniqueName="[Range1].[Phone Number]" caption="Phone Number" attribute="1" defaultMemberUniqueName="[Range1].[Phone Number].[All]" allUniqueName="[Range1].[Phone Number].[All]" dimensionUniqueName="[Range1]" displayFolder="" count="0" memberValueDatatype="5" unbalanced="0"/>
    <cacheHierarchy uniqueName="[Range1].[Category]" caption="Category" attribute="1" defaultMemberUniqueName="[Range1].[Category].[All]" allUniqueName="[Range1].[Category].[All]" dimensionUniqueName="[Range1]" displayFolder="" count="0" memberValueDatatype="130" unbalanced="0"/>
    <cacheHierarchy uniqueName="[Range1].[Product]" caption="Product" attribute="1" defaultMemberUniqueName="[Range1].[Product].[All]" allUniqueName="[Range1].[Product].[All]" dimensionUniqueName="[Range1]" displayFolder="" count="0" memberValueDatatype="130" unbalanced="0"/>
    <cacheHierarchy uniqueName="[Range1].[Price]" caption="Price" attribute="1" defaultMemberUniqueName="[Range1].[Price].[All]" allUniqueName="[Range1].[Price].[All]" dimensionUniqueName="[Range1]" displayFolder="" count="0" memberValueDatatype="5" unbalanced="0"/>
    <cacheHierarchy uniqueName="[Range1].[Units Sold]" caption="Units Sold" attribute="1" defaultMemberUniqueName="[Range1].[Units Sold].[All]" allUniqueName="[Range1].[Units Sold].[All]" dimensionUniqueName="[Range1]" displayFolder="" count="0" memberValueDatatype="20" unbalanced="0"/>
    <cacheHierarchy uniqueName="[Range1].[Profit]" caption="Profit" attribute="1" defaultMemberUniqueName="[Range1].[Profit].[All]" allUniqueName="[Range1].[Profit].[All]" dimensionUniqueName="[Range1]" displayFolder="" count="0" memberValueDatatype="5" unbalanced="0"/>
    <cacheHierarchy uniqueName="[Range1].[Mode of Payment]" caption="Mode of Payment" attribute="1" defaultMemberUniqueName="[Range1].[Mode of Payment].[All]" allUniqueName="[Range1].[Mode of Payment].[All]" dimensionUniqueName="[Range1]" displayFolder="" count="0" memberValueDatatype="130" unbalanced="0"/>
    <cacheHierarchy uniqueName="[Range1].[Revenue]" caption="Revenue" attribute="1" defaultMemberUniqueName="[Range1].[Revenue].[All]" allUniqueName="[Range1].[Revenue].[All]" dimensionUniqueName="[Range1]" displayFolder="" count="0" memberValueDatatype="5" unbalanced="0"/>
    <cacheHierarchy uniqueName="[Range1].[Revenue Label]" caption="Revenue Label" attribute="1" defaultMemberUniqueName="[Range1].[Revenue Label].[All]" allUniqueName="[Range1].[Revenue Label].[All]" dimensionUniqueName="[Range1]" displayFolder="" count="0" memberValueDatatype="130" unbalanced="0"/>
    <cacheHierarchy uniqueName="[Range1].[Profit %]" caption="Profit %" attribute="1" defaultMemberUniqueName="[Range1].[Profit %].[All]" allUniqueName="[Range1].[Profit %].[All]" dimensionUniqueName="[Range1]" displayFolder="" count="0" memberValueDatatype="5" unbalanced="0"/>
    <cacheHierarchy uniqueName="[Range1].[UNIT SOLD]" caption="UNIT SOLD" attribute="1" defaultMemberUniqueName="[Range1].[UNIT SOLD].[All]" allUniqueName="[Range1].[UNIT SOLD].[All]" dimensionUniqueName="[Rang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Location]" caption="Location" attribute="1" defaultMemberUniqueName="[Table1].[Location].[All]" allUniqueName="[Table1].[Location].[All]" dimensionUniqueName="[Table1]" displayFolder="" count="0" memberValueDatatype="130" unbalanced="0"/>
    <cacheHierarchy uniqueName="[Table1].[Accident Type]" caption="Accident Type" attribute="1" defaultMemberUniqueName="[Table1].[Accident Type].[All]" allUniqueName="[Table1].[Accident Type].[All]" dimensionUniqueName="[Table1]" displayFolder="" count="0" memberValueDatatype="130" unbalanced="0"/>
    <cacheHierarchy uniqueName="[Table1].[Vehicle Type]" caption="Vehicle Type" attribute="1" defaultMemberUniqueName="[Table1].[Vehicle Type].[All]" allUniqueName="[Table1].[Vehicle Type].[All]" dimensionUniqueName="[Table1]" displayFolder="" count="0" memberValueDatatype="130" unbalanced="0"/>
    <cacheHierarchy uniqueName="[Table1].[Weather Condition]" caption="Weather Condition" attribute="1" defaultMemberUniqueName="[Table1].[Weather Condition].[All]" allUniqueName="[Table1].[Weather Condition].[All]" dimensionUniqueName="[Table1]" displayFolder="" count="0" memberValueDatatype="130" unbalanced="0"/>
    <cacheHierarchy uniqueName="[Table1].[Road Condition]" caption="Road Condition" attribute="1" defaultMemberUniqueName="[Table1].[Road Condition].[All]" allUniqueName="[Table1].[Road Condition].[All]" dimensionUniqueName="[Table1]" displayFolder="" count="0" memberValueDatatype="130" unbalanced="0"/>
    <cacheHierarchy uniqueName="[Table1].[Severity]" caption="Severity" attribute="1" defaultMemberUniqueName="[Table1].[Severity].[All]" allUniqueName="[Table1].[Severity].[All]" dimensionUniqueName="[Table1]" displayFolder="" count="0" memberValueDatatype="130" unbalanced="0"/>
    <cacheHierarchy uniqueName="[Table1].[Cause]" caption="Cause" attribute="1" defaultMemberUniqueName="[Table1].[Cause].[All]" allUniqueName="[Table1].[Cause].[All]" dimensionUniqueName="[Table1]" displayFolder="" count="0" memberValueDatatype="130" unbalanced="0"/>
    <cacheHierarchy uniqueName="[Table1].[Casualties]" caption="Casualties" attribute="1" defaultMemberUniqueName="[Table1].[Casualties].[All]" allUniqueName="[Table1].[Casualties].[All]" dimensionUniqueName="[Table1]" displayFolder="" count="0" memberValueDatatype="20" unbalanced="0"/>
    <cacheHierarchy uniqueName="[Measures].[Count of Vehicle Type]" caption="Count of Vehicle Type" measure="1" displayFolder="" measureGroup="Table1" count="0">
      <extLst>
        <ext xmlns:x15="http://schemas.microsoft.com/office/spreadsheetml/2010/11/main" uri="{B97F6D7D-B522-45F9-BDA1-12C45D357490}">
          <x15:cacheHierarchy aggregatedColumn="30"/>
        </ext>
      </extLst>
    </cacheHierarchy>
    <cacheHierarchy uniqueName="[Measures].[Count of Accident Type]" caption="Count of Accident Type" measure="1" displayFolder="" measureGroup="Table1" count="0">
      <extLst>
        <ext xmlns:x15="http://schemas.microsoft.com/office/spreadsheetml/2010/11/main" uri="{B97F6D7D-B522-45F9-BDA1-12C45D357490}">
          <x15:cacheHierarchy aggregatedColumn="29"/>
        </ext>
      </extLst>
    </cacheHierarchy>
    <cacheHierarchy uniqueName="[Measures].[Count of Road Condition]" caption="Count of Road Condition" measure="1" displayFolder="" measureGroup="Table1" count="0">
      <extLst>
        <ext xmlns:x15="http://schemas.microsoft.com/office/spreadsheetml/2010/11/main" uri="{B97F6D7D-B522-45F9-BDA1-12C45D357490}">
          <x15:cacheHierarchy aggregatedColumn="32"/>
        </ext>
      </extLst>
    </cacheHierarchy>
    <cacheHierarchy uniqueName="[Measures].[Count of Location]" caption="Count of Location" measure="1" displayFolder="" measureGroup="Table1" count="0">
      <extLst>
        <ext xmlns:x15="http://schemas.microsoft.com/office/spreadsheetml/2010/11/main" uri="{B97F6D7D-B522-45F9-BDA1-12C45D357490}">
          <x15:cacheHierarchy aggregatedColumn="28"/>
        </ext>
      </extLst>
    </cacheHierarchy>
    <cacheHierarchy uniqueName="[Measures].[Count of Accident Type 2]" caption="Count of Accident Type 2" measure="1" displayFolder="" measureGroup="Range" count="0">
      <extLst>
        <ext xmlns:x15="http://schemas.microsoft.com/office/spreadsheetml/2010/11/main" uri="{B97F6D7D-B522-45F9-BDA1-12C45D357490}">
          <x15:cacheHierarchy aggregatedColumn="5"/>
        </ext>
      </extLst>
    </cacheHierarchy>
    <cacheHierarchy uniqueName="[Measures].[Sum of Casualties]" caption="Sum of Casualties" measure="1" displayFolder="" measureGroup="Range"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1" count="0">
      <extLst>
        <ext xmlns:x15="http://schemas.microsoft.com/office/spreadsheetml/2010/11/main" uri="{B97F6D7D-B522-45F9-BDA1-12C45D357490}">
          <x15:cacheHierarchy aggregatedColumn="18"/>
        </ext>
      </extLst>
    </cacheHierarchy>
    <cacheHierarchy uniqueName="[Measures].[Sum of Profit]" caption="Sum of Profit" measure="1" displayFolder="" measureGroup="Range1" count="0" oneField="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Range1" count="0" oneField="1">
      <fieldsUsage count="1">
        <fieldUsage x="2"/>
      </fieldsUsage>
      <extLst>
        <ext xmlns:x15="http://schemas.microsoft.com/office/spreadsheetml/2010/11/main" uri="{B97F6D7D-B522-45F9-BDA1-12C45D357490}">
          <x15:cacheHierarchy aggregatedColumn="23"/>
        </ext>
      </extLst>
    </cacheHierarchy>
    <cacheHierarchy uniqueName="[Measures].[Sum of UNIT SOLD]" caption="Sum of UNIT SOLD" measure="1" displayFolder="" measureGroup="Range1" count="0">
      <extLst>
        <ext xmlns:x15="http://schemas.microsoft.com/office/spreadsheetml/2010/11/main" uri="{B97F6D7D-B522-45F9-BDA1-12C45D357490}">
          <x15:cacheHierarchy aggregatedColumn="26"/>
        </ext>
      </extLst>
    </cacheHierarchy>
    <cacheHierarchy uniqueName="[Measures].[Average of UNIT SOLD]" caption="Average of UNIT SOLD" measure="1" displayFolder="" measureGroup="Range1" count="0">
      <extLst>
        <ext xmlns:x15="http://schemas.microsoft.com/office/spreadsheetml/2010/11/main" uri="{B97F6D7D-B522-45F9-BDA1-12C45D357490}">
          <x15:cacheHierarchy aggregatedColumn="26"/>
        </ext>
      </extLst>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of Models]" caption="__XL_Count of Models" measure="1" displayFolder="" count="0" hidden="1"/>
  </cacheHierarchies>
  <kpis count="0"/>
  <dimensions count="4">
    <dimension measure="1" name="Measures" uniqueName="[Measures]" caption="Measures"/>
    <dimension name="Range" uniqueName="[Range]" caption="Range"/>
    <dimension name="Range1" uniqueName="[Range1]" caption="Range1"/>
    <dimension name="Table1" uniqueName="[Table1]" caption="Table1"/>
  </dimensions>
  <measureGroups count="3">
    <measureGroup name="Range" caption="Range"/>
    <measureGroup name="Range1" caption="Range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
  <r>
    <s v="AID0001"/>
    <d v="2024-01-01T00:00:00"/>
    <n v="1"/>
    <x v="0"/>
    <s v="Hyderabad"/>
    <s v="Overturn"/>
    <s v="Auto-Rickshaw"/>
    <s v="Clear"/>
    <s v="Dry"/>
    <s v="Moderate"/>
    <s v="Overtaking"/>
    <n v="0"/>
  </r>
  <r>
    <s v="AID0002"/>
    <d v="2024-03-29T00:00:00"/>
    <n v="3"/>
    <x v="1"/>
    <s v="Mumbai"/>
    <s v="Overturn"/>
    <s v="Auto-Rickshaw"/>
    <s v="Foggy"/>
    <s v="Damaged"/>
    <s v="Moderate"/>
    <s v="Distracted Driving"/>
    <n v="0"/>
  </r>
  <r>
    <s v="AID0003"/>
    <d v="2024-01-05T00:00:00"/>
    <n v="1"/>
    <x v="0"/>
    <s v="Mumbai"/>
    <s v="Overturn"/>
    <s v="Bicycle"/>
    <s v="Windy"/>
    <s v="Under Construction"/>
    <s v="Fatal"/>
    <s v="Overtaking"/>
    <n v="3"/>
  </r>
  <r>
    <s v="AID0004"/>
    <d v="2024-06-02T00:00:00"/>
    <n v="6"/>
    <x v="2"/>
    <s v="Pune"/>
    <s v="Collision"/>
    <s v="Truck"/>
    <s v="Clear"/>
    <s v="Dry"/>
    <s v="Fatal"/>
    <s v="Brake Failure"/>
    <n v="4"/>
  </r>
  <r>
    <s v="AID0005"/>
    <d v="2024-02-28T00:00:00"/>
    <n v="2"/>
    <x v="3"/>
    <s v="Bangalore"/>
    <s v="Animal Hit"/>
    <s v="Auto-Rickshaw"/>
    <s v="Clear"/>
    <s v="Damaged"/>
    <s v="Moderate"/>
    <s v="Weather"/>
    <n v="0"/>
  </r>
  <r>
    <s v="AID0006"/>
    <d v="2024-04-17T00:00:00"/>
    <n v="4"/>
    <x v="4"/>
    <s v="Bangalore"/>
    <s v="Animal Hit"/>
    <s v="Car"/>
    <s v="Rainy"/>
    <s v="Damaged"/>
    <s v="Minor"/>
    <s v="Drunk Driving"/>
    <n v="4"/>
  </r>
  <r>
    <s v="AID0007"/>
    <d v="2024-02-16T00:00:00"/>
    <n v="2"/>
    <x v="3"/>
    <s v="Delhi"/>
    <s v="Animal Hit"/>
    <s v="Car"/>
    <s v="Rainy"/>
    <s v="Dry"/>
    <s v="Minor"/>
    <s v="Speeding"/>
    <n v="2"/>
  </r>
  <r>
    <s v="AID0008"/>
    <d v="2024-03-18T00:00:00"/>
    <n v="3"/>
    <x v="1"/>
    <s v="Hyderabad"/>
    <s v="Overturn"/>
    <s v="Car"/>
    <s v="Foggy"/>
    <s v="Wet"/>
    <s v="Moderate"/>
    <s v="Speeding"/>
    <n v="5"/>
  </r>
  <r>
    <s v="AID0009"/>
    <d v="2024-05-13T00:00:00"/>
    <n v="5"/>
    <x v="5"/>
    <s v="Mumbai"/>
    <s v="Collision"/>
    <s v="Car"/>
    <s v="Windy"/>
    <s v="Under Construction"/>
    <s v="Minor"/>
    <s v="Weather"/>
    <n v="2"/>
  </r>
  <r>
    <s v="AID0010"/>
    <d v="2024-01-16T00:00:00"/>
    <n v="1"/>
    <x v="0"/>
    <s v="Ahmedabad"/>
    <s v="Collision"/>
    <s v="Motorcycle"/>
    <s v="Clear"/>
    <s v="Under Construction"/>
    <s v="Severe"/>
    <s v="Speeding"/>
    <n v="5"/>
  </r>
  <r>
    <s v="AID0011"/>
    <d v="2024-01-08T00:00:00"/>
    <n v="1"/>
    <x v="0"/>
    <s v="Pune"/>
    <s v="Object Hit"/>
    <s v="Auto-Rickshaw"/>
    <s v="Clear"/>
    <s v="Damaged"/>
    <s v="Fatal"/>
    <s v="Overtaking"/>
    <n v="0"/>
  </r>
  <r>
    <s v="AID0012"/>
    <d v="2024-06-25T00:00:00"/>
    <n v="6"/>
    <x v="2"/>
    <s v="Ahmedabad"/>
    <s v="Pedestrian Hit"/>
    <s v="Car"/>
    <s v="Clear"/>
    <s v="Under Construction"/>
    <s v="Severe"/>
    <s v="Overtaking"/>
    <n v="3"/>
  </r>
  <r>
    <s v="AID0013"/>
    <d v="2024-03-29T00:00:00"/>
    <n v="3"/>
    <x v="1"/>
    <s v="Bangalore"/>
    <s v="Pedestrian Hit"/>
    <s v="Bicycle"/>
    <s v="Rainy"/>
    <s v="Wet"/>
    <s v="Severe"/>
    <s v="Speeding"/>
    <n v="1"/>
  </r>
  <r>
    <s v="AID0014"/>
    <d v="2024-04-02T00:00:00"/>
    <n v="4"/>
    <x v="4"/>
    <s v="Chennai"/>
    <s v="Overturn"/>
    <s v="Bus"/>
    <s v="Foggy"/>
    <s v="Dry"/>
    <s v="Severe"/>
    <s v="Drunk Driving"/>
    <n v="2"/>
  </r>
  <r>
    <s v="AID0015"/>
    <d v="2024-03-27T00:00:00"/>
    <n v="3"/>
    <x v="1"/>
    <s v="Chennai"/>
    <s v="Pedestrian Hit"/>
    <s v="Motorcycle"/>
    <s v="Foggy"/>
    <s v="Under Construction"/>
    <s v="Moderate"/>
    <s v="Brake Failure"/>
    <n v="1"/>
  </r>
  <r>
    <s v="AID0016"/>
    <d v="2024-05-19T00:00:00"/>
    <n v="5"/>
    <x v="5"/>
    <s v="Chennai"/>
    <s v="Overturn"/>
    <s v="Truck"/>
    <s v="Foggy"/>
    <s v="Damaged"/>
    <s v="Severe"/>
    <s v="Distracted Driving"/>
    <n v="5"/>
  </r>
  <r>
    <s v="AID0017"/>
    <d v="2024-03-03T00:00:00"/>
    <n v="3"/>
    <x v="1"/>
    <s v="Hyderabad"/>
    <s v="Collision"/>
    <s v="Motorcycle"/>
    <s v="Windy"/>
    <s v="Under Construction"/>
    <s v="Moderate"/>
    <s v="Distracted Driving"/>
    <n v="4"/>
  </r>
  <r>
    <s v="AID0018"/>
    <d v="2024-03-08T00:00:00"/>
    <n v="3"/>
    <x v="1"/>
    <s v="Kolkata"/>
    <s v="Overturn"/>
    <s v="Car"/>
    <s v="Windy"/>
    <s v="Under Construction"/>
    <s v="Moderate"/>
    <s v="Brake Failure"/>
    <n v="3"/>
  </r>
  <r>
    <s v="AID0019"/>
    <d v="2024-06-26T00:00:00"/>
    <n v="6"/>
    <x v="2"/>
    <s v="Delhi"/>
    <s v="Overturn"/>
    <s v="Motorcycle"/>
    <s v="Rainy"/>
    <s v="Wet"/>
    <s v="Severe"/>
    <s v="Drunk Driving"/>
    <n v="4"/>
  </r>
  <r>
    <s v="AID0020"/>
    <d v="2024-01-26T00:00:00"/>
    <n v="1"/>
    <x v="0"/>
    <s v="Delhi"/>
    <s v="Collision"/>
    <s v="Bicycle"/>
    <s v="Rainy"/>
    <s v="Damaged"/>
    <s v="Moderate"/>
    <s v="Brake Failure"/>
    <n v="5"/>
  </r>
  <r>
    <s v="AID0021"/>
    <d v="2024-02-05T00:00:00"/>
    <n v="2"/>
    <x v="3"/>
    <s v="Pune"/>
    <s v="Animal Hit"/>
    <s v="Motorcycle"/>
    <s v="Windy"/>
    <s v="Damaged"/>
    <s v="Minor"/>
    <s v="Distracted Driving"/>
    <n v="5"/>
  </r>
  <r>
    <s v="AID0022"/>
    <d v="2024-06-07T00:00:00"/>
    <n v="6"/>
    <x v="2"/>
    <s v="Hyderabad"/>
    <s v="Object Hit"/>
    <s v="Truck"/>
    <s v="Foggy"/>
    <s v="Under Construction"/>
    <s v="Fatal"/>
    <s v="Weather"/>
    <n v="4"/>
  </r>
  <r>
    <s v="AID0023"/>
    <d v="2024-03-27T00:00:00"/>
    <n v="3"/>
    <x v="1"/>
    <s v="Chennai"/>
    <s v="Collision"/>
    <s v="Bicycle"/>
    <s v="Rainy"/>
    <s v="Under Construction"/>
    <s v="Severe"/>
    <s v="Weather"/>
    <n v="4"/>
  </r>
  <r>
    <s v="AID0024"/>
    <d v="2024-02-24T00:00:00"/>
    <n v="2"/>
    <x v="3"/>
    <s v="Mumbai"/>
    <s v="Object Hit"/>
    <s v="Truck"/>
    <s v="Rainy"/>
    <s v="Dry"/>
    <s v="Moderate"/>
    <s v="Overtaking"/>
    <n v="0"/>
  </r>
  <r>
    <s v="AID0025"/>
    <d v="2024-06-04T00:00:00"/>
    <n v="6"/>
    <x v="2"/>
    <s v="Delhi"/>
    <s v="Animal Hit"/>
    <s v="Motorcycle"/>
    <s v="Rainy"/>
    <s v="Damaged"/>
    <s v="Fatal"/>
    <s v="Drunk Driving"/>
    <n v="1"/>
  </r>
  <r>
    <s v="AID0026"/>
    <d v="2024-05-30T00:00:00"/>
    <n v="5"/>
    <x v="5"/>
    <s v="Pune"/>
    <s v="Collision"/>
    <s v="Bus"/>
    <s v="Clear"/>
    <s v="Damaged"/>
    <s v="Moderate"/>
    <s v="Weather"/>
    <n v="0"/>
  </r>
  <r>
    <s v="AID0027"/>
    <d v="2024-04-04T00:00:00"/>
    <n v="4"/>
    <x v="4"/>
    <s v="Hyderabad"/>
    <s v="Pedestrian Hit"/>
    <s v="Car"/>
    <s v="Windy"/>
    <s v="Wet"/>
    <s v="Fatal"/>
    <s v="Overtaking"/>
    <n v="0"/>
  </r>
  <r>
    <s v="AID0028"/>
    <d v="2024-05-10T00:00:00"/>
    <n v="5"/>
    <x v="5"/>
    <s v="Hyderabad"/>
    <s v="Overturn"/>
    <s v="Bicycle"/>
    <s v="Foggy"/>
    <s v="Dry"/>
    <s v="Severe"/>
    <s v="Brake Failure"/>
    <n v="4"/>
  </r>
  <r>
    <s v="AID0029"/>
    <d v="2024-03-02T00:00:00"/>
    <n v="3"/>
    <x v="1"/>
    <s v="Chennai"/>
    <s v="Animal Hit"/>
    <s v="Auto-Rickshaw"/>
    <s v="Rainy"/>
    <s v="Damaged"/>
    <s v="Severe"/>
    <s v="Weather"/>
    <n v="4"/>
  </r>
  <r>
    <s v="AID0030"/>
    <d v="2024-04-16T00:00:00"/>
    <n v="4"/>
    <x v="4"/>
    <s v="Pune"/>
    <s v="Pedestrian Hit"/>
    <s v="Car"/>
    <s v="Foggy"/>
    <s v="Under Construction"/>
    <s v="Severe"/>
    <s v="Distracted Driving"/>
    <n v="0"/>
  </r>
  <r>
    <s v="AID0031"/>
    <d v="2024-06-09T00:00:00"/>
    <n v="6"/>
    <x v="2"/>
    <s v="Kolkata"/>
    <s v="Object Hit"/>
    <s v="Motorcycle"/>
    <s v="Rainy"/>
    <s v="Wet"/>
    <s v="Severe"/>
    <s v="Overtaking"/>
    <n v="5"/>
  </r>
  <r>
    <s v="AID0032"/>
    <d v="2024-02-25T00:00:00"/>
    <n v="2"/>
    <x v="3"/>
    <s v="Chennai"/>
    <s v="Pedestrian Hit"/>
    <s v="Auto-Rickshaw"/>
    <s v="Rainy"/>
    <s v="Damaged"/>
    <s v="Fatal"/>
    <s v="Drunk Driving"/>
    <n v="2"/>
  </r>
  <r>
    <s v="AID0033"/>
    <d v="2024-06-24T00:00:00"/>
    <n v="6"/>
    <x v="2"/>
    <s v="Pune"/>
    <s v="Object Hit"/>
    <s v="Auto-Rickshaw"/>
    <s v="Windy"/>
    <s v="Damaged"/>
    <s v="Fatal"/>
    <s v="Distracted Driving"/>
    <n v="1"/>
  </r>
  <r>
    <s v="AID0034"/>
    <d v="2024-04-21T00:00:00"/>
    <n v="4"/>
    <x v="4"/>
    <s v="Kolkata"/>
    <s v="Animal Hit"/>
    <s v="Bicycle"/>
    <s v="Clear"/>
    <s v="Under Construction"/>
    <s v="Minor"/>
    <s v="Drunk Driving"/>
    <n v="1"/>
  </r>
  <r>
    <s v="AID0035"/>
    <d v="2024-01-02T00:00:00"/>
    <n v="1"/>
    <x v="0"/>
    <s v="Mumbai"/>
    <s v="Overturn"/>
    <s v="Truck"/>
    <s v="Clear"/>
    <s v="Wet"/>
    <s v="Severe"/>
    <s v="Speeding"/>
    <n v="3"/>
  </r>
  <r>
    <s v="AID0036"/>
    <d v="2024-05-24T00:00:00"/>
    <n v="5"/>
    <x v="5"/>
    <s v="Kolkata"/>
    <s v="Animal Hit"/>
    <s v="Auto-Rickshaw"/>
    <s v="Clear"/>
    <s v="Wet"/>
    <s v="Moderate"/>
    <s v="Distracted Driving"/>
    <n v="4"/>
  </r>
  <r>
    <s v="AID0037"/>
    <d v="2024-01-26T00:00:00"/>
    <n v="1"/>
    <x v="0"/>
    <s v="Ahmedabad"/>
    <s v="Object Hit"/>
    <s v="Motorcycle"/>
    <s v="Clear"/>
    <s v="Under Construction"/>
    <s v="Minor"/>
    <s v="Overtaking"/>
    <n v="5"/>
  </r>
  <r>
    <s v="AID0038"/>
    <d v="2024-01-23T00:00:00"/>
    <n v="1"/>
    <x v="0"/>
    <s v="Bangalore"/>
    <s v="Overturn"/>
    <s v="Auto-Rickshaw"/>
    <s v="Windy"/>
    <s v="Under Construction"/>
    <s v="Severe"/>
    <s v="Speeding"/>
    <n v="0"/>
  </r>
  <r>
    <s v="AID0039"/>
    <d v="2024-04-26T00:00:00"/>
    <n v="4"/>
    <x v="4"/>
    <s v="Pune"/>
    <s v="Animal Hit"/>
    <s v="Car"/>
    <s v="Foggy"/>
    <s v="Under Construction"/>
    <s v="Fatal"/>
    <s v="Speeding"/>
    <n v="2"/>
  </r>
  <r>
    <s v="AID0040"/>
    <d v="2024-03-14T00:00:00"/>
    <n v="3"/>
    <x v="1"/>
    <s v="Hyderabad"/>
    <s v="Overturn"/>
    <s v="Auto-Rickshaw"/>
    <s v="Rainy"/>
    <s v="Damaged"/>
    <s v="Fatal"/>
    <s v="Weather"/>
    <n v="1"/>
  </r>
  <r>
    <s v="AID0041"/>
    <d v="2024-01-10T00:00:00"/>
    <n v="1"/>
    <x v="0"/>
    <s v="Hyderabad"/>
    <s v="Animal Hit"/>
    <s v="Auto-Rickshaw"/>
    <s v="Clear"/>
    <s v="Wet"/>
    <s v="Minor"/>
    <s v="Brake Failure"/>
    <n v="4"/>
  </r>
  <r>
    <s v="AID0042"/>
    <d v="2024-04-28T00:00:00"/>
    <n v="4"/>
    <x v="4"/>
    <s v="Mumbai"/>
    <s v="Collision"/>
    <s v="Car"/>
    <s v="Foggy"/>
    <s v="Under Construction"/>
    <s v="Minor"/>
    <s v="Speeding"/>
    <n v="2"/>
  </r>
  <r>
    <s v="AID0043"/>
    <d v="2024-01-23T00:00:00"/>
    <n v="1"/>
    <x v="0"/>
    <s v="Bangalore"/>
    <s v="Overturn"/>
    <s v="Bicycle"/>
    <s v="Windy"/>
    <s v="Under Construction"/>
    <s v="Minor"/>
    <s v="Brake Failure"/>
    <n v="2"/>
  </r>
  <r>
    <s v="AID0044"/>
    <d v="2024-03-19T00:00:00"/>
    <n v="3"/>
    <x v="1"/>
    <s v="Hyderabad"/>
    <s v="Animal Hit"/>
    <s v="Car"/>
    <s v="Windy"/>
    <s v="Wet"/>
    <s v="Fatal"/>
    <s v="Weather"/>
    <n v="4"/>
  </r>
  <r>
    <s v="AID0045"/>
    <d v="2024-03-20T00:00:00"/>
    <n v="3"/>
    <x v="1"/>
    <s v="Hyderabad"/>
    <s v="Overturn"/>
    <s v="Bus"/>
    <s v="Clear"/>
    <s v="Wet"/>
    <s v="Severe"/>
    <s v="Brake Failure"/>
    <n v="3"/>
  </r>
  <r>
    <s v="AID0046"/>
    <d v="2024-05-05T00:00:00"/>
    <n v="5"/>
    <x v="5"/>
    <s v="Mumbai"/>
    <s v="Animal Hit"/>
    <s v="Motorcycle"/>
    <s v="Rainy"/>
    <s v="Dry"/>
    <s v="Minor"/>
    <s v="Speeding"/>
    <n v="0"/>
  </r>
  <r>
    <s v="AID0047"/>
    <d v="2024-04-20T00:00:00"/>
    <n v="4"/>
    <x v="4"/>
    <s v="Hyderabad"/>
    <s v="Overturn"/>
    <s v="Car"/>
    <s v="Foggy"/>
    <s v="Dry"/>
    <s v="Severe"/>
    <s v="Overtaking"/>
    <n v="1"/>
  </r>
  <r>
    <s v="AID0048"/>
    <d v="2024-06-23T00:00:00"/>
    <n v="6"/>
    <x v="2"/>
    <s v="Chennai"/>
    <s v="Animal Hit"/>
    <s v="Motorcycle"/>
    <s v="Rainy"/>
    <s v="Wet"/>
    <s v="Fatal"/>
    <s v="Drunk Driving"/>
    <n v="0"/>
  </r>
  <r>
    <s v="AID0049"/>
    <d v="2024-03-18T00:00:00"/>
    <n v="3"/>
    <x v="1"/>
    <s v="Kolkata"/>
    <s v="Collision"/>
    <s v="Motorcycle"/>
    <s v="Clear"/>
    <s v="Dry"/>
    <s v="Moderate"/>
    <s v="Weather"/>
    <n v="5"/>
  </r>
  <r>
    <s v="AID0050"/>
    <d v="2024-05-24T00:00:00"/>
    <n v="5"/>
    <x v="5"/>
    <s v="Bangalore"/>
    <s v="Pedestrian Hit"/>
    <s v="Truck"/>
    <s v="Foggy"/>
    <s v="Damaged"/>
    <s v="Minor"/>
    <s v="Speeding"/>
    <n v="2"/>
  </r>
  <r>
    <s v="AID0051"/>
    <d v="2024-04-01T00:00:00"/>
    <n v="4"/>
    <x v="4"/>
    <s v="Ahmedabad"/>
    <s v="Collision"/>
    <s v="Bicycle"/>
    <s v="Windy"/>
    <s v="Dry"/>
    <s v="Moderate"/>
    <s v="Drunk Driving"/>
    <n v="0"/>
  </r>
  <r>
    <s v="AID0052"/>
    <d v="2024-02-25T00:00:00"/>
    <n v="2"/>
    <x v="3"/>
    <s v="Delhi"/>
    <s v="Animal Hit"/>
    <s v="Truck"/>
    <s v="Foggy"/>
    <s v="Damaged"/>
    <s v="Severe"/>
    <s v="Weather"/>
    <n v="2"/>
  </r>
  <r>
    <s v="AID0053"/>
    <d v="2024-01-20T00:00:00"/>
    <n v="1"/>
    <x v="0"/>
    <s v="Kolkata"/>
    <s v="Pedestrian Hit"/>
    <s v="Car"/>
    <s v="Windy"/>
    <s v="Under Construction"/>
    <s v="Moderate"/>
    <s v="Drunk Driving"/>
    <n v="3"/>
  </r>
  <r>
    <s v="AID0054"/>
    <d v="2024-02-23T00:00:00"/>
    <n v="2"/>
    <x v="3"/>
    <s v="Hyderabad"/>
    <s v="Animal Hit"/>
    <s v="Truck"/>
    <s v="Windy"/>
    <s v="Dry"/>
    <s v="Severe"/>
    <s v="Drunk Driving"/>
    <n v="5"/>
  </r>
  <r>
    <s v="AID0055"/>
    <d v="2024-05-21T00:00:00"/>
    <n v="5"/>
    <x v="5"/>
    <s v="Hyderabad"/>
    <s v="Overturn"/>
    <s v="Auto-Rickshaw"/>
    <s v="Clear"/>
    <s v="Damaged"/>
    <s v="Moderate"/>
    <s v="Brake Failure"/>
    <n v="4"/>
  </r>
  <r>
    <s v="AID0056"/>
    <d v="2024-03-23T00:00:00"/>
    <n v="3"/>
    <x v="1"/>
    <s v="Bangalore"/>
    <s v="Overturn"/>
    <s v="Bus"/>
    <s v="Foggy"/>
    <s v="Under Construction"/>
    <s v="Moderate"/>
    <s v="Drunk Driving"/>
    <n v="3"/>
  </r>
  <r>
    <s v="AID0057"/>
    <d v="2024-05-21T00:00:00"/>
    <n v="5"/>
    <x v="5"/>
    <s v="Bangalore"/>
    <s v="Overturn"/>
    <s v="Bus"/>
    <s v="Windy"/>
    <s v="Under Construction"/>
    <s v="Minor"/>
    <s v="Speeding"/>
    <n v="5"/>
  </r>
  <r>
    <s v="AID0058"/>
    <d v="2024-03-16T00:00:00"/>
    <n v="3"/>
    <x v="1"/>
    <s v="Hyderabad"/>
    <s v="Collision"/>
    <s v="Auto-Rickshaw"/>
    <s v="Foggy"/>
    <s v="Wet"/>
    <s v="Minor"/>
    <s v="Brake Failure"/>
    <n v="2"/>
  </r>
  <r>
    <s v="AID0059"/>
    <d v="2024-01-26T00:00:00"/>
    <n v="1"/>
    <x v="0"/>
    <s v="Mumbai"/>
    <s v="Collision"/>
    <s v="Car"/>
    <s v="Foggy"/>
    <s v="Under Construction"/>
    <s v="Fatal"/>
    <s v="Speeding"/>
    <n v="4"/>
  </r>
  <r>
    <s v="AID0060"/>
    <d v="2024-05-14T00:00:00"/>
    <n v="5"/>
    <x v="5"/>
    <s v="Pune"/>
    <s v="Overturn"/>
    <s v="Car"/>
    <s v="Rainy"/>
    <s v="Dry"/>
    <s v="Fatal"/>
    <s v="Drunk Driving"/>
    <n v="2"/>
  </r>
  <r>
    <s v="AID0061"/>
    <d v="2024-05-11T00:00:00"/>
    <n v="5"/>
    <x v="5"/>
    <s v="Hyderabad"/>
    <s v="Animal Hit"/>
    <s v="Bicycle"/>
    <s v="Foggy"/>
    <s v="Under Construction"/>
    <s v="Fatal"/>
    <s v="Brake Failure"/>
    <n v="5"/>
  </r>
  <r>
    <s v="AID0062"/>
    <d v="2024-03-04T00:00:00"/>
    <n v="3"/>
    <x v="1"/>
    <s v="Mumbai"/>
    <s v="Collision"/>
    <s v="Motorcycle"/>
    <s v="Foggy"/>
    <s v="Damaged"/>
    <s v="Minor"/>
    <s v="Speeding"/>
    <n v="5"/>
  </r>
  <r>
    <s v="AID0063"/>
    <d v="2024-06-10T00:00:00"/>
    <n v="6"/>
    <x v="2"/>
    <s v="Chennai"/>
    <s v="Animal Hit"/>
    <s v="Auto-Rickshaw"/>
    <s v="Clear"/>
    <s v="Under Construction"/>
    <s v="Severe"/>
    <s v="Brake Failure"/>
    <n v="1"/>
  </r>
  <r>
    <s v="AID0064"/>
    <d v="2024-01-10T00:00:00"/>
    <n v="1"/>
    <x v="0"/>
    <s v="Kolkata"/>
    <s v="Overturn"/>
    <s v="Bus"/>
    <s v="Rainy"/>
    <s v="Under Construction"/>
    <s v="Severe"/>
    <s v="Speeding"/>
    <n v="4"/>
  </r>
  <r>
    <s v="AID0065"/>
    <d v="2024-03-09T00:00:00"/>
    <n v="3"/>
    <x v="1"/>
    <s v="Pune"/>
    <s v="Pedestrian Hit"/>
    <s v="Auto-Rickshaw"/>
    <s v="Windy"/>
    <s v="Dry"/>
    <s v="Minor"/>
    <s v="Distracted Driving"/>
    <n v="1"/>
  </r>
  <r>
    <s v="AID0066"/>
    <d v="2024-03-16T00:00:00"/>
    <n v="3"/>
    <x v="1"/>
    <s v="Ahmedabad"/>
    <s v="Overturn"/>
    <s v="Motorcycle"/>
    <s v="Windy"/>
    <s v="Wet"/>
    <s v="Minor"/>
    <s v="Overtaking"/>
    <n v="2"/>
  </r>
  <r>
    <s v="AID0067"/>
    <d v="2024-02-15T00:00:00"/>
    <n v="2"/>
    <x v="3"/>
    <s v="Bangalore"/>
    <s v="Collision"/>
    <s v="Bicycle"/>
    <s v="Clear"/>
    <s v="Wet"/>
    <s v="Fatal"/>
    <s v="Speeding"/>
    <n v="1"/>
  </r>
  <r>
    <s v="AID0068"/>
    <d v="2024-05-05T00:00:00"/>
    <n v="5"/>
    <x v="5"/>
    <s v="Bangalore"/>
    <s v="Overturn"/>
    <s v="Bicycle"/>
    <s v="Windy"/>
    <s v="Damaged"/>
    <s v="Moderate"/>
    <s v="Drunk Driving"/>
    <n v="3"/>
  </r>
  <r>
    <s v="AID0069"/>
    <d v="2024-04-26T00:00:00"/>
    <n v="4"/>
    <x v="4"/>
    <s v="Mumbai"/>
    <s v="Animal Hit"/>
    <s v="Motorcycle"/>
    <s v="Rainy"/>
    <s v="Under Construction"/>
    <s v="Moderate"/>
    <s v="Overtaking"/>
    <n v="0"/>
  </r>
  <r>
    <s v="AID0070"/>
    <d v="2024-01-11T00:00:00"/>
    <n v="1"/>
    <x v="0"/>
    <s v="Kolkata"/>
    <s v="Animal Hit"/>
    <s v="Bicycle"/>
    <s v="Foggy"/>
    <s v="Damaged"/>
    <s v="Minor"/>
    <s v="Speeding"/>
    <n v="4"/>
  </r>
  <r>
    <s v="AID0071"/>
    <d v="2024-05-18T00:00:00"/>
    <n v="5"/>
    <x v="5"/>
    <s v="Chennai"/>
    <s v="Object Hit"/>
    <s v="Car"/>
    <s v="Clear"/>
    <s v="Dry"/>
    <s v="Minor"/>
    <s v="Overtaking"/>
    <n v="2"/>
  </r>
  <r>
    <s v="AID0072"/>
    <d v="2024-06-05T00:00:00"/>
    <n v="6"/>
    <x v="2"/>
    <s v="Mumbai"/>
    <s v="Animal Hit"/>
    <s v="Bus"/>
    <s v="Rainy"/>
    <s v="Dry"/>
    <s v="Severe"/>
    <s v="Drunk Driving"/>
    <n v="4"/>
  </r>
  <r>
    <s v="AID0073"/>
    <d v="2024-03-01T00:00:00"/>
    <n v="3"/>
    <x v="1"/>
    <s v="Bangalore"/>
    <s v="Animal Hit"/>
    <s v="Motorcycle"/>
    <s v="Windy"/>
    <s v="Dry"/>
    <s v="Minor"/>
    <s v="Weather"/>
    <n v="1"/>
  </r>
  <r>
    <s v="AID0074"/>
    <d v="2024-06-17T00:00:00"/>
    <n v="6"/>
    <x v="2"/>
    <s v="Bangalore"/>
    <s v="Animal Hit"/>
    <s v="Car"/>
    <s v="Clear"/>
    <s v="Wet"/>
    <s v="Fatal"/>
    <s v="Drunk Driving"/>
    <n v="3"/>
  </r>
  <r>
    <s v="AID0075"/>
    <d v="2024-04-17T00:00:00"/>
    <n v="4"/>
    <x v="4"/>
    <s v="Kolkata"/>
    <s v="Pedestrian Hit"/>
    <s v="Bus"/>
    <s v="Rainy"/>
    <s v="Damaged"/>
    <s v="Moderate"/>
    <s v="Distracted Driving"/>
    <n v="4"/>
  </r>
  <r>
    <s v="AID0076"/>
    <d v="2024-05-25T00:00:00"/>
    <n v="5"/>
    <x v="5"/>
    <s v="Bangalore"/>
    <s v="Object Hit"/>
    <s v="Truck"/>
    <s v="Rainy"/>
    <s v="Dry"/>
    <s v="Fatal"/>
    <s v="Weather"/>
    <n v="4"/>
  </r>
  <r>
    <s v="AID0077"/>
    <d v="2024-02-08T00:00:00"/>
    <n v="2"/>
    <x v="3"/>
    <s v="Chennai"/>
    <s v="Object Hit"/>
    <s v="Truck"/>
    <s v="Clear"/>
    <s v="Under Construction"/>
    <s v="Minor"/>
    <s v="Brake Failure"/>
    <n v="2"/>
  </r>
  <r>
    <s v="AID0078"/>
    <d v="2024-03-31T00:00:00"/>
    <n v="3"/>
    <x v="1"/>
    <s v="Chennai"/>
    <s v="Pedestrian Hit"/>
    <s v="Car"/>
    <s v="Clear"/>
    <s v="Damaged"/>
    <s v="Fatal"/>
    <s v="Overtaking"/>
    <n v="0"/>
  </r>
  <r>
    <s v="AID0079"/>
    <d v="2024-02-07T00:00:00"/>
    <n v="2"/>
    <x v="3"/>
    <s v="Mumbai"/>
    <s v="Collision"/>
    <s v="Bus"/>
    <s v="Clear"/>
    <s v="Wet"/>
    <s v="Minor"/>
    <s v="Overtaking"/>
    <n v="5"/>
  </r>
  <r>
    <s v="AID0080"/>
    <d v="2024-03-24T00:00:00"/>
    <n v="3"/>
    <x v="1"/>
    <s v="Ahmedabad"/>
    <s v="Overturn"/>
    <s v="Auto-Rickshaw"/>
    <s v="Rainy"/>
    <s v="Dry"/>
    <s v="Minor"/>
    <s v="Distracted Driving"/>
    <n v="4"/>
  </r>
  <r>
    <s v="AID0081"/>
    <d v="2024-01-29T00:00:00"/>
    <n v="1"/>
    <x v="0"/>
    <s v="Delhi"/>
    <s v="Collision"/>
    <s v="Car"/>
    <s v="Clear"/>
    <s v="Dry"/>
    <s v="Severe"/>
    <s v="Distracted Driving"/>
    <n v="0"/>
  </r>
  <r>
    <s v="AID0082"/>
    <d v="2024-04-22T00:00:00"/>
    <n v="4"/>
    <x v="4"/>
    <s v="Ahmedabad"/>
    <s v="Collision"/>
    <s v="Bus"/>
    <s v="Windy"/>
    <s v="Wet"/>
    <s v="Fatal"/>
    <s v="Overtaking"/>
    <n v="3"/>
  </r>
  <r>
    <s v="AID0083"/>
    <d v="2024-05-12T00:00:00"/>
    <n v="5"/>
    <x v="5"/>
    <s v="Mumbai"/>
    <s v="Object Hit"/>
    <s v="Motorcycle"/>
    <s v="Windy"/>
    <s v="Damaged"/>
    <s v="Moderate"/>
    <s v="Weather"/>
    <n v="4"/>
  </r>
  <r>
    <s v="AID0084"/>
    <d v="2024-01-28T00:00:00"/>
    <n v="1"/>
    <x v="0"/>
    <s v="Pune"/>
    <s v="Overturn"/>
    <s v="Motorcycle"/>
    <s v="Rainy"/>
    <s v="Under Construction"/>
    <s v="Severe"/>
    <s v="Brake Failure"/>
    <n v="2"/>
  </r>
  <r>
    <s v="AID0085"/>
    <d v="2024-01-17T00:00:00"/>
    <n v="1"/>
    <x v="0"/>
    <s v="Delhi"/>
    <s v="Animal Hit"/>
    <s v="Truck"/>
    <s v="Foggy"/>
    <s v="Wet"/>
    <s v="Severe"/>
    <s v="Speeding"/>
    <n v="3"/>
  </r>
  <r>
    <s v="AID0086"/>
    <d v="2024-01-11T00:00:00"/>
    <n v="1"/>
    <x v="0"/>
    <s v="Kolkata"/>
    <s v="Animal Hit"/>
    <s v="Car"/>
    <s v="Clear"/>
    <s v="Dry"/>
    <s v="Severe"/>
    <s v="Drunk Driving"/>
    <n v="2"/>
  </r>
  <r>
    <s v="AID0087"/>
    <d v="2024-06-14T00:00:00"/>
    <n v="6"/>
    <x v="2"/>
    <s v="Ahmedabad"/>
    <s v="Animal Hit"/>
    <s v="Motorcycle"/>
    <s v="Windy"/>
    <s v="Wet"/>
    <s v="Moderate"/>
    <s v="Brake Failure"/>
    <n v="1"/>
  </r>
  <r>
    <s v="AID0088"/>
    <d v="2024-03-22T00:00:00"/>
    <n v="3"/>
    <x v="1"/>
    <s v="Hyderabad"/>
    <s v="Object Hit"/>
    <s v="Bicycle"/>
    <s v="Windy"/>
    <s v="Dry"/>
    <s v="Moderate"/>
    <s v="Weather"/>
    <n v="2"/>
  </r>
  <r>
    <s v="AID0089"/>
    <d v="2024-06-02T00:00:00"/>
    <n v="6"/>
    <x v="2"/>
    <s v="Chennai"/>
    <s v="Object Hit"/>
    <s v="Auto-Rickshaw"/>
    <s v="Foggy"/>
    <s v="Dry"/>
    <s v="Minor"/>
    <s v="Speeding"/>
    <n v="0"/>
  </r>
  <r>
    <s v="AID0090"/>
    <d v="2024-01-03T00:00:00"/>
    <n v="1"/>
    <x v="0"/>
    <s v="Mumbai"/>
    <s v="Collision"/>
    <s v="Car"/>
    <s v="Clear"/>
    <s v="Dry"/>
    <s v="Severe"/>
    <s v="Overtaking"/>
    <n v="1"/>
  </r>
  <r>
    <s v="AID0091"/>
    <d v="2024-06-15T00:00:00"/>
    <n v="6"/>
    <x v="2"/>
    <s v="Kolkata"/>
    <s v="Pedestrian Hit"/>
    <s v="Auto-Rickshaw"/>
    <s v="Foggy"/>
    <s v="Under Construction"/>
    <s v="Fatal"/>
    <s v="Speeding"/>
    <n v="4"/>
  </r>
  <r>
    <s v="AID0092"/>
    <d v="2024-03-18T00:00:00"/>
    <n v="3"/>
    <x v="1"/>
    <s v="Hyderabad"/>
    <s v="Collision"/>
    <s v="Bus"/>
    <s v="Clear"/>
    <s v="Damaged"/>
    <s v="Fatal"/>
    <s v="Distracted Driving"/>
    <n v="1"/>
  </r>
  <r>
    <s v="AID0093"/>
    <d v="2024-04-07T00:00:00"/>
    <n v="4"/>
    <x v="4"/>
    <s v="Pune"/>
    <s v="Pedestrian Hit"/>
    <s v="Motorcycle"/>
    <s v="Foggy"/>
    <s v="Wet"/>
    <s v="Severe"/>
    <s v="Distracted Driving"/>
    <n v="5"/>
  </r>
  <r>
    <s v="AID0094"/>
    <d v="2024-06-13T00:00:00"/>
    <n v="6"/>
    <x v="2"/>
    <s v="Kolkata"/>
    <s v="Animal Hit"/>
    <s v="Bicycle"/>
    <s v="Clear"/>
    <s v="Damaged"/>
    <s v="Fatal"/>
    <s v="Distracted Driving"/>
    <n v="0"/>
  </r>
  <r>
    <s v="AID0095"/>
    <d v="2024-02-20T00:00:00"/>
    <n v="2"/>
    <x v="3"/>
    <s v="Mumbai"/>
    <s v="Collision"/>
    <s v="Bicycle"/>
    <s v="Clear"/>
    <s v="Damaged"/>
    <s v="Minor"/>
    <s v="Drunk Driving"/>
    <n v="3"/>
  </r>
  <r>
    <s v="AID0096"/>
    <d v="2024-01-22T00:00:00"/>
    <n v="1"/>
    <x v="0"/>
    <s v="Bangalore"/>
    <s v="Animal Hit"/>
    <s v="Car"/>
    <s v="Clear"/>
    <s v="Under Construction"/>
    <s v="Minor"/>
    <s v="Drunk Driving"/>
    <n v="5"/>
  </r>
  <r>
    <s v="AID0097"/>
    <d v="2024-04-21T00:00:00"/>
    <n v="4"/>
    <x v="4"/>
    <s v="Delhi"/>
    <s v="Object Hit"/>
    <s v="Truck"/>
    <s v="Windy"/>
    <s v="Damaged"/>
    <s v="Fatal"/>
    <s v="Drunk Driving"/>
    <n v="3"/>
  </r>
  <r>
    <s v="AID0098"/>
    <d v="2024-04-08T00:00:00"/>
    <n v="4"/>
    <x v="4"/>
    <s v="Delhi"/>
    <s v="Pedestrian Hit"/>
    <s v="Motorcycle"/>
    <s v="Windy"/>
    <s v="Wet"/>
    <s v="Severe"/>
    <s v="Speeding"/>
    <n v="0"/>
  </r>
  <r>
    <s v="AID0099"/>
    <d v="2024-06-21T00:00:00"/>
    <n v="6"/>
    <x v="2"/>
    <s v="Kolkata"/>
    <s v="Overturn"/>
    <s v="Auto-Rickshaw"/>
    <s v="Clear"/>
    <s v="Wet"/>
    <s v="Minor"/>
    <s v="Drunk Driving"/>
    <n v="4"/>
  </r>
  <r>
    <s v="AID0100"/>
    <d v="2024-01-26T00:00:00"/>
    <n v="1"/>
    <x v="0"/>
    <s v="Ahmedabad"/>
    <s v="Pedestrian Hit"/>
    <s v="Motorcycle"/>
    <s v="Windy"/>
    <s v="Damaged"/>
    <s v="Severe"/>
    <s v="Overtaking"/>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26:B230"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Product"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0 DATA!$A$1:$O$101">
        <x15:activeTabTopLevelEntity name="[Range1]"/>
      </x15:pivotTableUISettings>
    </ext>
  </extLst>
</pivotTableDefinition>
</file>

<file path=xl/pivotTables/pivotTable10.xml><?xml version="1.0" encoding="utf-8"?>
<pivotTableDefinition xmlns="http://schemas.openxmlformats.org/spreadsheetml/2006/main" name="PivotTable38"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3:A54" firstHeaderRow="1" firstDataRow="1" firstDataCol="0"/>
  <pivotFields count="2">
    <pivotField dataField="1" showAll="0"/>
    <pivotField allDrilled="1" showAll="0" dataSourceSort="1" defaultAttributeDrillState="1"/>
  </pivotFields>
  <rowItems count="1">
    <i/>
  </rowItems>
  <colItems count="1">
    <i/>
  </colItems>
  <dataFields count="1">
    <dataField name="Sum of Casualties" fld="0" baseField="0" baseItem="0"/>
  </dataFields>
  <pivotHierarchies count="51">
    <pivotHierarchy dragToData="1"/>
    <pivotHierarchy dragToData="1"/>
    <pivotHierarchy dragToData="1"/>
    <pivotHierarchy multipleItemSelectionAllowed="1" dragToData="1"/>
    <pivotHierarchy multipleItemSelectionAllowed="1" dragToData="1">
      <members count="1" level="1">
        <member name="[Range].[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L$101">
        <x15:activeTabTopLevelEntity name="[Range]"/>
      </x15:pivotTableUISettings>
    </ext>
  </extLst>
</pivotTableDefinition>
</file>

<file path=xl/pivotTables/pivotTable11.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11:R16" firstHeaderRow="0" firstDataRow="1" firstDataCol="1"/>
  <pivotFields count="3">
    <pivotField axis="axisRow" allDrilled="1" showAll="0" dataSourceSort="1" defaultAttributeDrillState="1">
      <items count="5">
        <item x="0"/>
        <item x="1"/>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Profit" fld="1" baseField="0" baseItem="0"/>
    <dataField name="Sum of Revenue" fld="2"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0 DATA!$A$1:$O$101">
        <x15:activeTabTopLevelEntity name="[Range1]"/>
      </x15:pivotTableUISettings>
    </ext>
  </extLst>
</pivotTableDefinition>
</file>

<file path=xl/pivotTables/pivotTable1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Q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Product"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0 DATA!$A$1:$O$101">
        <x15:activeTabTopLevelEntity name="[Range1]"/>
      </x15:pivotTableUISettings>
    </ext>
  </extLst>
</pivotTableDefinition>
</file>

<file path=xl/pivotTables/pivotTable1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19:Q32"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13">
    <i>
      <x/>
    </i>
    <i r="1">
      <x/>
    </i>
    <i r="1">
      <x v="1"/>
    </i>
    <i r="1">
      <x v="2"/>
    </i>
    <i>
      <x v="1"/>
    </i>
    <i r="1">
      <x/>
    </i>
    <i r="1">
      <x v="1"/>
    </i>
    <i r="1">
      <x v="2"/>
    </i>
    <i>
      <x v="2"/>
    </i>
    <i r="1">
      <x/>
    </i>
    <i r="1">
      <x v="1"/>
    </i>
    <i r="1">
      <x v="2"/>
    </i>
    <i t="grand">
      <x/>
    </i>
  </rowItems>
  <colItems count="1">
    <i/>
  </colItems>
  <dataFields count="1">
    <dataField name="Average of UNIT SOLD"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4"/>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0 DATA!$A$1:$O$101">
        <x15:activeTabTopLevelEntity name="[Range1]"/>
      </x15:pivotTableUISettings>
    </ext>
  </extLst>
</pivotTableDefinition>
</file>

<file path=xl/pivotTables/pivotTable2.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34:C239" firstHeaderRow="0" firstDataRow="1" firstDataCol="1"/>
  <pivotFields count="3">
    <pivotField axis="axisRow" allDrilled="1" showAll="0" dataSourceSort="1" defaultAttributeDrillState="1">
      <items count="5">
        <item x="0"/>
        <item x="1"/>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Profit" fld="1" baseField="0" baseItem="0"/>
    <dataField name="Sum of Revenue" fld="2"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0 DATA!$A$1:$O$101">
        <x15:activeTabTopLevelEntity name="[Range1]"/>
      </x15:pivotTableUISettings>
    </ext>
  </extLst>
</pivotTableDefinition>
</file>

<file path=xl/pivotTables/pivotTable3.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42:B255"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s>
  <rowFields count="2">
    <field x="0"/>
    <field x="1"/>
  </rowFields>
  <rowItems count="13">
    <i>
      <x/>
    </i>
    <i r="1">
      <x/>
    </i>
    <i r="1">
      <x v="1"/>
    </i>
    <i r="1">
      <x v="2"/>
    </i>
    <i>
      <x v="1"/>
    </i>
    <i r="1">
      <x/>
    </i>
    <i r="1">
      <x v="1"/>
    </i>
    <i r="1">
      <x v="2"/>
    </i>
    <i>
      <x v="2"/>
    </i>
    <i r="1">
      <x/>
    </i>
    <i r="1">
      <x v="1"/>
    </i>
    <i r="1">
      <x v="2"/>
    </i>
    <i t="grand">
      <x/>
    </i>
  </rowItems>
  <colItems count="1">
    <i/>
  </colItems>
  <dataFields count="1">
    <dataField name="Average of UNIT SOLD"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4"/>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ION 10 DATA!$A$1:$O$101">
        <x15:activeTabTopLevelEntity name="[Range1]"/>
      </x15:pivotTableUISettings>
    </ext>
  </extLst>
</pivotTableDefinition>
</file>

<file path=xl/pivotTables/pivotTable4.xml><?xml version="1.0" encoding="utf-8"?>
<pivotTableDefinition xmlns="http://schemas.openxmlformats.org/spreadsheetml/2006/main" name="PivotTable37"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C46:D51"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Count of Accident Type" fld="1" subtotal="count" baseField="0" baseItem="0"/>
  </dataField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multipleItemSelectionAllowed="1" dragToData="1"/>
    <pivotHierarchy multipleItemSelectionAllowed="1" dragToData="1">
      <members count="1" level="1">
        <member name="[Range].[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L$101">
        <x15:activeTabTopLevelEntity name="[Range]"/>
      </x15:pivotTableUISettings>
    </ext>
  </extLst>
</pivotTableDefinition>
</file>

<file path=xl/pivotTables/pivotTable5.xml><?xml version="1.0" encoding="utf-8"?>
<pivotTableDefinition xmlns="http://schemas.openxmlformats.org/spreadsheetml/2006/main" name="PivotTable24" cacheId="21"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6" rowHeaderCaption="Vahicle type " customListSort="0">
  <location ref="B27:C33"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6">
    <i>
      <x/>
    </i>
    <i>
      <x v="1"/>
    </i>
    <i>
      <x v="2"/>
    </i>
    <i>
      <x v="3"/>
    </i>
    <i>
      <x v="4"/>
    </i>
    <i>
      <x v="5"/>
    </i>
  </rowItems>
  <colItems count="1">
    <i/>
  </colItems>
  <dataFields count="1">
    <dataField name="Count of Accident Type"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 chart="0" format="11">
      <pivotArea type="data" outline="0" fieldPosition="0">
        <references count="2">
          <reference field="4294967294" count="1" selected="0">
            <x v="0"/>
          </reference>
          <reference field="1" count="1" selected="0">
            <x v="5"/>
          </reference>
        </references>
      </pivotArea>
    </chartFormat>
  </chartFormats>
  <pivotHierarchies count="51">
    <pivotHierarchy dragToData="1"/>
    <pivotHierarchy dragToData="1"/>
    <pivotHierarchy dragToData="1"/>
    <pivotHierarchy multipleItemSelectionAllowed="1" dragToData="1"/>
    <pivotHierarchy multipleItemSelectionAllowed="1" dragToData="1">
      <members count="1" level="1">
        <member name="[Range].[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S IZHAR.xlsx!Table1">
        <x15:activeTabTopLevelEntity name="[Table1]"/>
      </x15:pivotTableUISettings>
    </ext>
  </extLst>
</pivotTableDefinition>
</file>

<file path=xl/pivotTables/pivotTable6.xml><?xml version="1.0" encoding="utf-8"?>
<pivotTableDefinition xmlns="http://schemas.openxmlformats.org/spreadsheetml/2006/main" name="PivotTable28" cacheId="16"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
  <location ref="A42:B51"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ccident Typ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multipleItemSelectionAllowed="1" dragToData="1"/>
    <pivotHierarchy multipleItemSelectionAllowed="1" dragToData="1">
      <members count="1" level="1">
        <member name="[Range].[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S IZHAR.xlsx!Table1">
        <x15:activeTabTopLevelEntity name="[Table1]"/>
      </x15:pivotTableUISettings>
    </ext>
  </extLst>
</pivotTableDefinition>
</file>

<file path=xl/pivotTables/pivotTable7.xml><?xml version="1.0" encoding="utf-8"?>
<pivotTableDefinition xmlns="http://schemas.openxmlformats.org/spreadsheetml/2006/main" name="PivotTable26" cacheId="1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7" rowHeaderCaption="severity " customListSort="0">
  <location ref="A35:B39"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4">
    <i>
      <x/>
    </i>
    <i>
      <x v="1"/>
    </i>
    <i>
      <x v="2"/>
    </i>
    <i>
      <x v="3"/>
    </i>
  </rowItems>
  <colItems count="1">
    <i/>
  </colItems>
  <dataFields count="1">
    <dataField name="Count of Road Condition" fld="1" subtotal="count"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multipleItemSelectionAllowed="1" dragToData="1"/>
    <pivotHierarchy multipleItemSelectionAllowed="1" dragToData="1">
      <members count="1" level="1">
        <member name="[Range].[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S IZHAR.xlsx!Table1">
        <x15:activeTabTopLevelEntity name="[Table1]"/>
      </x15:pivotTableUISettings>
    </ext>
  </extLst>
</pivotTableDefinition>
</file>

<file path=xl/pivotTables/pivotTable8.xml><?xml version="1.0" encoding="utf-8"?>
<pivotTableDefinition xmlns="http://schemas.openxmlformats.org/spreadsheetml/2006/main" name="PivotTable35"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C37:D44" firstHeaderRow="1" firstDataRow="1" firstDataCol="1"/>
  <pivotFields count="12">
    <pivotField showAll="0"/>
    <pivotField numFmtId="14" showAll="0"/>
    <pivotField showAll="0"/>
    <pivotField axis="axisRow" showAll="0">
      <items count="7">
        <item x="0"/>
        <item x="3"/>
        <item x="1"/>
        <item x="4"/>
        <item x="5"/>
        <item x="2"/>
        <item t="default"/>
      </items>
    </pivotField>
    <pivotField showAll="0"/>
    <pivotField dataField="1"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Accident Typ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5" cacheId="18"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7" rowHeaderCaption="Vahicle type " customListSort="0">
  <location ref="E27:F35"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8">
    <i>
      <x/>
    </i>
    <i>
      <x v="1"/>
    </i>
    <i>
      <x v="2"/>
    </i>
    <i>
      <x v="3"/>
    </i>
    <i>
      <x v="4"/>
    </i>
    <i>
      <x v="5"/>
    </i>
    <i>
      <x v="6"/>
    </i>
    <i>
      <x v="7"/>
    </i>
  </rowItems>
  <colItems count="1">
    <i/>
  </colItems>
  <dataFields count="1">
    <dataField name="Count of Road Condition" fld="1"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3" format="4">
      <pivotArea type="data" outline="0" fieldPosition="0">
        <references count="2">
          <reference field="4294967294" count="1" selected="0">
            <x v="0"/>
          </reference>
          <reference field="0" count="1" selected="0">
            <x v="4"/>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6"/>
          </reference>
        </references>
      </pivotArea>
    </chartFormat>
    <chartFormat chart="3" format="7">
      <pivotArea type="data" outline="0" fieldPosition="0">
        <references count="2">
          <reference field="4294967294" count="1" selected="0">
            <x v="0"/>
          </reference>
          <reference field="0" count="1" selected="0">
            <x v="7"/>
          </reference>
        </references>
      </pivotArea>
    </chartFormat>
  </chartFormats>
  <pivotHierarchies count="51">
    <pivotHierarchy dragToData="1"/>
    <pivotHierarchy dragToData="1"/>
    <pivotHierarchy dragToData="1"/>
    <pivotHierarchy multipleItemSelectionAllowed="1" dragToData="1"/>
    <pivotHierarchy multipleItemSelectionAllowed="1" dragToData="1">
      <members count="1" level="1">
        <member name="[Range].[Location].&amp;[Bangalo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S IZHAR.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ly_name" sourceName="[Range].[monthly name]">
  <pivotTables>
    <pivotTable tabId="3" name="PivotTable38"/>
    <pivotTable tabId="3" name="PivotTable24"/>
    <pivotTable tabId="3" name="PivotTable25"/>
    <pivotTable tabId="3" name="PivotTable26"/>
    <pivotTable tabId="3" name="PivotTable28"/>
    <pivotTable tabId="3" name="PivotTable37"/>
  </pivotTables>
  <data>
    <olap pivotCacheId="1">
      <levels count="2">
        <level uniqueName="[Range].[monthly name].[(All)]" sourceCaption="(All)" count="0"/>
        <level uniqueName="[Range].[monthly name].[monthly name]" sourceCaption="monthly name" count="6">
          <ranges>
            <range startItem="0">
              <i n="[Range].[monthly name].&amp;[Apr]" c="Apr"/>
              <i n="[Range].[monthly name].&amp;[Feb]" c="Feb"/>
              <i n="[Range].[monthly name].&amp;[Jan]" c="Jan"/>
              <i n="[Range].[monthly name].&amp;[Jun]" c="Jun"/>
              <i n="[Range].[monthly name].&amp;[Mar]" c="Mar"/>
              <i n="[Range].[monthly name].&amp;[May]" c="May"/>
            </range>
          </ranges>
        </level>
      </levels>
      <selections count="1">
        <selection n="[Range].[monthl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Range].[Location]">
  <pivotTables>
    <pivotTable tabId="3" name="PivotTable38"/>
    <pivotTable tabId="3" name="PivotTable24"/>
    <pivotTable tabId="3" name="PivotTable25"/>
    <pivotTable tabId="3" name="PivotTable26"/>
    <pivotTable tabId="3" name="PivotTable28"/>
    <pivotTable tabId="3" name="PivotTable37"/>
  </pivotTables>
  <data>
    <olap pivotCacheId="2">
      <levels count="2">
        <level uniqueName="[Range].[Location].[(All)]" sourceCaption="(All)" count="0"/>
        <level uniqueName="[Range].[Location].[Location]" sourceCaption="Location" count="8">
          <ranges>
            <range startItem="0">
              <i n="[Range].[Location].&amp;[Ahmedabad]" c="Ahmedabad"/>
              <i n="[Range].[Location].&amp;[Bangalore]" c="Bangalore"/>
              <i n="[Range].[Location].&amp;[Chennai]" c="Chennai"/>
              <i n="[Range].[Location].&amp;[Delhi]" c="Delhi"/>
              <i n="[Range].[Location].&amp;[Hyderabad]" c="Hyderabad"/>
              <i n="[Range].[Location].&amp;[Kolkata]" c="Kolkata"/>
              <i n="[Range].[Location].&amp;[Mumbai]" c="Mumbai"/>
              <i n="[Range].[Location].&amp;[Pune]" c="Pune"/>
            </range>
          </ranges>
        </level>
      </levels>
      <selections count="1">
        <selection n="[Range].[Location].&amp;[Bangalo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ly name" cache="Slicer_monthly_name" caption="monthly name" level="1" rowHeight="241300"/>
  <slicer name="Location" cache="Slicer_Location" caption="Location" level="1" rowHeight="241300"/>
</slicers>
</file>

<file path=xl/tables/table1.xml><?xml version="1.0" encoding="utf-8"?>
<table xmlns="http://schemas.openxmlformats.org/spreadsheetml/2006/main" id="1" name="Table1" displayName="Table1" ref="B1:L101" totalsRowShown="0" headerRowDxfId="1" tableBorderDxfId="2">
  <tableColumns count="11">
    <tableColumn id="1" name="Date" dataDxfId="4"/>
    <tableColumn id="10" name="monthly ">
      <calculatedColumnFormula>MONTH(Table1[[#This Row],[Date]])</calculatedColumnFormula>
    </tableColumn>
    <tableColumn id="11" name="monthly name " dataDxfId="3">
      <calculatedColumnFormula>TEXT(Table1[[#This Row],[Date]],"mmm")</calculatedColumnFormula>
    </tableColumn>
    <tableColumn id="2" name="Location"/>
    <tableColumn id="3" name="Accident Type"/>
    <tableColumn id="4" name="Vehicle Type"/>
    <tableColumn id="5" name="Weather Condition"/>
    <tableColumn id="6" name="Road Condition"/>
    <tableColumn id="7" name="Severity"/>
    <tableColumn id="8" name="Cause"/>
    <tableColumn id="9" name="Casualties"/>
  </tableColumns>
  <tableStyleInfo showFirstColumn="0" showLastColumn="0" showRowStripes="1" showColumnStripes="0"/>
</table>
</file>

<file path=xl/tables/table2.xml><?xml version="1.0" encoding="utf-8"?>
<table xmlns="http://schemas.openxmlformats.org/spreadsheetml/2006/main" id="2" name="Table2" displayName="Table2" ref="A1:A101" insertRowShift="1" totalsRowShown="0" headerRowDxfId="0">
  <tableColumns count="1">
    <tableColumn id="1" name="Accident I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10" Type="http://schemas.microsoft.com/office/2007/relationships/slicer" Target="../slicers/slicer1.xml"/><Relationship Id="rId4" Type="http://schemas.openxmlformats.org/officeDocument/2006/relationships/pivotTable" Target="../pivotTables/pivotTable7.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4"/>
  <sheetViews>
    <sheetView tabSelected="1" zoomScaleNormal="100" workbookViewId="0">
      <selection activeCell="N154" sqref="N154"/>
    </sheetView>
  </sheetViews>
  <sheetFormatPr defaultRowHeight="15" x14ac:dyDescent="0.25"/>
  <cols>
    <col min="1" max="1" width="10.28515625" customWidth="1"/>
    <col min="2" max="2" width="9.7109375" bestFit="1" customWidth="1"/>
    <col min="3" max="3" width="9" customWidth="1"/>
    <col min="4" max="4" width="10.140625" bestFit="1" customWidth="1"/>
    <col min="5" max="5" width="9.42578125" bestFit="1" customWidth="1"/>
    <col min="6" max="6" width="16.28515625" customWidth="1"/>
    <col min="7" max="7" width="15" customWidth="1"/>
    <col min="9" max="9" width="10" bestFit="1" customWidth="1"/>
    <col min="10" max="10" width="9.140625" customWidth="1"/>
    <col min="14" max="14" width="15.42578125" bestFit="1" customWidth="1"/>
  </cols>
  <sheetData>
    <row r="1" spans="1:20" x14ac:dyDescent="0.25">
      <c r="D1" s="57" t="s">
        <v>1</v>
      </c>
      <c r="E1" s="58"/>
      <c r="F1" s="58"/>
      <c r="G1" s="58"/>
      <c r="H1" s="58"/>
      <c r="I1" s="58"/>
      <c r="J1" s="58"/>
      <c r="K1" s="58"/>
    </row>
    <row r="2" spans="1:20" x14ac:dyDescent="0.25">
      <c r="D2" s="58"/>
      <c r="E2" s="58"/>
      <c r="F2" s="58"/>
      <c r="G2" s="58"/>
      <c r="H2" s="58"/>
      <c r="I2" s="58"/>
      <c r="J2" s="58"/>
      <c r="K2" s="58"/>
    </row>
    <row r="3" spans="1:20" x14ac:dyDescent="0.25">
      <c r="A3" s="56" t="s">
        <v>0</v>
      </c>
      <c r="B3" s="48"/>
      <c r="C3" s="48"/>
      <c r="D3" s="48"/>
      <c r="E3" s="48"/>
      <c r="F3" s="48"/>
      <c r="G3" s="48"/>
      <c r="H3" s="48"/>
      <c r="I3" s="48"/>
      <c r="J3" s="48"/>
      <c r="K3" s="48"/>
      <c r="L3" s="48"/>
      <c r="M3" s="48"/>
      <c r="N3" s="48"/>
      <c r="O3" s="48"/>
      <c r="P3" s="48"/>
    </row>
    <row r="4" spans="1:20" x14ac:dyDescent="0.25">
      <c r="A4" s="48"/>
      <c r="B4" s="48"/>
      <c r="C4" s="48"/>
      <c r="D4" s="48"/>
      <c r="E4" s="48"/>
      <c r="F4" s="48"/>
      <c r="G4" s="48"/>
      <c r="H4" s="48"/>
      <c r="I4" s="48"/>
      <c r="J4" s="48"/>
      <c r="K4" s="48"/>
      <c r="L4" s="48"/>
      <c r="M4" s="48"/>
      <c r="N4" s="48"/>
      <c r="O4" s="48"/>
      <c r="P4" s="48"/>
    </row>
    <row r="5" spans="1:20" x14ac:dyDescent="0.25">
      <c r="A5" s="48"/>
      <c r="B5" s="48"/>
      <c r="C5" s="48"/>
      <c r="D5" s="48"/>
      <c r="E5" s="48"/>
      <c r="F5" s="48"/>
      <c r="G5" s="48"/>
      <c r="H5" s="48"/>
      <c r="I5" s="48"/>
      <c r="J5" s="48"/>
      <c r="K5" s="48"/>
      <c r="L5" s="48"/>
      <c r="M5" s="48"/>
      <c r="N5" s="48"/>
      <c r="O5" s="48"/>
      <c r="P5" s="48"/>
    </row>
    <row r="6" spans="1:20" x14ac:dyDescent="0.25">
      <c r="A6" s="48" t="s">
        <v>2</v>
      </c>
      <c r="B6" s="48"/>
      <c r="C6" s="48"/>
      <c r="D6" s="48"/>
    </row>
    <row r="7" spans="1:20" ht="15" customHeight="1" x14ac:dyDescent="0.25">
      <c r="A7" s="59" t="s">
        <v>3</v>
      </c>
      <c r="B7" s="59"/>
      <c r="C7" s="59"/>
      <c r="D7" s="59"/>
      <c r="E7" s="59"/>
      <c r="F7" s="59"/>
      <c r="G7" s="59"/>
      <c r="H7" s="59"/>
      <c r="I7" s="59"/>
      <c r="J7" s="59"/>
      <c r="K7" s="59"/>
      <c r="L7" s="59"/>
      <c r="M7" s="59"/>
      <c r="N7" s="59"/>
      <c r="O7" s="59"/>
      <c r="P7" s="59"/>
      <c r="Q7" s="59"/>
      <c r="R7" s="1"/>
      <c r="S7" s="1"/>
      <c r="T7" s="2"/>
    </row>
    <row r="8" spans="1:20" x14ac:dyDescent="0.25">
      <c r="A8" s="59"/>
      <c r="B8" s="59"/>
      <c r="C8" s="59"/>
      <c r="D8" s="59"/>
      <c r="E8" s="59"/>
      <c r="F8" s="59"/>
      <c r="G8" s="59"/>
      <c r="H8" s="59"/>
      <c r="I8" s="59"/>
      <c r="J8" s="59"/>
      <c r="K8" s="59"/>
      <c r="L8" s="59"/>
      <c r="M8" s="59"/>
      <c r="N8" s="59"/>
      <c r="O8" s="59"/>
      <c r="P8" s="59"/>
      <c r="Q8" s="59"/>
      <c r="R8" s="1"/>
      <c r="S8" s="1"/>
      <c r="T8" s="2"/>
    </row>
    <row r="9" spans="1:20" x14ac:dyDescent="0.25">
      <c r="A9" s="59"/>
      <c r="B9" s="59"/>
      <c r="C9" s="59"/>
      <c r="D9" s="59"/>
      <c r="E9" s="59"/>
      <c r="F9" s="59"/>
      <c r="G9" s="59"/>
      <c r="H9" s="59"/>
      <c r="I9" s="59"/>
      <c r="J9" s="59"/>
      <c r="K9" s="59"/>
      <c r="L9" s="59"/>
      <c r="M9" s="59"/>
      <c r="N9" s="59"/>
      <c r="O9" s="59"/>
      <c r="P9" s="59"/>
      <c r="Q9" s="59"/>
      <c r="R9" s="1"/>
      <c r="S9" s="1"/>
      <c r="T9" s="2"/>
    </row>
    <row r="10" spans="1:20" x14ac:dyDescent="0.25">
      <c r="A10" s="59"/>
      <c r="B10" s="59"/>
      <c r="C10" s="59"/>
      <c r="D10" s="59"/>
      <c r="E10" s="59"/>
      <c r="F10" s="59"/>
      <c r="G10" s="59"/>
      <c r="H10" s="59"/>
      <c r="I10" s="59"/>
      <c r="J10" s="59"/>
      <c r="K10" s="59"/>
      <c r="L10" s="59"/>
      <c r="M10" s="59"/>
      <c r="N10" s="59"/>
      <c r="O10" s="59"/>
      <c r="P10" s="59"/>
      <c r="Q10" s="59"/>
      <c r="R10" s="1"/>
      <c r="S10" s="1"/>
      <c r="T10" s="2"/>
    </row>
    <row r="11" spans="1:20" x14ac:dyDescent="0.25">
      <c r="A11" s="59"/>
      <c r="B11" s="59"/>
      <c r="C11" s="59"/>
      <c r="D11" s="59"/>
      <c r="E11" s="59"/>
      <c r="F11" s="59"/>
      <c r="G11" s="59"/>
      <c r="H11" s="59"/>
      <c r="I11" s="59"/>
      <c r="J11" s="59"/>
      <c r="K11" s="59"/>
      <c r="L11" s="59"/>
      <c r="M11" s="59"/>
      <c r="N11" s="59"/>
      <c r="O11" s="59"/>
      <c r="P11" s="59"/>
      <c r="Q11" s="59"/>
      <c r="R11" s="1"/>
      <c r="S11" s="1"/>
      <c r="T11" s="2"/>
    </row>
    <row r="12" spans="1:20" x14ac:dyDescent="0.25">
      <c r="A12" s="54" t="s">
        <v>4</v>
      </c>
      <c r="B12" s="54"/>
      <c r="C12" s="54"/>
      <c r="D12" s="54"/>
      <c r="E12" s="54"/>
      <c r="F12" s="54"/>
      <c r="G12" s="54"/>
      <c r="H12" s="54"/>
      <c r="I12" s="54"/>
      <c r="J12" s="54"/>
      <c r="K12" s="54"/>
      <c r="L12" s="54"/>
      <c r="M12" s="54"/>
      <c r="N12" s="54"/>
      <c r="O12" s="54"/>
      <c r="P12" s="54"/>
      <c r="Q12" s="54"/>
      <c r="R12" s="1"/>
      <c r="S12" s="1"/>
      <c r="T12" s="2"/>
    </row>
    <row r="13" spans="1:20" x14ac:dyDescent="0.25">
      <c r="A13" s="54"/>
      <c r="B13" s="54"/>
      <c r="C13" s="54"/>
      <c r="D13" s="54"/>
      <c r="E13" s="54"/>
      <c r="F13" s="54"/>
      <c r="G13" s="54"/>
      <c r="H13" s="54"/>
      <c r="I13" s="54"/>
      <c r="J13" s="54"/>
      <c r="K13" s="54"/>
      <c r="L13" s="54"/>
      <c r="M13" s="54"/>
      <c r="N13" s="54"/>
      <c r="O13" s="54"/>
      <c r="P13" s="54"/>
      <c r="Q13" s="54"/>
      <c r="R13" s="1"/>
      <c r="S13" s="1"/>
      <c r="T13" s="2"/>
    </row>
    <row r="14" spans="1:20" x14ac:dyDescent="0.25">
      <c r="A14" s="54"/>
      <c r="B14" s="54"/>
      <c r="C14" s="54"/>
      <c r="D14" s="54"/>
      <c r="E14" s="54"/>
      <c r="F14" s="54"/>
      <c r="G14" s="54"/>
      <c r="H14" s="54"/>
      <c r="I14" s="54"/>
      <c r="J14" s="54"/>
      <c r="K14" s="54"/>
      <c r="L14" s="54"/>
      <c r="M14" s="54"/>
      <c r="N14" s="54"/>
      <c r="O14" s="54"/>
      <c r="P14" s="54"/>
      <c r="Q14" s="54"/>
      <c r="R14" s="1"/>
      <c r="S14" s="1"/>
      <c r="T14" s="2"/>
    </row>
    <row r="15" spans="1:20" x14ac:dyDescent="0.25">
      <c r="A15" s="54"/>
      <c r="B15" s="54"/>
      <c r="C15" s="54"/>
      <c r="D15" s="54"/>
      <c r="E15" s="54"/>
      <c r="F15" s="54"/>
      <c r="G15" s="54"/>
      <c r="H15" s="54"/>
      <c r="I15" s="54"/>
      <c r="J15" s="54"/>
      <c r="K15" s="54"/>
      <c r="L15" s="54"/>
      <c r="M15" s="54"/>
      <c r="N15" s="54"/>
      <c r="O15" s="54"/>
      <c r="P15" s="54"/>
      <c r="Q15" s="54"/>
      <c r="R15" s="1"/>
      <c r="S15" s="1"/>
      <c r="T15" s="2"/>
    </row>
    <row r="16" spans="1:20" x14ac:dyDescent="0.25">
      <c r="A16" s="54"/>
      <c r="B16" s="54"/>
      <c r="C16" s="54"/>
      <c r="D16" s="54"/>
      <c r="E16" s="54"/>
      <c r="F16" s="54"/>
      <c r="G16" s="54"/>
      <c r="H16" s="54"/>
      <c r="I16" s="54"/>
      <c r="J16" s="54"/>
      <c r="K16" s="54"/>
      <c r="L16" s="54"/>
      <c r="M16" s="54"/>
      <c r="N16" s="54"/>
      <c r="O16" s="54"/>
      <c r="P16" s="54"/>
      <c r="Q16" s="54"/>
      <c r="R16" s="1"/>
      <c r="S16" s="1"/>
      <c r="T16" s="2"/>
    </row>
    <row r="17" spans="1:20" x14ac:dyDescent="0.25">
      <c r="A17" s="54"/>
      <c r="B17" s="54"/>
      <c r="C17" s="54"/>
      <c r="D17" s="54"/>
      <c r="E17" s="54"/>
      <c r="F17" s="54"/>
      <c r="G17" s="54"/>
      <c r="H17" s="54"/>
      <c r="I17" s="54"/>
      <c r="J17" s="54"/>
      <c r="K17" s="54"/>
      <c r="L17" s="54"/>
      <c r="M17" s="54"/>
      <c r="N17" s="54"/>
      <c r="O17" s="54"/>
      <c r="P17" s="54"/>
      <c r="Q17" s="54"/>
      <c r="R17" s="1"/>
      <c r="S17" s="1"/>
      <c r="T17" s="2"/>
    </row>
    <row r="18" spans="1:20" x14ac:dyDescent="0.25">
      <c r="A18" s="54"/>
      <c r="B18" s="54"/>
      <c r="C18" s="54"/>
      <c r="D18" s="54"/>
      <c r="E18" s="54"/>
      <c r="F18" s="54"/>
      <c r="G18" s="54"/>
      <c r="H18" s="54"/>
      <c r="I18" s="54"/>
      <c r="J18" s="54"/>
      <c r="K18" s="54"/>
      <c r="L18" s="54"/>
      <c r="M18" s="54"/>
      <c r="N18" s="54"/>
      <c r="O18" s="54"/>
      <c r="P18" s="54"/>
      <c r="Q18" s="54"/>
      <c r="R18" s="1"/>
      <c r="S18" s="1"/>
      <c r="T18" s="2"/>
    </row>
    <row r="19" spans="1:20" x14ac:dyDescent="0.25">
      <c r="A19" s="54" t="s">
        <v>5</v>
      </c>
      <c r="B19" s="54"/>
      <c r="C19" s="54"/>
      <c r="D19" s="54"/>
      <c r="E19" s="54"/>
      <c r="F19" s="54"/>
      <c r="G19" s="54"/>
      <c r="H19" s="54"/>
      <c r="I19" s="54"/>
      <c r="J19" s="54"/>
      <c r="K19" s="54"/>
      <c r="L19" s="54"/>
      <c r="M19" s="54"/>
      <c r="N19" s="54"/>
      <c r="O19" s="54"/>
      <c r="P19" s="54"/>
      <c r="Q19" s="54"/>
      <c r="R19" s="1"/>
      <c r="S19" s="1"/>
      <c r="T19" s="2"/>
    </row>
    <row r="20" spans="1:20" x14ac:dyDescent="0.25">
      <c r="A20" s="54"/>
      <c r="B20" s="54"/>
      <c r="C20" s="54"/>
      <c r="D20" s="54"/>
      <c r="E20" s="54"/>
      <c r="F20" s="54"/>
      <c r="G20" s="54"/>
      <c r="H20" s="54"/>
      <c r="I20" s="54"/>
      <c r="J20" s="54"/>
      <c r="K20" s="54"/>
      <c r="L20" s="54"/>
      <c r="M20" s="54"/>
      <c r="N20" s="54"/>
      <c r="O20" s="54"/>
      <c r="P20" s="54"/>
      <c r="Q20" s="54"/>
      <c r="R20" s="1"/>
      <c r="S20" s="1"/>
      <c r="T20" s="2"/>
    </row>
    <row r="21" spans="1:20" x14ac:dyDescent="0.25">
      <c r="A21" s="54"/>
      <c r="B21" s="54"/>
      <c r="C21" s="54"/>
      <c r="D21" s="54"/>
      <c r="E21" s="54"/>
      <c r="F21" s="54"/>
      <c r="G21" s="54"/>
      <c r="H21" s="54"/>
      <c r="I21" s="54"/>
      <c r="J21" s="54"/>
      <c r="K21" s="54"/>
      <c r="L21" s="54"/>
      <c r="M21" s="54"/>
      <c r="N21" s="54"/>
      <c r="O21" s="54"/>
      <c r="P21" s="54"/>
      <c r="Q21" s="54"/>
      <c r="R21" s="1"/>
      <c r="S21" s="1"/>
      <c r="T21" s="2"/>
    </row>
    <row r="22" spans="1:20" x14ac:dyDescent="0.25">
      <c r="A22" s="54"/>
      <c r="B22" s="54"/>
      <c r="C22" s="54"/>
      <c r="D22" s="54"/>
      <c r="E22" s="54"/>
      <c r="F22" s="54"/>
      <c r="G22" s="54"/>
      <c r="H22" s="54"/>
      <c r="I22" s="54"/>
      <c r="J22" s="54"/>
      <c r="K22" s="54"/>
      <c r="L22" s="54"/>
      <c r="M22" s="54"/>
      <c r="N22" s="54"/>
      <c r="O22" s="54"/>
      <c r="P22" s="54"/>
      <c r="Q22" s="54"/>
      <c r="R22" s="1"/>
      <c r="S22" s="1"/>
      <c r="T22" s="2"/>
    </row>
    <row r="23" spans="1:20" x14ac:dyDescent="0.25">
      <c r="A23" s="54"/>
      <c r="B23" s="54"/>
      <c r="C23" s="54"/>
      <c r="D23" s="54"/>
      <c r="E23" s="54"/>
      <c r="F23" s="54"/>
      <c r="G23" s="54"/>
      <c r="H23" s="54"/>
      <c r="I23" s="54"/>
      <c r="J23" s="54"/>
      <c r="K23" s="54"/>
      <c r="L23" s="54"/>
      <c r="M23" s="54"/>
      <c r="N23" s="54"/>
      <c r="O23" s="54"/>
      <c r="P23" s="54"/>
      <c r="Q23" s="54"/>
      <c r="R23" s="1"/>
      <c r="S23" s="1"/>
      <c r="T23" s="2"/>
    </row>
    <row r="24" spans="1:20" x14ac:dyDescent="0.25">
      <c r="A24" s="54"/>
      <c r="B24" s="54"/>
      <c r="C24" s="54"/>
      <c r="D24" s="54"/>
      <c r="E24" s="54"/>
      <c r="F24" s="54"/>
      <c r="G24" s="54"/>
      <c r="H24" s="54"/>
      <c r="I24" s="54"/>
      <c r="J24" s="54"/>
      <c r="K24" s="54"/>
      <c r="L24" s="54"/>
      <c r="M24" s="54"/>
      <c r="N24" s="54"/>
      <c r="O24" s="54"/>
      <c r="P24" s="54"/>
      <c r="Q24" s="54"/>
      <c r="R24" s="1"/>
      <c r="S24" s="1"/>
      <c r="T24" s="2"/>
    </row>
    <row r="25" spans="1:20" x14ac:dyDescent="0.25">
      <c r="A25" s="54"/>
      <c r="B25" s="54"/>
      <c r="C25" s="54"/>
      <c r="D25" s="54"/>
      <c r="E25" s="54"/>
      <c r="F25" s="54"/>
      <c r="G25" s="54"/>
      <c r="H25" s="54"/>
      <c r="I25" s="54"/>
      <c r="J25" s="54"/>
      <c r="K25" s="54"/>
      <c r="L25" s="54"/>
      <c r="M25" s="54"/>
      <c r="N25" s="54"/>
      <c r="O25" s="54"/>
      <c r="P25" s="54"/>
      <c r="Q25" s="54"/>
      <c r="R25" s="1"/>
      <c r="S25" s="1"/>
      <c r="T25" s="2"/>
    </row>
    <row r="26" spans="1:20" x14ac:dyDescent="0.25">
      <c r="A26" s="54"/>
      <c r="B26" s="54"/>
      <c r="C26" s="54"/>
      <c r="D26" s="54"/>
      <c r="E26" s="54"/>
      <c r="F26" s="54"/>
      <c r="G26" s="54"/>
      <c r="H26" s="54"/>
      <c r="I26" s="54"/>
      <c r="J26" s="54"/>
      <c r="K26" s="54"/>
      <c r="L26" s="54"/>
      <c r="M26" s="54"/>
      <c r="N26" s="54"/>
      <c r="O26" s="54"/>
      <c r="P26" s="54"/>
      <c r="Q26" s="54"/>
      <c r="R26" s="1"/>
      <c r="S26" s="1"/>
      <c r="T26" s="2"/>
    </row>
    <row r="27" spans="1:20" x14ac:dyDescent="0.25">
      <c r="A27" s="1"/>
      <c r="B27" s="1"/>
      <c r="C27" s="1"/>
      <c r="D27" s="1"/>
      <c r="E27" s="1"/>
      <c r="F27" s="1"/>
      <c r="G27" s="1"/>
      <c r="H27" s="1"/>
      <c r="I27" s="1"/>
      <c r="J27" s="1"/>
      <c r="K27" s="1"/>
      <c r="L27" s="1"/>
      <c r="M27" s="1"/>
      <c r="N27" s="1"/>
      <c r="O27" s="1"/>
      <c r="P27" s="1"/>
      <c r="Q27" s="1"/>
      <c r="R27" s="1"/>
      <c r="S27" s="1"/>
    </row>
    <row r="28" spans="1:20" x14ac:dyDescent="0.25">
      <c r="A28" s="55" t="s">
        <v>6</v>
      </c>
      <c r="B28" s="54"/>
      <c r="C28" s="54"/>
      <c r="D28" s="54"/>
      <c r="E28" s="54"/>
      <c r="F28" s="54"/>
      <c r="G28" s="54"/>
      <c r="H28" s="54"/>
      <c r="I28" s="54"/>
      <c r="J28" s="54"/>
      <c r="K28" s="54"/>
      <c r="L28" s="54"/>
      <c r="M28" s="54"/>
      <c r="N28" s="54"/>
      <c r="O28" s="54"/>
      <c r="P28" s="54"/>
      <c r="Q28" s="54"/>
      <c r="R28" s="1"/>
      <c r="S28" s="1"/>
    </row>
    <row r="29" spans="1:20" x14ac:dyDescent="0.25">
      <c r="A29" s="54"/>
      <c r="B29" s="54"/>
      <c r="C29" s="54"/>
      <c r="D29" s="54"/>
      <c r="E29" s="54"/>
      <c r="F29" s="54"/>
      <c r="G29" s="54"/>
      <c r="H29" s="54"/>
      <c r="I29" s="54"/>
      <c r="J29" s="54"/>
      <c r="K29" s="54"/>
      <c r="L29" s="54"/>
      <c r="M29" s="54"/>
      <c r="N29" s="54"/>
      <c r="O29" s="54"/>
      <c r="P29" s="54"/>
      <c r="Q29" s="54"/>
      <c r="R29" s="1"/>
      <c r="S29" s="1"/>
    </row>
    <row r="30" spans="1:20" ht="15.75" x14ac:dyDescent="0.25">
      <c r="A30" s="4" t="s">
        <v>7</v>
      </c>
      <c r="B30" s="1"/>
      <c r="C30" s="1"/>
      <c r="D30" s="1"/>
      <c r="E30" s="1"/>
      <c r="F30" s="1"/>
      <c r="G30" s="1"/>
      <c r="H30" s="1"/>
      <c r="I30" s="1"/>
      <c r="J30" s="1"/>
      <c r="K30" s="1"/>
      <c r="L30" s="1"/>
      <c r="M30" s="1"/>
      <c r="N30" s="1"/>
      <c r="O30" s="1"/>
      <c r="P30" s="1"/>
      <c r="Q30" s="1"/>
      <c r="R30" s="1"/>
      <c r="S30" s="1"/>
    </row>
    <row r="31" spans="1:20" x14ac:dyDescent="0.25">
      <c r="A31" s="54" t="s">
        <v>9</v>
      </c>
      <c r="B31" s="54"/>
      <c r="C31" s="54"/>
      <c r="D31" s="54"/>
      <c r="E31" s="54"/>
      <c r="F31" s="54"/>
      <c r="G31" s="54"/>
      <c r="H31" s="54"/>
      <c r="I31" s="54"/>
      <c r="J31" s="54"/>
      <c r="K31" s="54"/>
      <c r="L31" s="54"/>
      <c r="M31" s="54"/>
      <c r="N31" s="54"/>
      <c r="O31" s="54"/>
      <c r="P31" s="54"/>
      <c r="Q31" s="1"/>
      <c r="R31" s="1"/>
      <c r="S31" s="1"/>
    </row>
    <row r="32" spans="1:20" x14ac:dyDescent="0.25">
      <c r="A32" s="54"/>
      <c r="B32" s="54"/>
      <c r="C32" s="54"/>
      <c r="D32" s="54"/>
      <c r="E32" s="54"/>
      <c r="F32" s="54"/>
      <c r="G32" s="54"/>
      <c r="H32" s="54"/>
      <c r="I32" s="54"/>
      <c r="J32" s="54"/>
      <c r="K32" s="54"/>
      <c r="L32" s="54"/>
      <c r="M32" s="54"/>
      <c r="N32" s="54"/>
      <c r="O32" s="54"/>
      <c r="P32" s="54"/>
      <c r="Q32" s="1"/>
      <c r="R32" s="1"/>
      <c r="S32" s="1"/>
    </row>
    <row r="33" spans="1:19" x14ac:dyDescent="0.25">
      <c r="A33" s="54"/>
      <c r="B33" s="54"/>
      <c r="C33" s="54"/>
      <c r="D33" s="54"/>
      <c r="E33" s="54"/>
      <c r="F33" s="54"/>
      <c r="G33" s="54"/>
      <c r="H33" s="54"/>
      <c r="I33" s="54"/>
      <c r="J33" s="54"/>
      <c r="K33" s="54"/>
      <c r="L33" s="54"/>
      <c r="M33" s="54"/>
      <c r="N33" s="54"/>
      <c r="O33" s="54"/>
      <c r="P33" s="54"/>
      <c r="Q33" s="1"/>
      <c r="R33" s="1"/>
      <c r="S33" s="1"/>
    </row>
    <row r="34" spans="1:19" x14ac:dyDescent="0.25">
      <c r="A34" s="54"/>
      <c r="B34" s="54"/>
      <c r="C34" s="54"/>
      <c r="D34" s="54"/>
      <c r="E34" s="54"/>
      <c r="F34" s="54"/>
      <c r="G34" s="54"/>
      <c r="H34" s="54"/>
      <c r="I34" s="54"/>
      <c r="J34" s="54"/>
      <c r="K34" s="54"/>
      <c r="L34" s="54"/>
      <c r="M34" s="54"/>
      <c r="N34" s="54"/>
      <c r="O34" s="54"/>
      <c r="P34" s="54"/>
      <c r="Q34" s="1"/>
      <c r="R34" s="1"/>
      <c r="S34" s="1"/>
    </row>
    <row r="35" spans="1:19" x14ac:dyDescent="0.25">
      <c r="A35" s="54"/>
      <c r="B35" s="54"/>
      <c r="C35" s="54"/>
      <c r="D35" s="54"/>
      <c r="E35" s="54"/>
      <c r="F35" s="54"/>
      <c r="G35" s="54"/>
      <c r="H35" s="54"/>
      <c r="I35" s="54"/>
      <c r="J35" s="54"/>
      <c r="K35" s="54"/>
      <c r="L35" s="54"/>
      <c r="M35" s="54"/>
      <c r="N35" s="54"/>
      <c r="O35" s="54"/>
      <c r="P35" s="54"/>
      <c r="Q35" s="1"/>
      <c r="R35" s="1"/>
      <c r="S35" s="1"/>
    </row>
    <row r="36" spans="1:19" ht="15" customHeight="1" x14ac:dyDescent="0.25">
      <c r="A36" s="54" t="s">
        <v>8</v>
      </c>
      <c r="B36" s="54"/>
      <c r="C36" s="54"/>
      <c r="D36" s="54"/>
      <c r="E36" s="54"/>
      <c r="F36" s="54"/>
      <c r="G36" s="54"/>
      <c r="H36" s="54"/>
      <c r="I36" s="54"/>
      <c r="J36" s="54"/>
      <c r="K36" s="54"/>
      <c r="L36" s="54"/>
      <c r="M36" s="54"/>
      <c r="N36" s="54"/>
      <c r="O36" s="54"/>
      <c r="P36" s="54"/>
      <c r="Q36" s="1"/>
      <c r="R36" s="1"/>
      <c r="S36" s="1"/>
    </row>
    <row r="37" spans="1:19" x14ac:dyDescent="0.25">
      <c r="A37" s="54"/>
      <c r="B37" s="54"/>
      <c r="C37" s="54"/>
      <c r="D37" s="54"/>
      <c r="E37" s="54"/>
      <c r="F37" s="54"/>
      <c r="G37" s="54"/>
      <c r="H37" s="54"/>
      <c r="I37" s="54"/>
      <c r="J37" s="54"/>
      <c r="K37" s="54"/>
      <c r="L37" s="54"/>
      <c r="M37" s="54"/>
      <c r="N37" s="54"/>
      <c r="O37" s="54"/>
      <c r="P37" s="54"/>
      <c r="Q37" s="1"/>
      <c r="R37" s="1"/>
      <c r="S37" s="1"/>
    </row>
    <row r="38" spans="1:19" x14ac:dyDescent="0.25">
      <c r="A38" s="54"/>
      <c r="B38" s="54"/>
      <c r="C38" s="54"/>
      <c r="D38" s="54"/>
      <c r="E38" s="54"/>
      <c r="F38" s="54"/>
      <c r="G38" s="54"/>
      <c r="H38" s="54"/>
      <c r="I38" s="54"/>
      <c r="J38" s="54"/>
      <c r="K38" s="54"/>
      <c r="L38" s="54"/>
      <c r="M38" s="54"/>
      <c r="N38" s="54"/>
      <c r="O38" s="54"/>
      <c r="P38" s="54"/>
      <c r="Q38" s="1"/>
      <c r="R38" s="1"/>
      <c r="S38" s="1"/>
    </row>
    <row r="39" spans="1:19" x14ac:dyDescent="0.25">
      <c r="A39" s="54"/>
      <c r="B39" s="54"/>
      <c r="C39" s="54"/>
      <c r="D39" s="54"/>
      <c r="E39" s="54"/>
      <c r="F39" s="54"/>
      <c r="G39" s="54"/>
      <c r="H39" s="54"/>
      <c r="I39" s="54"/>
      <c r="J39" s="54"/>
      <c r="K39" s="54"/>
      <c r="L39" s="54"/>
      <c r="M39" s="54"/>
      <c r="N39" s="54"/>
      <c r="O39" s="54"/>
      <c r="P39" s="54"/>
      <c r="Q39" s="1"/>
      <c r="R39" s="1"/>
      <c r="S39" s="1"/>
    </row>
    <row r="40" spans="1:19" x14ac:dyDescent="0.25">
      <c r="A40" s="54"/>
      <c r="B40" s="54"/>
      <c r="C40" s="54"/>
      <c r="D40" s="54"/>
      <c r="E40" s="54"/>
      <c r="F40" s="54"/>
      <c r="G40" s="54"/>
      <c r="H40" s="54"/>
      <c r="I40" s="54"/>
      <c r="J40" s="54"/>
      <c r="K40" s="54"/>
      <c r="L40" s="54"/>
      <c r="M40" s="54"/>
      <c r="N40" s="54"/>
      <c r="O40" s="54"/>
      <c r="P40" s="54"/>
      <c r="Q40" s="1"/>
      <c r="R40" s="1"/>
      <c r="S40" s="1"/>
    </row>
    <row r="41" spans="1:19" ht="15" customHeight="1" x14ac:dyDescent="0.25">
      <c r="A41" s="54"/>
      <c r="B41" s="54"/>
      <c r="C41" s="54"/>
      <c r="D41" s="54"/>
      <c r="E41" s="54"/>
      <c r="F41" s="54"/>
      <c r="G41" s="54"/>
      <c r="H41" s="54"/>
      <c r="I41" s="54"/>
      <c r="J41" s="54"/>
      <c r="K41" s="54"/>
      <c r="L41" s="54"/>
      <c r="M41" s="54"/>
      <c r="N41" s="54"/>
      <c r="O41" s="54"/>
      <c r="P41" s="54"/>
      <c r="Q41" s="1"/>
      <c r="R41" s="1"/>
      <c r="S41" s="1"/>
    </row>
    <row r="42" spans="1:19" x14ac:dyDescent="0.25">
      <c r="A42" s="54"/>
      <c r="B42" s="54"/>
      <c r="C42" s="54"/>
      <c r="D42" s="54"/>
      <c r="E42" s="54"/>
      <c r="F42" s="54"/>
      <c r="G42" s="54"/>
      <c r="H42" s="54"/>
      <c r="I42" s="54"/>
      <c r="J42" s="54"/>
      <c r="K42" s="54"/>
      <c r="L42" s="54"/>
      <c r="M42" s="54"/>
      <c r="N42" s="54"/>
      <c r="O42" s="54"/>
      <c r="P42" s="54"/>
      <c r="Q42" s="1"/>
      <c r="R42" s="1"/>
      <c r="S42" s="1"/>
    </row>
    <row r="43" spans="1:19" x14ac:dyDescent="0.25">
      <c r="A43" s="54"/>
      <c r="B43" s="54"/>
      <c r="C43" s="54"/>
      <c r="D43" s="54"/>
      <c r="E43" s="54"/>
      <c r="F43" s="54"/>
      <c r="G43" s="54"/>
      <c r="H43" s="54"/>
      <c r="I43" s="54"/>
      <c r="J43" s="54"/>
      <c r="K43" s="54"/>
      <c r="L43" s="54"/>
      <c r="M43" s="54"/>
      <c r="N43" s="54"/>
      <c r="O43" s="54"/>
      <c r="P43" s="54"/>
      <c r="Q43" s="1"/>
      <c r="R43" s="1"/>
      <c r="S43" s="1"/>
    </row>
    <row r="44" spans="1:19" x14ac:dyDescent="0.25">
      <c r="A44" s="54"/>
      <c r="B44" s="54"/>
      <c r="C44" s="54"/>
      <c r="D44" s="54"/>
      <c r="E44" s="54"/>
      <c r="F44" s="54"/>
      <c r="G44" s="54"/>
      <c r="H44" s="54"/>
      <c r="I44" s="54"/>
      <c r="J44" s="54"/>
      <c r="K44" s="54"/>
      <c r="L44" s="54"/>
      <c r="M44" s="54"/>
      <c r="N44" s="54"/>
      <c r="O44" s="54"/>
      <c r="P44" s="54"/>
      <c r="Q44" s="1"/>
      <c r="R44" s="1"/>
      <c r="S44" s="1"/>
    </row>
    <row r="45" spans="1:19" x14ac:dyDescent="0.25">
      <c r="A45" s="54"/>
      <c r="B45" s="54"/>
      <c r="C45" s="54"/>
      <c r="D45" s="54"/>
      <c r="E45" s="54"/>
      <c r="F45" s="54"/>
      <c r="G45" s="54"/>
      <c r="H45" s="54"/>
      <c r="I45" s="54"/>
      <c r="J45" s="54"/>
      <c r="K45" s="54"/>
      <c r="L45" s="54"/>
      <c r="M45" s="54"/>
      <c r="N45" s="54"/>
      <c r="O45" s="54"/>
      <c r="P45" s="54"/>
      <c r="Q45" s="1"/>
      <c r="R45" s="1"/>
      <c r="S45" s="1"/>
    </row>
    <row r="46" spans="1:19" ht="15" customHeight="1" x14ac:dyDescent="0.25">
      <c r="A46" s="54"/>
      <c r="B46" s="54"/>
      <c r="C46" s="54"/>
      <c r="D46" s="54"/>
      <c r="E46" s="54"/>
      <c r="F46" s="54"/>
      <c r="G46" s="54"/>
      <c r="H46" s="54"/>
      <c r="I46" s="54"/>
      <c r="J46" s="54"/>
      <c r="K46" s="54"/>
      <c r="L46" s="54"/>
      <c r="M46" s="54"/>
      <c r="N46" s="54"/>
      <c r="O46" s="54"/>
      <c r="P46" s="54"/>
      <c r="Q46" s="1"/>
      <c r="R46" s="1"/>
      <c r="S46" s="1"/>
    </row>
    <row r="47" spans="1:19" x14ac:dyDescent="0.25">
      <c r="A47" s="54"/>
      <c r="B47" s="54"/>
      <c r="C47" s="54"/>
      <c r="D47" s="54"/>
      <c r="E47" s="54"/>
      <c r="F47" s="54"/>
      <c r="G47" s="54"/>
      <c r="H47" s="54"/>
      <c r="I47" s="54"/>
      <c r="J47" s="54"/>
      <c r="K47" s="54"/>
      <c r="L47" s="54"/>
      <c r="M47" s="54"/>
      <c r="N47" s="54"/>
      <c r="O47" s="54"/>
      <c r="P47" s="54"/>
      <c r="Q47" s="1"/>
      <c r="R47" s="1"/>
      <c r="S47" s="1"/>
    </row>
    <row r="48" spans="1:19" x14ac:dyDescent="0.25">
      <c r="A48" s="1"/>
      <c r="B48" s="1"/>
      <c r="C48" s="1"/>
      <c r="D48" s="1"/>
      <c r="E48" s="1"/>
      <c r="F48" s="1"/>
      <c r="G48" s="1"/>
      <c r="H48" s="1"/>
      <c r="I48" s="1"/>
      <c r="J48" s="1"/>
      <c r="K48" s="1"/>
      <c r="L48" s="1"/>
      <c r="M48" s="1"/>
      <c r="N48" s="1"/>
      <c r="O48" s="1"/>
      <c r="P48" s="1"/>
      <c r="Q48" s="1"/>
      <c r="R48" s="1"/>
      <c r="S48" s="1"/>
    </row>
    <row r="49" spans="1:19" x14ac:dyDescent="0.25">
      <c r="A49" s="54" t="s">
        <v>10</v>
      </c>
      <c r="B49" s="54"/>
      <c r="C49" s="54"/>
      <c r="D49" s="54"/>
      <c r="E49" s="54"/>
      <c r="F49" s="54"/>
      <c r="G49" s="54"/>
      <c r="H49" s="54"/>
      <c r="I49" s="54"/>
      <c r="J49" s="54"/>
      <c r="K49" s="54"/>
      <c r="L49" s="54"/>
      <c r="M49" s="54"/>
      <c r="N49" s="54"/>
      <c r="O49" s="54"/>
      <c r="P49" s="1"/>
      <c r="Q49" s="1"/>
      <c r="R49" s="1"/>
      <c r="S49" s="1"/>
    </row>
    <row r="50" spans="1:19" x14ac:dyDescent="0.25">
      <c r="A50" s="54"/>
      <c r="B50" s="54"/>
      <c r="C50" s="54"/>
      <c r="D50" s="54"/>
      <c r="E50" s="54"/>
      <c r="F50" s="54"/>
      <c r="G50" s="54"/>
      <c r="H50" s="54"/>
      <c r="I50" s="54"/>
      <c r="J50" s="54"/>
      <c r="K50" s="54"/>
      <c r="L50" s="54"/>
      <c r="M50" s="54"/>
      <c r="N50" s="54"/>
      <c r="O50" s="54"/>
      <c r="P50" s="1"/>
      <c r="Q50" s="1"/>
      <c r="R50" s="1"/>
      <c r="S50" s="1"/>
    </row>
    <row r="51" spans="1:19" x14ac:dyDescent="0.25">
      <c r="A51" s="3" t="s">
        <v>7</v>
      </c>
      <c r="B51" s="1"/>
      <c r="C51" s="1"/>
      <c r="D51" s="1"/>
      <c r="E51" s="1"/>
      <c r="F51" s="1"/>
      <c r="G51" s="1"/>
      <c r="H51" s="1"/>
      <c r="I51" s="1"/>
      <c r="J51" s="1"/>
      <c r="K51" s="1"/>
      <c r="L51" s="1"/>
      <c r="M51" s="1"/>
      <c r="N51" s="1"/>
      <c r="O51" s="1"/>
      <c r="P51" s="1"/>
      <c r="Q51" s="1"/>
      <c r="R51" s="1"/>
      <c r="S51" s="1"/>
    </row>
    <row r="52" spans="1:19" x14ac:dyDescent="0.25">
      <c r="A52" s="54" t="s">
        <v>11</v>
      </c>
      <c r="B52" s="54"/>
      <c r="C52" s="54"/>
      <c r="D52" s="54"/>
      <c r="E52" s="54"/>
      <c r="F52" s="54"/>
      <c r="G52" s="54"/>
      <c r="H52" s="54"/>
      <c r="I52" s="54"/>
      <c r="J52" s="54"/>
      <c r="K52" s="54"/>
      <c r="L52" s="54"/>
      <c r="M52" s="54"/>
      <c r="N52" s="54"/>
      <c r="O52" s="54"/>
      <c r="P52" s="1"/>
      <c r="Q52" s="1"/>
      <c r="R52" s="1"/>
      <c r="S52" s="1"/>
    </row>
    <row r="53" spans="1:19" x14ac:dyDescent="0.25">
      <c r="A53" s="54"/>
      <c r="B53" s="54"/>
      <c r="C53" s="54"/>
      <c r="D53" s="54"/>
      <c r="E53" s="54"/>
      <c r="F53" s="54"/>
      <c r="G53" s="54"/>
      <c r="H53" s="54"/>
      <c r="I53" s="54"/>
      <c r="J53" s="54"/>
      <c r="K53" s="54"/>
      <c r="L53" s="54"/>
      <c r="M53" s="54"/>
      <c r="N53" s="54"/>
      <c r="O53" s="54"/>
      <c r="P53" s="1"/>
      <c r="Q53" s="1"/>
      <c r="R53" s="1"/>
      <c r="S53" s="1"/>
    </row>
    <row r="54" spans="1:19" x14ac:dyDescent="0.25">
      <c r="A54" s="54"/>
      <c r="B54" s="54"/>
      <c r="C54" s="54"/>
      <c r="D54" s="54"/>
      <c r="E54" s="54"/>
      <c r="F54" s="54"/>
      <c r="G54" s="54"/>
      <c r="H54" s="54"/>
      <c r="I54" s="54"/>
      <c r="J54" s="54"/>
      <c r="K54" s="54"/>
      <c r="L54" s="54"/>
      <c r="M54" s="54"/>
      <c r="N54" s="54"/>
      <c r="O54" s="54"/>
      <c r="P54" s="1"/>
      <c r="Q54" s="1"/>
      <c r="R54" s="1"/>
      <c r="S54" s="1"/>
    </row>
    <row r="55" spans="1:19" x14ac:dyDescent="0.25">
      <c r="A55" s="54"/>
      <c r="B55" s="54"/>
      <c r="C55" s="54"/>
      <c r="D55" s="54"/>
      <c r="E55" s="54"/>
      <c r="F55" s="54"/>
      <c r="G55" s="54"/>
      <c r="H55" s="54"/>
      <c r="I55" s="54"/>
      <c r="J55" s="54"/>
      <c r="K55" s="54"/>
      <c r="L55" s="54"/>
      <c r="M55" s="54"/>
      <c r="N55" s="54"/>
      <c r="O55" s="54"/>
      <c r="P55" s="1"/>
      <c r="Q55" s="1"/>
      <c r="R55" s="1"/>
      <c r="S55" s="1"/>
    </row>
    <row r="56" spans="1:19" x14ac:dyDescent="0.25">
      <c r="A56" s="54"/>
      <c r="B56" s="54"/>
      <c r="C56" s="54"/>
      <c r="D56" s="54"/>
      <c r="E56" s="54"/>
      <c r="F56" s="54"/>
      <c r="G56" s="54"/>
      <c r="H56" s="54"/>
      <c r="I56" s="54"/>
      <c r="J56" s="54"/>
      <c r="K56" s="54"/>
      <c r="L56" s="54"/>
      <c r="M56" s="54"/>
      <c r="N56" s="54"/>
      <c r="O56" s="54"/>
      <c r="P56" s="1"/>
      <c r="Q56" s="1"/>
      <c r="R56" s="1"/>
      <c r="S56" s="1"/>
    </row>
    <row r="57" spans="1:19" x14ac:dyDescent="0.25">
      <c r="A57" s="54"/>
      <c r="B57" s="54"/>
      <c r="C57" s="54"/>
      <c r="D57" s="54"/>
      <c r="E57" s="54"/>
      <c r="F57" s="54"/>
      <c r="G57" s="54"/>
      <c r="H57" s="54"/>
      <c r="I57" s="54"/>
      <c r="J57" s="54"/>
      <c r="K57" s="54"/>
      <c r="L57" s="54"/>
      <c r="M57" s="54"/>
      <c r="N57" s="54"/>
      <c r="O57" s="54"/>
      <c r="P57" s="1"/>
      <c r="Q57" s="1"/>
      <c r="R57" s="1"/>
      <c r="S57" s="1"/>
    </row>
    <row r="58" spans="1:19" x14ac:dyDescent="0.25">
      <c r="A58" s="54"/>
      <c r="B58" s="54"/>
      <c r="C58" s="54"/>
      <c r="D58" s="54"/>
      <c r="E58" s="54"/>
      <c r="F58" s="54"/>
      <c r="G58" s="54"/>
      <c r="H58" s="54"/>
      <c r="I58" s="54"/>
      <c r="J58" s="54"/>
      <c r="K58" s="54"/>
      <c r="L58" s="54"/>
      <c r="M58" s="54"/>
      <c r="N58" s="54"/>
      <c r="O58" s="54"/>
      <c r="P58" s="1"/>
      <c r="Q58" s="1"/>
      <c r="R58" s="1"/>
      <c r="S58" s="1"/>
    </row>
    <row r="59" spans="1:19" x14ac:dyDescent="0.25">
      <c r="A59" s="54"/>
      <c r="B59" s="54"/>
      <c r="C59" s="54"/>
      <c r="D59" s="54"/>
      <c r="E59" s="54"/>
      <c r="F59" s="54"/>
      <c r="G59" s="54"/>
      <c r="H59" s="54"/>
      <c r="I59" s="54"/>
      <c r="J59" s="54"/>
      <c r="K59" s="54"/>
      <c r="L59" s="54"/>
      <c r="M59" s="54"/>
      <c r="N59" s="54"/>
      <c r="O59" s="54"/>
      <c r="P59" s="1"/>
      <c r="Q59" s="1"/>
      <c r="R59" s="1"/>
      <c r="S59" s="1"/>
    </row>
    <row r="60" spans="1:19" x14ac:dyDescent="0.25">
      <c r="A60" s="54"/>
      <c r="B60" s="54"/>
      <c r="C60" s="54"/>
      <c r="D60" s="54"/>
      <c r="E60" s="54"/>
      <c r="F60" s="54"/>
      <c r="G60" s="54"/>
      <c r="H60" s="54"/>
      <c r="I60" s="54"/>
      <c r="J60" s="54"/>
      <c r="K60" s="54"/>
      <c r="L60" s="54"/>
      <c r="M60" s="54"/>
      <c r="N60" s="54"/>
      <c r="O60" s="54"/>
      <c r="P60" s="1"/>
      <c r="Q60" s="1"/>
      <c r="R60" s="1"/>
      <c r="S60" s="1"/>
    </row>
    <row r="61" spans="1:19" x14ac:dyDescent="0.25">
      <c r="A61" s="1"/>
      <c r="B61" s="1"/>
      <c r="C61" s="1"/>
      <c r="D61" s="1"/>
      <c r="E61" s="1"/>
      <c r="F61" s="1"/>
      <c r="G61" s="1"/>
      <c r="H61" s="1"/>
      <c r="I61" s="1"/>
      <c r="J61" s="1"/>
      <c r="K61" s="1"/>
      <c r="L61" s="1"/>
      <c r="M61" s="1"/>
      <c r="N61" s="1"/>
      <c r="O61" s="1"/>
      <c r="P61" s="1"/>
      <c r="Q61" s="1"/>
      <c r="R61" s="1"/>
      <c r="S61" s="1"/>
    </row>
    <row r="62" spans="1:19" x14ac:dyDescent="0.25">
      <c r="A62" s="60" t="s">
        <v>12</v>
      </c>
      <c r="B62" s="54"/>
      <c r="C62" s="54"/>
      <c r="D62" s="54"/>
      <c r="E62" s="54"/>
      <c r="F62" s="54"/>
      <c r="G62" s="54"/>
      <c r="H62" s="54"/>
      <c r="I62" s="54"/>
      <c r="J62" s="54"/>
      <c r="K62" s="54"/>
      <c r="L62" s="54"/>
      <c r="M62" s="54"/>
      <c r="N62" s="54"/>
      <c r="O62" s="54"/>
      <c r="P62" s="1"/>
      <c r="Q62" s="1"/>
      <c r="R62" s="1"/>
      <c r="S62" s="1"/>
    </row>
    <row r="63" spans="1:19" x14ac:dyDescent="0.25">
      <c r="A63" s="54"/>
      <c r="B63" s="54"/>
      <c r="C63" s="54"/>
      <c r="D63" s="54"/>
      <c r="E63" s="54"/>
      <c r="F63" s="54"/>
      <c r="G63" s="54"/>
      <c r="H63" s="54"/>
      <c r="I63" s="54"/>
      <c r="J63" s="54"/>
      <c r="K63" s="54"/>
      <c r="L63" s="54"/>
      <c r="M63" s="54"/>
      <c r="N63" s="54"/>
      <c r="O63" s="54"/>
      <c r="P63" s="1"/>
      <c r="Q63" s="1"/>
      <c r="R63" s="1"/>
      <c r="S63" s="1"/>
    </row>
    <row r="64" spans="1:19" x14ac:dyDescent="0.25">
      <c r="A64" s="1"/>
      <c r="B64" s="1"/>
      <c r="C64" s="1"/>
      <c r="D64" s="1"/>
      <c r="E64" s="1"/>
      <c r="F64" s="1"/>
      <c r="G64" s="1"/>
      <c r="H64" s="1"/>
      <c r="I64" s="1"/>
      <c r="J64" s="1"/>
      <c r="K64" s="1"/>
      <c r="L64" s="1"/>
      <c r="M64" s="1"/>
      <c r="N64" s="1"/>
      <c r="O64" s="1"/>
      <c r="P64" s="1"/>
      <c r="Q64" s="1"/>
      <c r="R64" s="1"/>
      <c r="S64" s="1"/>
    </row>
    <row r="65" spans="1:19" x14ac:dyDescent="0.25">
      <c r="A65" s="3" t="s">
        <v>7</v>
      </c>
      <c r="B65" s="1"/>
      <c r="C65" s="1"/>
      <c r="D65" s="1"/>
      <c r="E65" s="1"/>
      <c r="F65" s="1"/>
      <c r="G65" s="1"/>
      <c r="H65" s="1"/>
      <c r="I65" s="1"/>
      <c r="J65" s="1"/>
      <c r="K65" s="1"/>
      <c r="L65" s="1"/>
      <c r="M65" s="1"/>
      <c r="N65" s="1"/>
      <c r="O65" s="1"/>
      <c r="P65" s="1"/>
      <c r="Q65" s="1"/>
      <c r="R65" s="1"/>
      <c r="S65" s="1"/>
    </row>
    <row r="66" spans="1:19" x14ac:dyDescent="0.25">
      <c r="A66" s="54" t="s">
        <v>13</v>
      </c>
      <c r="B66" s="52"/>
      <c r="C66" s="52"/>
      <c r="D66" s="52"/>
      <c r="E66" s="52"/>
      <c r="F66" s="52"/>
      <c r="G66" s="52"/>
      <c r="H66" s="52"/>
      <c r="I66" s="52"/>
      <c r="J66" s="52"/>
      <c r="K66" s="52"/>
      <c r="L66" s="52"/>
      <c r="M66" s="52"/>
      <c r="N66" s="52"/>
      <c r="O66" s="52"/>
      <c r="P66" s="52"/>
      <c r="Q66" s="1"/>
      <c r="R66" s="1"/>
      <c r="S66" s="1"/>
    </row>
    <row r="67" spans="1:19" x14ac:dyDescent="0.25">
      <c r="A67" s="52"/>
      <c r="B67" s="52"/>
      <c r="C67" s="52"/>
      <c r="D67" s="52"/>
      <c r="E67" s="52"/>
      <c r="F67" s="52"/>
      <c r="G67" s="52"/>
      <c r="H67" s="52"/>
      <c r="I67" s="52"/>
      <c r="J67" s="52"/>
      <c r="K67" s="52"/>
      <c r="L67" s="52"/>
      <c r="M67" s="52"/>
      <c r="N67" s="52"/>
      <c r="O67" s="52"/>
      <c r="P67" s="52"/>
      <c r="Q67" s="1"/>
      <c r="R67" s="1"/>
      <c r="S67" s="1"/>
    </row>
    <row r="68" spans="1:19" x14ac:dyDescent="0.25">
      <c r="A68" s="52"/>
      <c r="B68" s="52"/>
      <c r="C68" s="52"/>
      <c r="D68" s="52"/>
      <c r="E68" s="52"/>
      <c r="F68" s="52"/>
      <c r="G68" s="52"/>
      <c r="H68" s="52"/>
      <c r="I68" s="52"/>
      <c r="J68" s="52"/>
      <c r="K68" s="52"/>
      <c r="L68" s="52"/>
      <c r="M68" s="52"/>
      <c r="N68" s="52"/>
      <c r="O68" s="52"/>
      <c r="P68" s="52"/>
      <c r="Q68" s="1"/>
      <c r="R68" s="1"/>
      <c r="S68" s="1"/>
    </row>
    <row r="69" spans="1:19" x14ac:dyDescent="0.25">
      <c r="A69" s="52"/>
      <c r="B69" s="52"/>
      <c r="C69" s="52"/>
      <c r="D69" s="52"/>
      <c r="E69" s="52"/>
      <c r="F69" s="52"/>
      <c r="G69" s="52"/>
      <c r="H69" s="52"/>
      <c r="I69" s="52"/>
      <c r="J69" s="52"/>
      <c r="K69" s="52"/>
      <c r="L69" s="52"/>
      <c r="M69" s="52"/>
      <c r="N69" s="52"/>
      <c r="O69" s="52"/>
      <c r="P69" s="52"/>
      <c r="Q69" s="1"/>
      <c r="R69" s="1"/>
      <c r="S69" s="1"/>
    </row>
    <row r="70" spans="1:19" x14ac:dyDescent="0.25">
      <c r="A70" s="52"/>
      <c r="B70" s="52"/>
      <c r="C70" s="52"/>
      <c r="D70" s="52"/>
      <c r="E70" s="52"/>
      <c r="F70" s="52"/>
      <c r="G70" s="52"/>
      <c r="H70" s="52"/>
      <c r="I70" s="52"/>
      <c r="J70" s="52"/>
      <c r="K70" s="52"/>
      <c r="L70" s="52"/>
      <c r="M70" s="52"/>
      <c r="N70" s="52"/>
      <c r="O70" s="52"/>
      <c r="P70" s="52"/>
      <c r="Q70" s="1"/>
      <c r="R70" s="1"/>
      <c r="S70" s="1"/>
    </row>
    <row r="71" spans="1:19" x14ac:dyDescent="0.25">
      <c r="A71" s="52"/>
      <c r="B71" s="52"/>
      <c r="C71" s="52"/>
      <c r="D71" s="52"/>
      <c r="E71" s="52"/>
      <c r="F71" s="52"/>
      <c r="G71" s="52"/>
      <c r="H71" s="52"/>
      <c r="I71" s="52"/>
      <c r="J71" s="52"/>
      <c r="K71" s="52"/>
      <c r="L71" s="52"/>
      <c r="M71" s="52"/>
      <c r="N71" s="52"/>
      <c r="O71" s="52"/>
      <c r="P71" s="52"/>
      <c r="Q71" s="1"/>
      <c r="R71" s="1"/>
      <c r="S71" s="1"/>
    </row>
    <row r="72" spans="1:19" x14ac:dyDescent="0.25">
      <c r="A72" s="52"/>
      <c r="B72" s="52"/>
      <c r="C72" s="52"/>
      <c r="D72" s="52"/>
      <c r="E72" s="52"/>
      <c r="F72" s="52"/>
      <c r="G72" s="52"/>
      <c r="H72" s="52"/>
      <c r="I72" s="52"/>
      <c r="J72" s="52"/>
      <c r="K72" s="52"/>
      <c r="L72" s="52"/>
      <c r="M72" s="52"/>
      <c r="N72" s="52"/>
      <c r="O72" s="52"/>
      <c r="P72" s="52"/>
      <c r="Q72" s="1"/>
      <c r="R72" s="1"/>
      <c r="S72" s="1"/>
    </row>
    <row r="73" spans="1:19" x14ac:dyDescent="0.25">
      <c r="A73" s="52"/>
      <c r="B73" s="52"/>
      <c r="C73" s="52"/>
      <c r="D73" s="52"/>
      <c r="E73" s="52"/>
      <c r="F73" s="52"/>
      <c r="G73" s="52"/>
      <c r="H73" s="52"/>
      <c r="I73" s="52"/>
      <c r="J73" s="52"/>
      <c r="K73" s="52"/>
      <c r="L73" s="52"/>
      <c r="M73" s="52"/>
      <c r="N73" s="52"/>
      <c r="O73" s="52"/>
      <c r="P73" s="52"/>
      <c r="Q73" s="1"/>
      <c r="R73" s="1"/>
      <c r="S73" s="1"/>
    </row>
    <row r="74" spans="1:19" x14ac:dyDescent="0.25">
      <c r="A74" s="52"/>
      <c r="B74" s="52"/>
      <c r="C74" s="52"/>
      <c r="D74" s="52"/>
      <c r="E74" s="52"/>
      <c r="F74" s="52"/>
      <c r="G74" s="52"/>
      <c r="H74" s="52"/>
      <c r="I74" s="52"/>
      <c r="J74" s="52"/>
      <c r="K74" s="52"/>
      <c r="L74" s="52"/>
      <c r="M74" s="52"/>
      <c r="N74" s="52"/>
      <c r="O74" s="52"/>
      <c r="P74" s="52"/>
      <c r="Q74" s="1"/>
      <c r="R74" s="1"/>
      <c r="S74" s="1"/>
    </row>
    <row r="75" spans="1:19" x14ac:dyDescent="0.25">
      <c r="A75" s="52"/>
      <c r="B75" s="52"/>
      <c r="C75" s="52"/>
      <c r="D75" s="52"/>
      <c r="E75" s="52"/>
      <c r="F75" s="52"/>
      <c r="G75" s="52"/>
      <c r="H75" s="52"/>
      <c r="I75" s="52"/>
      <c r="J75" s="52"/>
      <c r="K75" s="52"/>
      <c r="L75" s="52"/>
      <c r="M75" s="52"/>
      <c r="N75" s="52"/>
      <c r="O75" s="52"/>
      <c r="P75" s="52"/>
      <c r="Q75" s="1"/>
      <c r="R75" s="1"/>
      <c r="S75" s="1"/>
    </row>
    <row r="76" spans="1:19" x14ac:dyDescent="0.25">
      <c r="A76" s="52"/>
      <c r="B76" s="52"/>
      <c r="C76" s="52"/>
      <c r="D76" s="52"/>
      <c r="E76" s="52"/>
      <c r="F76" s="52"/>
      <c r="G76" s="52"/>
      <c r="H76" s="52"/>
      <c r="I76" s="52"/>
      <c r="J76" s="52"/>
      <c r="K76" s="52"/>
      <c r="L76" s="52"/>
      <c r="M76" s="52"/>
      <c r="N76" s="52"/>
      <c r="O76" s="52"/>
      <c r="P76" s="52"/>
      <c r="Q76" s="1"/>
      <c r="R76" s="1"/>
      <c r="S76" s="1"/>
    </row>
    <row r="77" spans="1:19" x14ac:dyDescent="0.25">
      <c r="A77" s="52"/>
      <c r="B77" s="52"/>
      <c r="C77" s="52"/>
      <c r="D77" s="52"/>
      <c r="E77" s="52"/>
      <c r="F77" s="52"/>
      <c r="G77" s="52"/>
      <c r="H77" s="52"/>
      <c r="I77" s="52"/>
      <c r="J77" s="52"/>
      <c r="K77" s="52"/>
      <c r="L77" s="52"/>
      <c r="M77" s="52"/>
      <c r="N77" s="52"/>
      <c r="O77" s="52"/>
      <c r="P77" s="52"/>
      <c r="Q77" s="1"/>
      <c r="R77" s="1"/>
      <c r="S77" s="1"/>
    </row>
    <row r="78" spans="1:19" x14ac:dyDescent="0.25">
      <c r="A78" s="54" t="s">
        <v>14</v>
      </c>
      <c r="B78" s="54"/>
      <c r="C78" s="54"/>
      <c r="D78" s="54"/>
      <c r="E78" s="54"/>
      <c r="F78" s="54"/>
      <c r="G78" s="54"/>
      <c r="H78" s="54"/>
      <c r="I78" s="54"/>
      <c r="J78" s="54"/>
      <c r="K78" s="54"/>
      <c r="L78" s="54"/>
      <c r="M78" s="54"/>
      <c r="N78" s="54"/>
      <c r="O78" s="54"/>
      <c r="P78" s="54"/>
    </row>
    <row r="79" spans="1:19" ht="15" customHeight="1" x14ac:dyDescent="0.25">
      <c r="A79" s="54"/>
      <c r="B79" s="54"/>
      <c r="C79" s="54"/>
      <c r="D79" s="54"/>
      <c r="E79" s="54"/>
      <c r="F79" s="54"/>
      <c r="G79" s="54"/>
      <c r="H79" s="54"/>
      <c r="I79" s="54"/>
      <c r="J79" s="54"/>
      <c r="K79" s="54"/>
      <c r="L79" s="54"/>
      <c r="M79" s="54"/>
      <c r="N79" s="54"/>
      <c r="O79" s="54"/>
      <c r="P79" s="54"/>
    </row>
    <row r="80" spans="1:19" x14ac:dyDescent="0.25">
      <c r="A80" s="6" t="s">
        <v>7</v>
      </c>
      <c r="B80" s="5"/>
      <c r="C80" s="5"/>
      <c r="D80" s="5"/>
      <c r="E80" s="5"/>
      <c r="F80" s="5"/>
      <c r="G80" s="5"/>
      <c r="H80" s="5"/>
      <c r="I80" s="5"/>
      <c r="J80" s="5"/>
      <c r="K80" s="5"/>
      <c r="L80" s="5"/>
      <c r="M80" s="5"/>
      <c r="N80" s="5"/>
      <c r="O80" s="5"/>
      <c r="P80" s="5"/>
    </row>
    <row r="81" spans="1:16" ht="15" customHeight="1" x14ac:dyDescent="0.25">
      <c r="A81" s="54" t="s">
        <v>15</v>
      </c>
      <c r="B81" s="54"/>
      <c r="C81" s="54"/>
      <c r="D81" s="54"/>
      <c r="E81" s="54"/>
      <c r="F81" s="54"/>
      <c r="G81" s="54"/>
      <c r="H81" s="54"/>
      <c r="I81" s="54"/>
      <c r="J81" s="54"/>
      <c r="K81" s="54"/>
      <c r="L81" s="54"/>
      <c r="M81" s="54"/>
      <c r="N81" s="54"/>
      <c r="O81" s="54"/>
      <c r="P81" s="54"/>
    </row>
    <row r="82" spans="1:16" x14ac:dyDescent="0.25">
      <c r="A82" s="54"/>
      <c r="B82" s="54"/>
      <c r="C82" s="54"/>
      <c r="D82" s="54"/>
      <c r="E82" s="54"/>
      <c r="F82" s="54"/>
      <c r="G82" s="54"/>
      <c r="H82" s="54"/>
      <c r="I82" s="54"/>
      <c r="J82" s="54"/>
      <c r="K82" s="54"/>
      <c r="L82" s="54"/>
      <c r="M82" s="54"/>
      <c r="N82" s="54"/>
      <c r="O82" s="54"/>
      <c r="P82" s="54"/>
    </row>
    <row r="83" spans="1:16" x14ac:dyDescent="0.25">
      <c r="A83" s="54"/>
      <c r="B83" s="54"/>
      <c r="C83" s="54"/>
      <c r="D83" s="54"/>
      <c r="E83" s="54"/>
      <c r="F83" s="54"/>
      <c r="G83" s="54"/>
      <c r="H83" s="54"/>
      <c r="I83" s="54"/>
      <c r="J83" s="54"/>
      <c r="K83" s="54"/>
      <c r="L83" s="54"/>
      <c r="M83" s="54"/>
      <c r="N83" s="54"/>
      <c r="O83" s="54"/>
      <c r="P83" s="54"/>
    </row>
    <row r="84" spans="1:16" x14ac:dyDescent="0.25">
      <c r="A84" s="54"/>
      <c r="B84" s="54"/>
      <c r="C84" s="54"/>
      <c r="D84" s="54"/>
      <c r="E84" s="54"/>
      <c r="F84" s="54"/>
      <c r="G84" s="54"/>
      <c r="H84" s="54"/>
      <c r="I84" s="54"/>
      <c r="J84" s="54"/>
      <c r="K84" s="54"/>
      <c r="L84" s="54"/>
      <c r="M84" s="54"/>
      <c r="N84" s="54"/>
      <c r="O84" s="54"/>
      <c r="P84" s="54"/>
    </row>
    <row r="85" spans="1:16" x14ac:dyDescent="0.25">
      <c r="A85" s="54"/>
      <c r="B85" s="54"/>
      <c r="C85" s="54"/>
      <c r="D85" s="54"/>
      <c r="E85" s="54"/>
      <c r="F85" s="54"/>
      <c r="G85" s="54"/>
      <c r="H85" s="54"/>
      <c r="I85" s="54"/>
      <c r="J85" s="54"/>
      <c r="K85" s="54"/>
      <c r="L85" s="54"/>
      <c r="M85" s="54"/>
      <c r="N85" s="54"/>
      <c r="O85" s="54"/>
      <c r="P85" s="54"/>
    </row>
    <row r="86" spans="1:16" x14ac:dyDescent="0.25">
      <c r="A86" s="54" t="s">
        <v>16</v>
      </c>
      <c r="B86" s="54"/>
      <c r="C86" s="54"/>
      <c r="D86" s="54"/>
      <c r="E86" s="54"/>
      <c r="F86" s="54"/>
      <c r="G86" s="54"/>
      <c r="H86" s="54"/>
      <c r="I86" s="54"/>
      <c r="J86" s="54"/>
      <c r="K86" s="54"/>
      <c r="L86" s="54"/>
      <c r="M86" s="54"/>
      <c r="N86" s="54"/>
      <c r="O86" s="54"/>
      <c r="P86" s="54"/>
    </row>
    <row r="87" spans="1:16" x14ac:dyDescent="0.25">
      <c r="A87" s="54"/>
      <c r="B87" s="54"/>
      <c r="C87" s="54"/>
      <c r="D87" s="54"/>
      <c r="E87" s="54"/>
      <c r="F87" s="54"/>
      <c r="G87" s="54"/>
      <c r="H87" s="54"/>
      <c r="I87" s="54"/>
      <c r="J87" s="54"/>
      <c r="K87" s="54"/>
      <c r="L87" s="54"/>
      <c r="M87" s="54"/>
      <c r="N87" s="54"/>
      <c r="O87" s="54"/>
      <c r="P87" s="54"/>
    </row>
    <row r="88" spans="1:16" x14ac:dyDescent="0.25">
      <c r="A88" s="54"/>
      <c r="B88" s="54"/>
      <c r="C88" s="54"/>
      <c r="D88" s="54"/>
      <c r="E88" s="54"/>
      <c r="F88" s="54"/>
      <c r="G88" s="54"/>
      <c r="H88" s="54"/>
      <c r="I88" s="54"/>
      <c r="J88" s="54"/>
      <c r="K88" s="54"/>
      <c r="L88" s="54"/>
      <c r="M88" s="54"/>
      <c r="N88" s="54"/>
      <c r="O88" s="54"/>
      <c r="P88" s="54"/>
    </row>
    <row r="89" spans="1:16" x14ac:dyDescent="0.25">
      <c r="A89" s="54"/>
      <c r="B89" s="54"/>
      <c r="C89" s="54"/>
      <c r="D89" s="54"/>
      <c r="E89" s="54"/>
      <c r="F89" s="54"/>
      <c r="G89" s="54"/>
      <c r="H89" s="54"/>
      <c r="I89" s="54"/>
      <c r="J89" s="54"/>
      <c r="K89" s="54"/>
      <c r="L89" s="54"/>
      <c r="M89" s="54"/>
      <c r="N89" s="54"/>
      <c r="O89" s="54"/>
      <c r="P89" s="54"/>
    </row>
    <row r="90" spans="1:16" x14ac:dyDescent="0.25">
      <c r="A90" s="54"/>
      <c r="B90" s="54"/>
      <c r="C90" s="54"/>
      <c r="D90" s="54"/>
      <c r="E90" s="54"/>
      <c r="F90" s="54"/>
      <c r="G90" s="54"/>
      <c r="H90" s="54"/>
      <c r="I90" s="54"/>
      <c r="J90" s="54"/>
      <c r="K90" s="54"/>
      <c r="L90" s="54"/>
      <c r="M90" s="54"/>
      <c r="N90" s="54"/>
      <c r="O90" s="54"/>
      <c r="P90" s="54"/>
    </row>
    <row r="91" spans="1:16" x14ac:dyDescent="0.25">
      <c r="A91" s="54"/>
      <c r="B91" s="54"/>
      <c r="C91" s="54"/>
      <c r="D91" s="54"/>
      <c r="E91" s="54"/>
      <c r="F91" s="54"/>
      <c r="G91" s="54"/>
      <c r="H91" s="54"/>
      <c r="I91" s="54"/>
      <c r="J91" s="54"/>
      <c r="K91" s="54"/>
      <c r="L91" s="54"/>
      <c r="M91" s="54"/>
      <c r="N91" s="54"/>
      <c r="O91" s="54"/>
      <c r="P91" s="54"/>
    </row>
    <row r="92" spans="1:16" x14ac:dyDescent="0.25">
      <c r="A92" s="54" t="s">
        <v>17</v>
      </c>
      <c r="B92" s="54"/>
      <c r="C92" s="54"/>
      <c r="D92" s="54"/>
      <c r="E92" s="54"/>
      <c r="F92" s="54"/>
      <c r="G92" s="54"/>
      <c r="H92" s="54"/>
      <c r="I92" s="54"/>
      <c r="J92" s="54"/>
      <c r="K92" s="54"/>
      <c r="L92" s="54"/>
      <c r="M92" s="54"/>
      <c r="N92" s="54"/>
      <c r="O92" s="54"/>
      <c r="P92" s="54"/>
    </row>
    <row r="93" spans="1:16" x14ac:dyDescent="0.25">
      <c r="A93" s="54"/>
      <c r="B93" s="54"/>
      <c r="C93" s="54"/>
      <c r="D93" s="54"/>
      <c r="E93" s="54"/>
      <c r="F93" s="54"/>
      <c r="G93" s="54"/>
      <c r="H93" s="54"/>
      <c r="I93" s="54"/>
      <c r="J93" s="54"/>
      <c r="K93" s="54"/>
      <c r="L93" s="54"/>
      <c r="M93" s="54"/>
      <c r="N93" s="54"/>
      <c r="O93" s="54"/>
      <c r="P93" s="54"/>
    </row>
    <row r="94" spans="1:16" x14ac:dyDescent="0.25">
      <c r="A94" s="54"/>
      <c r="B94" s="54"/>
      <c r="C94" s="54"/>
      <c r="D94" s="54"/>
      <c r="E94" s="54"/>
      <c r="F94" s="54"/>
      <c r="G94" s="54"/>
      <c r="H94" s="54"/>
      <c r="I94" s="54"/>
      <c r="J94" s="54"/>
      <c r="K94" s="54"/>
      <c r="L94" s="54"/>
      <c r="M94" s="54"/>
      <c r="N94" s="54"/>
      <c r="O94" s="54"/>
      <c r="P94" s="54"/>
    </row>
    <row r="95" spans="1:16" x14ac:dyDescent="0.25">
      <c r="A95" s="54"/>
      <c r="B95" s="54"/>
      <c r="C95" s="54"/>
      <c r="D95" s="54"/>
      <c r="E95" s="54"/>
      <c r="F95" s="54"/>
      <c r="G95" s="54"/>
      <c r="H95" s="54"/>
      <c r="I95" s="54"/>
      <c r="J95" s="54"/>
      <c r="K95" s="54"/>
      <c r="L95" s="54"/>
      <c r="M95" s="54"/>
      <c r="N95" s="54"/>
      <c r="O95" s="54"/>
      <c r="P95" s="54"/>
    </row>
    <row r="96" spans="1:16" x14ac:dyDescent="0.25">
      <c r="A96" s="54"/>
      <c r="B96" s="54"/>
      <c r="C96" s="54"/>
      <c r="D96" s="54"/>
      <c r="E96" s="54"/>
      <c r="F96" s="54"/>
      <c r="G96" s="54"/>
      <c r="H96" s="54"/>
      <c r="I96" s="54"/>
      <c r="J96" s="54"/>
      <c r="K96" s="54"/>
      <c r="L96" s="54"/>
      <c r="M96" s="54"/>
      <c r="N96" s="54"/>
      <c r="O96" s="54"/>
      <c r="P96" s="54"/>
    </row>
    <row r="98" spans="1:16" x14ac:dyDescent="0.25">
      <c r="A98" s="51" t="s">
        <v>18</v>
      </c>
      <c r="B98" s="52"/>
      <c r="C98" s="52"/>
      <c r="D98" s="52"/>
      <c r="E98" s="52"/>
      <c r="F98" s="52"/>
      <c r="G98" s="52"/>
      <c r="H98" s="52"/>
      <c r="I98" s="52"/>
      <c r="J98" s="52"/>
      <c r="K98" s="52"/>
      <c r="L98" s="52"/>
      <c r="M98" s="52"/>
      <c r="N98" s="52"/>
      <c r="O98" s="52"/>
      <c r="P98" s="52"/>
    </row>
    <row r="99" spans="1:16" x14ac:dyDescent="0.25">
      <c r="A99" s="52"/>
      <c r="B99" s="52"/>
      <c r="C99" s="52"/>
      <c r="D99" s="52"/>
      <c r="E99" s="52"/>
      <c r="F99" s="52"/>
      <c r="G99" s="52"/>
      <c r="H99" s="52"/>
      <c r="I99" s="52"/>
      <c r="J99" s="52"/>
      <c r="K99" s="52"/>
      <c r="L99" s="52"/>
      <c r="M99" s="52"/>
      <c r="N99" s="52"/>
      <c r="O99" s="52"/>
      <c r="P99" s="52"/>
    </row>
    <row r="101" spans="1:16" ht="36.75" customHeight="1" x14ac:dyDescent="0.25">
      <c r="A101" s="7" t="s">
        <v>7</v>
      </c>
      <c r="C101" s="63" t="s">
        <v>47</v>
      </c>
      <c r="D101" s="64"/>
      <c r="E101" s="64"/>
      <c r="F101" s="64"/>
      <c r="G101" s="64"/>
    </row>
    <row r="102" spans="1:16" ht="30" x14ac:dyDescent="0.25">
      <c r="A102" s="8" t="s">
        <v>19</v>
      </c>
      <c r="B102" s="8" t="s">
        <v>20</v>
      </c>
      <c r="C102" s="8" t="s">
        <v>21</v>
      </c>
      <c r="D102" s="8" t="s">
        <v>22</v>
      </c>
      <c r="E102" s="8" t="s">
        <v>23</v>
      </c>
      <c r="F102" s="11" t="s">
        <v>48</v>
      </c>
      <c r="G102" s="11" t="s">
        <v>49</v>
      </c>
    </row>
    <row r="103" spans="1:16" ht="30" x14ac:dyDescent="0.25">
      <c r="A103" s="9" t="s">
        <v>24</v>
      </c>
      <c r="B103" s="9" t="s">
        <v>25</v>
      </c>
      <c r="C103" s="9" t="s">
        <v>26</v>
      </c>
      <c r="D103" s="10">
        <v>43508</v>
      </c>
      <c r="E103" s="10">
        <v>45955</v>
      </c>
      <c r="F103" s="9">
        <f>DATEDIF(D103,E103,"Y")</f>
        <v>6</v>
      </c>
      <c r="G103" s="9">
        <f>DATEDIF(D103,E103,"M")</f>
        <v>80</v>
      </c>
    </row>
    <row r="104" spans="1:16" ht="30" x14ac:dyDescent="0.25">
      <c r="A104" s="9" t="s">
        <v>27</v>
      </c>
      <c r="B104" s="9" t="s">
        <v>28</v>
      </c>
      <c r="C104" s="9" t="s">
        <v>29</v>
      </c>
      <c r="D104" s="10">
        <v>43987</v>
      </c>
      <c r="E104" s="10">
        <v>45955</v>
      </c>
      <c r="F104" s="9">
        <f t="shared" ref="F104:F110" si="0">DATEDIF(D104,E104,"Y")</f>
        <v>5</v>
      </c>
      <c r="G104" s="9">
        <f t="shared" ref="G104:G110" si="1">DATEDIF(D104,E104,"M")</f>
        <v>64</v>
      </c>
    </row>
    <row r="105" spans="1:16" ht="30" x14ac:dyDescent="0.25">
      <c r="A105" s="9" t="s">
        <v>30</v>
      </c>
      <c r="B105" s="9" t="s">
        <v>31</v>
      </c>
      <c r="C105" s="9" t="s">
        <v>32</v>
      </c>
      <c r="D105" s="10">
        <v>44206</v>
      </c>
      <c r="E105" s="10">
        <v>45955</v>
      </c>
      <c r="F105" s="9">
        <f t="shared" si="0"/>
        <v>4</v>
      </c>
      <c r="G105" s="9">
        <f t="shared" si="1"/>
        <v>57</v>
      </c>
    </row>
    <row r="106" spans="1:16" ht="30" x14ac:dyDescent="0.25">
      <c r="A106" s="9" t="s">
        <v>33</v>
      </c>
      <c r="B106" s="9" t="s">
        <v>34</v>
      </c>
      <c r="C106" s="9" t="s">
        <v>35</v>
      </c>
      <c r="D106" s="10">
        <v>43361</v>
      </c>
      <c r="E106" s="10">
        <v>45955</v>
      </c>
      <c r="F106" s="9">
        <f t="shared" si="0"/>
        <v>7</v>
      </c>
      <c r="G106" s="9">
        <f t="shared" si="1"/>
        <v>85</v>
      </c>
    </row>
    <row r="107" spans="1:16" ht="30" x14ac:dyDescent="0.25">
      <c r="A107" s="9" t="s">
        <v>36</v>
      </c>
      <c r="B107" s="9" t="s">
        <v>37</v>
      </c>
      <c r="C107" s="9" t="s">
        <v>38</v>
      </c>
      <c r="D107" s="10">
        <v>44622</v>
      </c>
      <c r="E107" s="10">
        <v>45955</v>
      </c>
      <c r="F107" s="9">
        <f t="shared" si="0"/>
        <v>3</v>
      </c>
      <c r="G107" s="9">
        <f t="shared" si="1"/>
        <v>43</v>
      </c>
    </row>
    <row r="108" spans="1:16" ht="30" x14ac:dyDescent="0.25">
      <c r="A108" s="9" t="s">
        <v>39</v>
      </c>
      <c r="B108" s="9" t="s">
        <v>40</v>
      </c>
      <c r="C108" s="9" t="s">
        <v>41</v>
      </c>
      <c r="D108" s="10">
        <v>43824</v>
      </c>
      <c r="E108" s="10">
        <v>45955</v>
      </c>
      <c r="F108" s="9">
        <f t="shared" si="0"/>
        <v>5</v>
      </c>
      <c r="G108" s="9">
        <f t="shared" si="1"/>
        <v>70</v>
      </c>
    </row>
    <row r="109" spans="1:16" ht="30" x14ac:dyDescent="0.25">
      <c r="A109" s="9" t="s">
        <v>42</v>
      </c>
      <c r="B109" s="9" t="s">
        <v>43</v>
      </c>
      <c r="C109" s="9" t="s">
        <v>44</v>
      </c>
      <c r="D109" s="10">
        <v>42930</v>
      </c>
      <c r="E109" s="10">
        <v>45955</v>
      </c>
      <c r="F109" s="9">
        <f t="shared" si="0"/>
        <v>8</v>
      </c>
      <c r="G109" s="9">
        <f t="shared" si="1"/>
        <v>99</v>
      </c>
    </row>
    <row r="110" spans="1:16" ht="30" x14ac:dyDescent="0.25">
      <c r="A110" s="9" t="s">
        <v>45</v>
      </c>
      <c r="B110" s="9" t="s">
        <v>46</v>
      </c>
      <c r="C110" s="9" t="s">
        <v>32</v>
      </c>
      <c r="D110" s="10">
        <v>45066</v>
      </c>
      <c r="E110" s="10">
        <v>45955</v>
      </c>
      <c r="F110" s="9">
        <f t="shared" si="0"/>
        <v>2</v>
      </c>
      <c r="G110" s="9">
        <f t="shared" si="1"/>
        <v>29</v>
      </c>
    </row>
    <row r="112" spans="1:16" x14ac:dyDescent="0.25">
      <c r="A112" s="61" t="s">
        <v>50</v>
      </c>
      <c r="B112" s="62"/>
      <c r="C112" s="62"/>
      <c r="D112" s="62"/>
      <c r="E112" s="62"/>
      <c r="F112" s="62"/>
      <c r="G112" s="62"/>
      <c r="H112" s="62"/>
      <c r="I112" s="62"/>
      <c r="J112" s="62"/>
      <c r="K112" s="62"/>
      <c r="L112" s="62"/>
      <c r="M112" s="62"/>
      <c r="N112" s="62"/>
      <c r="O112" s="62"/>
      <c r="P112" s="62"/>
    </row>
    <row r="113" spans="1:16" x14ac:dyDescent="0.25">
      <c r="A113" s="62"/>
      <c r="B113" s="62"/>
      <c r="C113" s="62"/>
      <c r="D113" s="62"/>
      <c r="E113" s="62"/>
      <c r="F113" s="62"/>
      <c r="G113" s="62"/>
      <c r="H113" s="62"/>
      <c r="I113" s="62"/>
      <c r="J113" s="62"/>
      <c r="K113" s="62"/>
      <c r="L113" s="62"/>
      <c r="M113" s="62"/>
      <c r="N113" s="62"/>
      <c r="O113" s="62"/>
      <c r="P113" s="62"/>
    </row>
    <row r="114" spans="1:16" x14ac:dyDescent="0.25">
      <c r="A114" s="62"/>
      <c r="B114" s="62"/>
      <c r="C114" s="62"/>
      <c r="D114" s="62"/>
      <c r="E114" s="62"/>
      <c r="F114" s="62"/>
      <c r="G114" s="62"/>
      <c r="H114" s="62"/>
      <c r="I114" s="62"/>
      <c r="J114" s="62"/>
      <c r="K114" s="62"/>
      <c r="L114" s="62"/>
      <c r="M114" s="62"/>
      <c r="N114" s="62"/>
      <c r="O114" s="62"/>
      <c r="P114" s="62"/>
    </row>
    <row r="115" spans="1:16" x14ac:dyDescent="0.25">
      <c r="A115" s="7" t="s">
        <v>7</v>
      </c>
    </row>
    <row r="117" spans="1:16" ht="15" customHeight="1" x14ac:dyDescent="0.25">
      <c r="A117" s="24"/>
      <c r="B117" s="5"/>
      <c r="C117" s="5"/>
      <c r="D117" s="5"/>
      <c r="E117" s="5"/>
      <c r="F117" s="5"/>
      <c r="G117" s="5"/>
      <c r="H117" s="5"/>
      <c r="I117" s="5"/>
      <c r="J117" s="5"/>
      <c r="K117" s="5"/>
      <c r="L117" s="5"/>
      <c r="M117" s="5"/>
      <c r="N117" s="5"/>
      <c r="O117" s="5"/>
      <c r="P117" s="5"/>
    </row>
    <row r="118" spans="1:16" ht="23.25" customHeight="1" x14ac:dyDescent="0.25">
      <c r="A118" s="5"/>
      <c r="B118" s="5"/>
      <c r="C118" s="5"/>
      <c r="D118" s="5"/>
      <c r="E118" s="5"/>
      <c r="F118" s="5"/>
      <c r="G118" s="5"/>
      <c r="H118" s="5"/>
      <c r="I118" s="5"/>
      <c r="J118" s="5"/>
      <c r="K118" s="5"/>
      <c r="L118" s="5"/>
      <c r="M118" s="5"/>
      <c r="N118" s="5"/>
      <c r="O118" s="5"/>
      <c r="P118" s="5"/>
    </row>
    <row r="119" spans="1:16" x14ac:dyDescent="0.25">
      <c r="A119" s="7"/>
      <c r="B119" s="7"/>
    </row>
    <row r="135" spans="1:16" x14ac:dyDescent="0.25">
      <c r="A135" s="59" t="s">
        <v>213</v>
      </c>
      <c r="B135" s="48"/>
      <c r="C135" s="48"/>
      <c r="D135" s="48"/>
      <c r="E135" s="48"/>
      <c r="F135" s="48"/>
      <c r="G135" s="48"/>
      <c r="H135" s="48"/>
      <c r="I135" s="48"/>
      <c r="J135" s="48"/>
      <c r="K135" s="48"/>
      <c r="L135" s="48"/>
      <c r="M135" s="48"/>
      <c r="N135" s="48"/>
      <c r="O135" s="48"/>
      <c r="P135" s="48"/>
    </row>
    <row r="136" spans="1:16" ht="36" customHeight="1" x14ac:dyDescent="0.25">
      <c r="A136" s="48"/>
      <c r="B136" s="48"/>
      <c r="C136" s="48"/>
      <c r="D136" s="48"/>
      <c r="E136" s="48"/>
      <c r="F136" s="48"/>
      <c r="G136" s="48"/>
      <c r="H136" s="48"/>
      <c r="I136" s="48"/>
      <c r="J136" s="48"/>
      <c r="K136" s="48"/>
      <c r="L136" s="48"/>
      <c r="M136" s="48"/>
      <c r="N136" s="48"/>
      <c r="O136" s="48"/>
      <c r="P136" s="48"/>
    </row>
    <row r="137" spans="1:16" x14ac:dyDescent="0.25">
      <c r="A137" s="7" t="s">
        <v>7</v>
      </c>
    </row>
    <row r="138" spans="1:16" ht="45" x14ac:dyDescent="0.25">
      <c r="A138" s="8" t="s">
        <v>214</v>
      </c>
      <c r="B138" s="8" t="s">
        <v>215</v>
      </c>
      <c r="C138" s="8" t="s">
        <v>216</v>
      </c>
      <c r="D138" s="25" t="s">
        <v>217</v>
      </c>
      <c r="E138" s="25" t="s">
        <v>243</v>
      </c>
    </row>
    <row r="139" spans="1:16" ht="30" x14ac:dyDescent="0.25">
      <c r="A139" s="9" t="s">
        <v>218</v>
      </c>
      <c r="B139" s="9" t="s">
        <v>219</v>
      </c>
      <c r="C139" s="9" t="s">
        <v>220</v>
      </c>
      <c r="D139" s="9">
        <v>25</v>
      </c>
      <c r="E139" s="9" t="str">
        <f>IF(D139&lt;10,"RED","GREEN")</f>
        <v>GREEN</v>
      </c>
    </row>
    <row r="140" spans="1:16" ht="30" x14ac:dyDescent="0.25">
      <c r="A140" s="9" t="s">
        <v>221</v>
      </c>
      <c r="B140" s="9" t="s">
        <v>222</v>
      </c>
      <c r="C140" s="9" t="s">
        <v>223</v>
      </c>
      <c r="D140" s="9">
        <v>5</v>
      </c>
      <c r="E140" s="9" t="str">
        <f t="shared" ref="E140:E148" si="2">IF(D140&lt;10,"RED","GREEN")</f>
        <v>RED</v>
      </c>
    </row>
    <row r="141" spans="1:16" ht="30" x14ac:dyDescent="0.25">
      <c r="A141" s="9" t="s">
        <v>224</v>
      </c>
      <c r="B141" s="9" t="s">
        <v>225</v>
      </c>
      <c r="C141" s="9" t="s">
        <v>223</v>
      </c>
      <c r="D141" s="9">
        <v>8</v>
      </c>
      <c r="E141" s="9" t="str">
        <f t="shared" si="2"/>
        <v>RED</v>
      </c>
    </row>
    <row r="142" spans="1:16" ht="30" x14ac:dyDescent="0.25">
      <c r="A142" s="9" t="s">
        <v>226</v>
      </c>
      <c r="B142" s="9" t="s">
        <v>227</v>
      </c>
      <c r="C142" s="9" t="s">
        <v>220</v>
      </c>
      <c r="D142" s="9">
        <v>67</v>
      </c>
      <c r="E142" s="9" t="str">
        <f t="shared" si="2"/>
        <v>GREEN</v>
      </c>
    </row>
    <row r="143" spans="1:16" ht="30" x14ac:dyDescent="0.25">
      <c r="A143" s="9" t="s">
        <v>228</v>
      </c>
      <c r="B143" s="9" t="s">
        <v>229</v>
      </c>
      <c r="C143" s="9" t="s">
        <v>220</v>
      </c>
      <c r="D143" s="9">
        <v>87</v>
      </c>
      <c r="E143" s="9" t="str">
        <f t="shared" si="2"/>
        <v>GREEN</v>
      </c>
    </row>
    <row r="144" spans="1:16" ht="30" x14ac:dyDescent="0.25">
      <c r="A144" s="9" t="s">
        <v>230</v>
      </c>
      <c r="B144" s="9" t="s">
        <v>231</v>
      </c>
      <c r="C144" s="9" t="s">
        <v>232</v>
      </c>
      <c r="D144" s="9">
        <v>7</v>
      </c>
      <c r="E144" s="9" t="str">
        <f t="shared" si="2"/>
        <v>RED</v>
      </c>
    </row>
    <row r="145" spans="1:16" ht="30" x14ac:dyDescent="0.25">
      <c r="A145" s="9" t="s">
        <v>233</v>
      </c>
      <c r="B145" s="9" t="s">
        <v>234</v>
      </c>
      <c r="C145" s="9" t="s">
        <v>232</v>
      </c>
      <c r="D145" s="9">
        <v>7</v>
      </c>
      <c r="E145" s="9" t="str">
        <f t="shared" si="2"/>
        <v>RED</v>
      </c>
    </row>
    <row r="146" spans="1:16" ht="30" x14ac:dyDescent="0.25">
      <c r="A146" s="9" t="s">
        <v>235</v>
      </c>
      <c r="B146" s="9" t="s">
        <v>236</v>
      </c>
      <c r="C146" s="9" t="s">
        <v>237</v>
      </c>
      <c r="D146" s="9">
        <v>20</v>
      </c>
      <c r="E146" s="9" t="str">
        <f t="shared" si="2"/>
        <v>GREEN</v>
      </c>
    </row>
    <row r="147" spans="1:16" x14ac:dyDescent="0.25">
      <c r="A147" s="9" t="s">
        <v>238</v>
      </c>
      <c r="B147" s="9" t="s">
        <v>239</v>
      </c>
      <c r="C147" s="9" t="s">
        <v>240</v>
      </c>
      <c r="D147" s="9">
        <v>9</v>
      </c>
      <c r="E147" s="9" t="str">
        <f t="shared" si="2"/>
        <v>RED</v>
      </c>
    </row>
    <row r="148" spans="1:16" ht="30" x14ac:dyDescent="0.25">
      <c r="A148" s="9" t="s">
        <v>241</v>
      </c>
      <c r="B148" s="9" t="s">
        <v>242</v>
      </c>
      <c r="C148" s="9" t="s">
        <v>220</v>
      </c>
      <c r="D148" s="9">
        <v>4</v>
      </c>
      <c r="E148" s="9" t="str">
        <f t="shared" si="2"/>
        <v>RED</v>
      </c>
    </row>
    <row r="149" spans="1:16" x14ac:dyDescent="0.25">
      <c r="A149" s="47" t="s">
        <v>244</v>
      </c>
      <c r="B149" s="48"/>
      <c r="C149" s="48"/>
      <c r="D149" s="48"/>
      <c r="E149" s="48"/>
      <c r="F149" s="48"/>
      <c r="G149" s="48"/>
      <c r="H149" s="48"/>
      <c r="I149" s="48"/>
      <c r="J149" s="48"/>
      <c r="K149" s="48"/>
      <c r="L149" s="48"/>
      <c r="M149" s="48"/>
      <c r="N149" s="48"/>
      <c r="O149" s="48"/>
      <c r="P149" s="48"/>
    </row>
    <row r="150" spans="1:16" x14ac:dyDescent="0.25">
      <c r="A150" s="48"/>
      <c r="B150" s="48"/>
      <c r="C150" s="48"/>
      <c r="D150" s="48"/>
      <c r="E150" s="48"/>
      <c r="F150" s="48"/>
      <c r="G150" s="48"/>
      <c r="H150" s="48"/>
      <c r="I150" s="48"/>
      <c r="J150" s="48"/>
      <c r="K150" s="48"/>
      <c r="L150" s="48"/>
      <c r="M150" s="48"/>
      <c r="N150" s="48"/>
      <c r="O150" s="48"/>
      <c r="P150" s="48"/>
    </row>
    <row r="151" spans="1:16" ht="15.75" thickBot="1" x14ac:dyDescent="0.3">
      <c r="A151" s="26" t="s">
        <v>7</v>
      </c>
    </row>
    <row r="152" spans="1:16" ht="45.75" thickBot="1" x14ac:dyDescent="0.3">
      <c r="A152" s="30" t="s">
        <v>245</v>
      </c>
      <c r="B152" s="31" t="s">
        <v>52</v>
      </c>
      <c r="C152" s="31" t="s">
        <v>246</v>
      </c>
      <c r="D152" s="31" t="s">
        <v>247</v>
      </c>
      <c r="E152" s="31" t="s">
        <v>248</v>
      </c>
      <c r="F152" s="31" t="s">
        <v>215</v>
      </c>
      <c r="G152" s="31" t="s">
        <v>249</v>
      </c>
      <c r="H152" s="31" t="s">
        <v>250</v>
      </c>
      <c r="I152" s="31" t="s">
        <v>251</v>
      </c>
      <c r="J152" s="31" t="s">
        <v>252</v>
      </c>
      <c r="K152" s="31" t="s">
        <v>253</v>
      </c>
      <c r="L152" s="31" t="s">
        <v>254</v>
      </c>
      <c r="M152" s="49" t="s">
        <v>358</v>
      </c>
      <c r="N152" s="50"/>
      <c r="O152" s="50"/>
    </row>
    <row r="153" spans="1:16" ht="30.75" thickBot="1" x14ac:dyDescent="0.3">
      <c r="A153" s="27">
        <v>1001</v>
      </c>
      <c r="B153" s="28">
        <v>45658</v>
      </c>
      <c r="C153" s="29" t="s">
        <v>25</v>
      </c>
      <c r="D153" s="29" t="s">
        <v>255</v>
      </c>
      <c r="E153" s="29" t="s">
        <v>220</v>
      </c>
      <c r="F153" s="29" t="s">
        <v>256</v>
      </c>
      <c r="G153" s="27">
        <v>10</v>
      </c>
      <c r="H153" s="27">
        <v>999</v>
      </c>
      <c r="I153" s="27">
        <v>999</v>
      </c>
      <c r="J153" s="27">
        <v>998001</v>
      </c>
      <c r="K153" s="27">
        <v>28</v>
      </c>
      <c r="L153" s="29" t="s">
        <v>257</v>
      </c>
      <c r="N153" s="32" t="s">
        <v>359</v>
      </c>
      <c r="O153" s="33" t="s">
        <v>360</v>
      </c>
    </row>
    <row r="154" spans="1:16" ht="30.75" thickBot="1" x14ac:dyDescent="0.3">
      <c r="A154" s="27">
        <v>1003</v>
      </c>
      <c r="B154" s="28">
        <v>45660</v>
      </c>
      <c r="C154" s="29" t="s">
        <v>258</v>
      </c>
      <c r="D154" s="29" t="s">
        <v>259</v>
      </c>
      <c r="E154" s="29" t="s">
        <v>260</v>
      </c>
      <c r="F154" s="29" t="s">
        <v>261</v>
      </c>
      <c r="G154" s="27">
        <v>3</v>
      </c>
      <c r="H154" s="27">
        <v>1999</v>
      </c>
      <c r="I154" s="27">
        <v>5997</v>
      </c>
      <c r="J154" s="27">
        <v>25</v>
      </c>
      <c r="K154" s="27">
        <v>40</v>
      </c>
      <c r="L154" s="29" t="s">
        <v>262</v>
      </c>
      <c r="N154" s="29" t="s">
        <v>294</v>
      </c>
      <c r="O154">
        <f>SUMIF(F152:F201,N154,H152:H201)</f>
        <v>1499</v>
      </c>
    </row>
    <row r="155" spans="1:16" ht="30.75" thickBot="1" x14ac:dyDescent="0.3">
      <c r="A155" s="27">
        <v>1004</v>
      </c>
      <c r="B155" s="28">
        <v>45661</v>
      </c>
      <c r="C155" s="29" t="s">
        <v>263</v>
      </c>
      <c r="D155" s="29" t="s">
        <v>264</v>
      </c>
      <c r="E155" s="29" t="s">
        <v>220</v>
      </c>
      <c r="F155" s="29" t="s">
        <v>265</v>
      </c>
      <c r="G155" s="27">
        <v>6</v>
      </c>
      <c r="H155" s="27">
        <v>2499</v>
      </c>
      <c r="I155" s="27">
        <v>9996</v>
      </c>
      <c r="J155" s="27">
        <v>30</v>
      </c>
      <c r="K155" s="27">
        <v>24</v>
      </c>
      <c r="L155" s="29" t="s">
        <v>266</v>
      </c>
    </row>
    <row r="156" spans="1:16" ht="30.75" thickBot="1" x14ac:dyDescent="0.3">
      <c r="A156" s="27">
        <v>1005</v>
      </c>
      <c r="B156" s="28">
        <v>45662</v>
      </c>
      <c r="C156" s="29" t="s">
        <v>267</v>
      </c>
      <c r="D156" s="29" t="s">
        <v>255</v>
      </c>
      <c r="E156" s="29" t="s">
        <v>268</v>
      </c>
      <c r="F156" s="29" t="s">
        <v>269</v>
      </c>
      <c r="G156" s="27">
        <v>8</v>
      </c>
      <c r="H156" s="27">
        <v>2999</v>
      </c>
      <c r="I156" s="27">
        <v>14995</v>
      </c>
      <c r="J156" s="27">
        <v>18</v>
      </c>
      <c r="K156" s="27">
        <v>31</v>
      </c>
      <c r="L156" s="29" t="s">
        <v>257</v>
      </c>
    </row>
    <row r="157" spans="1:16" ht="30.75" thickBot="1" x14ac:dyDescent="0.3">
      <c r="A157" s="27">
        <v>1006</v>
      </c>
      <c r="B157" s="28">
        <v>45663</v>
      </c>
      <c r="C157" s="29" t="s">
        <v>270</v>
      </c>
      <c r="D157" s="29" t="s">
        <v>271</v>
      </c>
      <c r="E157" s="29" t="s">
        <v>260</v>
      </c>
      <c r="F157" s="29" t="s">
        <v>219</v>
      </c>
      <c r="G157" s="27">
        <v>3</v>
      </c>
      <c r="H157" s="27">
        <v>999</v>
      </c>
      <c r="I157" s="27">
        <v>4995</v>
      </c>
      <c r="J157" s="27">
        <v>15</v>
      </c>
      <c r="K157" s="27">
        <v>29</v>
      </c>
      <c r="L157" s="29" t="s">
        <v>272</v>
      </c>
    </row>
    <row r="158" spans="1:16" ht="30.75" thickBot="1" x14ac:dyDescent="0.3">
      <c r="A158" s="27">
        <v>1007</v>
      </c>
      <c r="B158" s="28">
        <v>45664</v>
      </c>
      <c r="C158" s="29" t="s">
        <v>273</v>
      </c>
      <c r="D158" s="29" t="s">
        <v>259</v>
      </c>
      <c r="E158" s="29" t="s">
        <v>220</v>
      </c>
      <c r="F158" s="29" t="s">
        <v>274</v>
      </c>
      <c r="G158" s="27">
        <v>9</v>
      </c>
      <c r="H158" s="27">
        <v>1499</v>
      </c>
      <c r="I158" s="27">
        <v>2998</v>
      </c>
      <c r="J158" s="27">
        <v>20</v>
      </c>
      <c r="K158" s="27">
        <v>45</v>
      </c>
      <c r="L158" s="29" t="s">
        <v>262</v>
      </c>
    </row>
    <row r="159" spans="1:16" ht="30.75" thickBot="1" x14ac:dyDescent="0.3">
      <c r="A159" s="27">
        <v>1008</v>
      </c>
      <c r="B159" s="28">
        <v>45665</v>
      </c>
      <c r="C159" s="29" t="s">
        <v>275</v>
      </c>
      <c r="D159" s="29" t="s">
        <v>264</v>
      </c>
      <c r="E159" s="29" t="s">
        <v>268</v>
      </c>
      <c r="F159" s="29" t="s">
        <v>276</v>
      </c>
      <c r="G159" s="27">
        <v>5</v>
      </c>
      <c r="H159" s="27">
        <v>1999</v>
      </c>
      <c r="I159" s="27">
        <v>5997</v>
      </c>
      <c r="J159" s="27">
        <v>25</v>
      </c>
      <c r="K159" s="27">
        <v>32</v>
      </c>
      <c r="L159" s="29" t="s">
        <v>266</v>
      </c>
      <c r="P159" s="29" t="s">
        <v>256</v>
      </c>
    </row>
    <row r="160" spans="1:16" ht="30.75" thickBot="1" x14ac:dyDescent="0.3">
      <c r="A160" s="27">
        <v>1009</v>
      </c>
      <c r="B160" s="28">
        <v>45666</v>
      </c>
      <c r="C160" s="29" t="s">
        <v>277</v>
      </c>
      <c r="D160" s="29" t="s">
        <v>255</v>
      </c>
      <c r="E160" s="29" t="s">
        <v>260</v>
      </c>
      <c r="F160" s="29" t="s">
        <v>278</v>
      </c>
      <c r="G160" s="27">
        <v>2</v>
      </c>
      <c r="H160" s="27">
        <v>2499</v>
      </c>
      <c r="I160" s="27">
        <v>19992</v>
      </c>
      <c r="J160" s="27">
        <v>30</v>
      </c>
      <c r="K160" s="27">
        <v>27</v>
      </c>
      <c r="L160" s="29" t="s">
        <v>257</v>
      </c>
      <c r="N160" s="29"/>
      <c r="P160" s="29" t="s">
        <v>261</v>
      </c>
    </row>
    <row r="161" spans="1:16" ht="45.75" thickBot="1" x14ac:dyDescent="0.3">
      <c r="A161" s="27">
        <v>10010</v>
      </c>
      <c r="B161" s="28">
        <v>45667</v>
      </c>
      <c r="C161" s="29" t="s">
        <v>279</v>
      </c>
      <c r="D161" s="29" t="s">
        <v>271</v>
      </c>
      <c r="E161" s="29" t="s">
        <v>220</v>
      </c>
      <c r="F161" s="29" t="s">
        <v>280</v>
      </c>
      <c r="G161" s="27">
        <v>7</v>
      </c>
      <c r="H161" s="27">
        <v>2999</v>
      </c>
      <c r="I161" s="27">
        <v>14995</v>
      </c>
      <c r="J161" s="27">
        <v>18</v>
      </c>
      <c r="K161" s="27">
        <v>39</v>
      </c>
      <c r="L161" s="29" t="s">
        <v>272</v>
      </c>
      <c r="N161" s="29"/>
      <c r="P161" s="29" t="s">
        <v>265</v>
      </c>
    </row>
    <row r="162" spans="1:16" ht="30.75" thickBot="1" x14ac:dyDescent="0.3">
      <c r="A162" s="27">
        <v>10011</v>
      </c>
      <c r="B162" s="28">
        <v>45668</v>
      </c>
      <c r="C162" s="29" t="s">
        <v>281</v>
      </c>
      <c r="D162" s="29" t="s">
        <v>259</v>
      </c>
      <c r="E162" s="29" t="s">
        <v>268</v>
      </c>
      <c r="F162" s="29" t="s">
        <v>282</v>
      </c>
      <c r="G162" s="27">
        <v>10</v>
      </c>
      <c r="H162" s="27">
        <v>999</v>
      </c>
      <c r="I162" s="27">
        <v>999</v>
      </c>
      <c r="J162" s="27">
        <v>15</v>
      </c>
      <c r="K162" s="27">
        <v>28</v>
      </c>
      <c r="L162" s="29" t="s">
        <v>262</v>
      </c>
      <c r="N162" s="29"/>
      <c r="P162" s="29" t="s">
        <v>269</v>
      </c>
    </row>
    <row r="163" spans="1:16" ht="30.75" thickBot="1" x14ac:dyDescent="0.3">
      <c r="A163" s="27">
        <v>10012</v>
      </c>
      <c r="B163" s="28">
        <v>45669</v>
      </c>
      <c r="C163" s="29" t="s">
        <v>283</v>
      </c>
      <c r="D163" s="29" t="s">
        <v>264</v>
      </c>
      <c r="E163" s="29" t="s">
        <v>260</v>
      </c>
      <c r="F163" s="29" t="s">
        <v>284</v>
      </c>
      <c r="G163" s="27">
        <v>3</v>
      </c>
      <c r="H163" s="27">
        <v>1499</v>
      </c>
      <c r="I163" s="27">
        <v>11992</v>
      </c>
      <c r="J163" s="27">
        <v>20</v>
      </c>
      <c r="K163" s="27">
        <v>35</v>
      </c>
      <c r="L163" s="29" t="s">
        <v>266</v>
      </c>
      <c r="N163" s="29"/>
      <c r="P163" s="29" t="s">
        <v>219</v>
      </c>
    </row>
    <row r="164" spans="1:16" ht="30.75" thickBot="1" x14ac:dyDescent="0.3">
      <c r="A164" s="27">
        <v>10013</v>
      </c>
      <c r="B164" s="28">
        <v>45670</v>
      </c>
      <c r="C164" s="29" t="s">
        <v>285</v>
      </c>
      <c r="D164" s="29" t="s">
        <v>255</v>
      </c>
      <c r="E164" s="29" t="s">
        <v>220</v>
      </c>
      <c r="F164" s="29" t="s">
        <v>286</v>
      </c>
      <c r="G164" s="27">
        <v>3</v>
      </c>
      <c r="H164" s="27">
        <v>1999</v>
      </c>
      <c r="I164" s="27">
        <v>5997</v>
      </c>
      <c r="J164" s="27">
        <v>25</v>
      </c>
      <c r="K164" s="27">
        <v>40</v>
      </c>
      <c r="L164" s="29" t="s">
        <v>257</v>
      </c>
      <c r="N164" s="29"/>
      <c r="P164" s="29" t="s">
        <v>274</v>
      </c>
    </row>
    <row r="165" spans="1:16" ht="30.75" thickBot="1" x14ac:dyDescent="0.3">
      <c r="A165" s="27">
        <v>10014</v>
      </c>
      <c r="B165" s="28">
        <v>45671</v>
      </c>
      <c r="C165" s="29" t="s">
        <v>287</v>
      </c>
      <c r="D165" s="29" t="s">
        <v>271</v>
      </c>
      <c r="E165" s="29" t="s">
        <v>268</v>
      </c>
      <c r="F165" s="29" t="s">
        <v>288</v>
      </c>
      <c r="G165" s="27">
        <v>6</v>
      </c>
      <c r="H165" s="27">
        <v>2499</v>
      </c>
      <c r="I165" s="27">
        <v>9996</v>
      </c>
      <c r="J165" s="27">
        <v>30</v>
      </c>
      <c r="K165" s="27">
        <v>24</v>
      </c>
      <c r="L165" s="29" t="s">
        <v>272</v>
      </c>
      <c r="N165" s="29"/>
      <c r="P165" s="29" t="s">
        <v>276</v>
      </c>
    </row>
    <row r="166" spans="1:16" ht="30.75" thickBot="1" x14ac:dyDescent="0.3">
      <c r="A166" s="27">
        <v>10015</v>
      </c>
      <c r="B166" s="28">
        <v>45672</v>
      </c>
      <c r="C166" s="29" t="s">
        <v>289</v>
      </c>
      <c r="D166" s="29" t="s">
        <v>259</v>
      </c>
      <c r="E166" s="29" t="s">
        <v>260</v>
      </c>
      <c r="F166" s="29" t="s">
        <v>290</v>
      </c>
      <c r="G166" s="27">
        <v>6</v>
      </c>
      <c r="H166" s="27">
        <v>2999</v>
      </c>
      <c r="I166" s="27">
        <v>14995</v>
      </c>
      <c r="J166" s="27">
        <v>18</v>
      </c>
      <c r="K166" s="27">
        <v>31</v>
      </c>
      <c r="L166" s="29" t="s">
        <v>262</v>
      </c>
      <c r="N166" s="29"/>
      <c r="P166" s="29" t="s">
        <v>278</v>
      </c>
    </row>
    <row r="167" spans="1:16" ht="30.75" thickBot="1" x14ac:dyDescent="0.3">
      <c r="A167" s="27">
        <v>10016</v>
      </c>
      <c r="B167" s="28">
        <v>45673</v>
      </c>
      <c r="C167" s="29" t="s">
        <v>291</v>
      </c>
      <c r="D167" s="29" t="s">
        <v>264</v>
      </c>
      <c r="E167" s="29" t="s">
        <v>220</v>
      </c>
      <c r="F167" s="29" t="s">
        <v>292</v>
      </c>
      <c r="G167" s="27">
        <v>10</v>
      </c>
      <c r="H167" s="27">
        <v>999</v>
      </c>
      <c r="I167" s="27">
        <v>5994</v>
      </c>
      <c r="J167" s="27">
        <v>15</v>
      </c>
      <c r="K167" s="27">
        <v>29</v>
      </c>
      <c r="L167" s="29" t="s">
        <v>266</v>
      </c>
      <c r="N167" s="29"/>
      <c r="P167" s="29" t="s">
        <v>280</v>
      </c>
    </row>
    <row r="168" spans="1:16" ht="30.75" thickBot="1" x14ac:dyDescent="0.3">
      <c r="A168" s="27">
        <v>10017</v>
      </c>
      <c r="B168" s="28">
        <v>45674</v>
      </c>
      <c r="C168" s="29" t="s">
        <v>293</v>
      </c>
      <c r="D168" s="29" t="s">
        <v>255</v>
      </c>
      <c r="E168" s="29" t="s">
        <v>268</v>
      </c>
      <c r="F168" s="29" t="s">
        <v>294</v>
      </c>
      <c r="G168" s="27">
        <v>4</v>
      </c>
      <c r="H168" s="27">
        <v>1499</v>
      </c>
      <c r="I168" s="27">
        <v>2998</v>
      </c>
      <c r="J168" s="27">
        <v>20</v>
      </c>
      <c r="K168" s="27">
        <v>45</v>
      </c>
      <c r="L168" s="29" t="s">
        <v>257</v>
      </c>
      <c r="N168" s="29"/>
      <c r="P168" s="29" t="s">
        <v>282</v>
      </c>
    </row>
    <row r="169" spans="1:16" ht="30.75" thickBot="1" x14ac:dyDescent="0.3">
      <c r="A169" s="27">
        <v>10018</v>
      </c>
      <c r="B169" s="28">
        <v>45675</v>
      </c>
      <c r="C169" s="29" t="s">
        <v>295</v>
      </c>
      <c r="D169" s="29" t="s">
        <v>271</v>
      </c>
      <c r="E169" s="29" t="s">
        <v>260</v>
      </c>
      <c r="F169" s="29" t="s">
        <v>296</v>
      </c>
      <c r="G169" s="27">
        <v>5</v>
      </c>
      <c r="H169" s="27">
        <v>1999</v>
      </c>
      <c r="I169" s="27">
        <v>13993</v>
      </c>
      <c r="J169" s="27">
        <v>25</v>
      </c>
      <c r="K169" s="27">
        <v>32</v>
      </c>
      <c r="L169" s="29" t="s">
        <v>272</v>
      </c>
      <c r="N169" s="29"/>
      <c r="P169" s="29" t="s">
        <v>284</v>
      </c>
    </row>
    <row r="170" spans="1:16" ht="30.75" thickBot="1" x14ac:dyDescent="0.3">
      <c r="A170" s="27">
        <v>10019</v>
      </c>
      <c r="B170" s="28">
        <v>45676</v>
      </c>
      <c r="C170" s="29" t="s">
        <v>297</v>
      </c>
      <c r="D170" s="29" t="s">
        <v>259</v>
      </c>
      <c r="E170" s="29" t="s">
        <v>220</v>
      </c>
      <c r="F170" s="29" t="s">
        <v>298</v>
      </c>
      <c r="G170" s="27">
        <v>7</v>
      </c>
      <c r="H170" s="27">
        <v>2499</v>
      </c>
      <c r="I170" s="27">
        <v>9996</v>
      </c>
      <c r="J170" s="27">
        <v>30</v>
      </c>
      <c r="K170" s="27">
        <v>27</v>
      </c>
      <c r="L170" s="29" t="s">
        <v>262</v>
      </c>
      <c r="N170" s="29"/>
      <c r="P170" s="29" t="s">
        <v>286</v>
      </c>
    </row>
    <row r="171" spans="1:16" ht="30.75" thickBot="1" x14ac:dyDescent="0.3">
      <c r="A171" s="27">
        <v>10020</v>
      </c>
      <c r="B171" s="28">
        <v>45677</v>
      </c>
      <c r="C171" s="29" t="s">
        <v>299</v>
      </c>
      <c r="D171" s="29" t="s">
        <v>264</v>
      </c>
      <c r="E171" s="29" t="s">
        <v>268</v>
      </c>
      <c r="F171" s="29" t="s">
        <v>300</v>
      </c>
      <c r="G171" s="27">
        <v>6</v>
      </c>
      <c r="H171" s="27">
        <v>2999</v>
      </c>
      <c r="I171" s="27">
        <v>14995</v>
      </c>
      <c r="J171" s="27">
        <v>18</v>
      </c>
      <c r="K171" s="27">
        <v>39</v>
      </c>
      <c r="L171" s="29" t="s">
        <v>266</v>
      </c>
      <c r="N171" s="29"/>
      <c r="P171" s="29" t="s">
        <v>288</v>
      </c>
    </row>
    <row r="172" spans="1:16" ht="30.75" thickBot="1" x14ac:dyDescent="0.3">
      <c r="A172" s="27">
        <v>10021</v>
      </c>
      <c r="B172" s="28">
        <v>45678</v>
      </c>
      <c r="C172" s="29" t="s">
        <v>301</v>
      </c>
      <c r="D172" s="29" t="s">
        <v>255</v>
      </c>
      <c r="E172" s="29" t="s">
        <v>260</v>
      </c>
      <c r="F172" s="29" t="s">
        <v>302</v>
      </c>
      <c r="G172" s="27">
        <v>7</v>
      </c>
      <c r="H172" s="27">
        <v>999</v>
      </c>
      <c r="I172" s="27">
        <v>999</v>
      </c>
      <c r="J172" s="27">
        <v>15</v>
      </c>
      <c r="K172" s="27">
        <v>28</v>
      </c>
      <c r="L172" s="29" t="s">
        <v>257</v>
      </c>
      <c r="N172" s="29"/>
      <c r="P172" s="29" t="s">
        <v>290</v>
      </c>
    </row>
    <row r="173" spans="1:16" ht="30.75" thickBot="1" x14ac:dyDescent="0.3">
      <c r="A173" s="27">
        <v>10022</v>
      </c>
      <c r="B173" s="28">
        <v>45679</v>
      </c>
      <c r="C173" s="29" t="s">
        <v>303</v>
      </c>
      <c r="D173" s="29" t="s">
        <v>271</v>
      </c>
      <c r="E173" s="29" t="s">
        <v>220</v>
      </c>
      <c r="F173" s="29" t="s">
        <v>304</v>
      </c>
      <c r="G173" s="27">
        <v>3</v>
      </c>
      <c r="H173" s="27">
        <v>1499</v>
      </c>
      <c r="I173" s="27">
        <v>17988</v>
      </c>
      <c r="J173" s="27">
        <v>20</v>
      </c>
      <c r="K173" s="27">
        <v>35</v>
      </c>
      <c r="L173" s="29" t="s">
        <v>272</v>
      </c>
      <c r="N173" s="29"/>
      <c r="P173" s="29" t="s">
        <v>292</v>
      </c>
    </row>
    <row r="174" spans="1:16" ht="30.75" thickBot="1" x14ac:dyDescent="0.3">
      <c r="A174" s="27">
        <v>10023</v>
      </c>
      <c r="B174" s="28">
        <v>45680</v>
      </c>
      <c r="C174" s="29" t="s">
        <v>305</v>
      </c>
      <c r="D174" s="29" t="s">
        <v>259</v>
      </c>
      <c r="E174" s="29" t="s">
        <v>268</v>
      </c>
      <c r="F174" s="29" t="s">
        <v>306</v>
      </c>
      <c r="G174" s="27">
        <v>4</v>
      </c>
      <c r="H174" s="27">
        <v>1999</v>
      </c>
      <c r="I174" s="27">
        <v>5997</v>
      </c>
      <c r="J174" s="27">
        <v>25</v>
      </c>
      <c r="K174" s="27">
        <v>40</v>
      </c>
      <c r="L174" s="29" t="s">
        <v>262</v>
      </c>
      <c r="N174" s="29"/>
      <c r="P174" s="29" t="s">
        <v>294</v>
      </c>
    </row>
    <row r="175" spans="1:16" ht="30.75" thickBot="1" x14ac:dyDescent="0.3">
      <c r="A175" s="27">
        <v>10024</v>
      </c>
      <c r="B175" s="28">
        <v>45681</v>
      </c>
      <c r="C175" s="29" t="s">
        <v>307</v>
      </c>
      <c r="D175" s="29" t="s">
        <v>264</v>
      </c>
      <c r="E175" s="29" t="s">
        <v>260</v>
      </c>
      <c r="F175" s="29" t="s">
        <v>308</v>
      </c>
      <c r="G175" s="27">
        <v>10</v>
      </c>
      <c r="H175" s="27">
        <v>2499</v>
      </c>
      <c r="I175" s="27">
        <v>9996</v>
      </c>
      <c r="J175" s="27">
        <v>30</v>
      </c>
      <c r="K175" s="27">
        <v>24</v>
      </c>
      <c r="L175" s="29" t="s">
        <v>266</v>
      </c>
      <c r="N175" s="29"/>
      <c r="P175" s="29" t="s">
        <v>296</v>
      </c>
    </row>
    <row r="176" spans="1:16" ht="30.75" thickBot="1" x14ac:dyDescent="0.3">
      <c r="A176" s="27">
        <v>10025</v>
      </c>
      <c r="B176" s="28">
        <v>45682</v>
      </c>
      <c r="C176" s="29" t="s">
        <v>309</v>
      </c>
      <c r="D176" s="29" t="s">
        <v>255</v>
      </c>
      <c r="E176" s="29" t="s">
        <v>220</v>
      </c>
      <c r="F176" s="29" t="s">
        <v>310</v>
      </c>
      <c r="G176" s="27">
        <v>8</v>
      </c>
      <c r="H176" s="27">
        <v>2999</v>
      </c>
      <c r="I176" s="27">
        <v>14995</v>
      </c>
      <c r="J176" s="27">
        <v>18</v>
      </c>
      <c r="K176" s="27">
        <v>31</v>
      </c>
      <c r="L176" s="29" t="s">
        <v>257</v>
      </c>
      <c r="N176" s="29"/>
      <c r="P176" s="29" t="s">
        <v>298</v>
      </c>
    </row>
    <row r="177" spans="1:16" ht="30.75" thickBot="1" x14ac:dyDescent="0.3">
      <c r="A177" s="27">
        <v>10026</v>
      </c>
      <c r="B177" s="28">
        <v>45683</v>
      </c>
      <c r="C177" s="29" t="s">
        <v>311</v>
      </c>
      <c r="D177" s="29" t="s">
        <v>271</v>
      </c>
      <c r="E177" s="29" t="s">
        <v>268</v>
      </c>
      <c r="F177" s="29" t="s">
        <v>312</v>
      </c>
      <c r="G177" s="27">
        <v>4</v>
      </c>
      <c r="H177" s="27">
        <v>999</v>
      </c>
      <c r="I177" s="27">
        <v>2997</v>
      </c>
      <c r="J177" s="27">
        <v>15</v>
      </c>
      <c r="K177" s="27">
        <v>29</v>
      </c>
      <c r="L177" s="29" t="s">
        <v>272</v>
      </c>
      <c r="N177" s="29"/>
      <c r="P177" s="29" t="s">
        <v>300</v>
      </c>
    </row>
    <row r="178" spans="1:16" ht="30.75" thickBot="1" x14ac:dyDescent="0.3">
      <c r="A178" s="27">
        <v>10027</v>
      </c>
      <c r="B178" s="28">
        <v>45684</v>
      </c>
      <c r="C178" s="29" t="s">
        <v>313</v>
      </c>
      <c r="D178" s="29" t="s">
        <v>259</v>
      </c>
      <c r="E178" s="29" t="s">
        <v>260</v>
      </c>
      <c r="F178" s="29" t="s">
        <v>314</v>
      </c>
      <c r="G178" s="27">
        <v>3</v>
      </c>
      <c r="H178" s="27">
        <v>1499</v>
      </c>
      <c r="I178" s="27">
        <v>2998</v>
      </c>
      <c r="J178" s="27">
        <v>20</v>
      </c>
      <c r="K178" s="27">
        <v>45</v>
      </c>
      <c r="L178" s="29" t="s">
        <v>262</v>
      </c>
      <c r="N178" s="29"/>
      <c r="P178" s="29" t="s">
        <v>302</v>
      </c>
    </row>
    <row r="179" spans="1:16" ht="30.75" thickBot="1" x14ac:dyDescent="0.3">
      <c r="A179" s="27">
        <v>10028</v>
      </c>
      <c r="B179" s="28">
        <v>45685</v>
      </c>
      <c r="C179" s="29" t="s">
        <v>315</v>
      </c>
      <c r="D179" s="29" t="s">
        <v>264</v>
      </c>
      <c r="E179" s="29" t="s">
        <v>220</v>
      </c>
      <c r="F179" s="29" t="s">
        <v>316</v>
      </c>
      <c r="G179" s="27">
        <v>6</v>
      </c>
      <c r="H179" s="27">
        <v>1999</v>
      </c>
      <c r="I179" s="27">
        <v>5997</v>
      </c>
      <c r="J179" s="27">
        <v>25</v>
      </c>
      <c r="K179" s="27">
        <v>32</v>
      </c>
      <c r="L179" s="29" t="s">
        <v>266</v>
      </c>
      <c r="N179" s="29"/>
      <c r="P179" s="29" t="s">
        <v>304</v>
      </c>
    </row>
    <row r="180" spans="1:16" ht="30.75" thickBot="1" x14ac:dyDescent="0.3">
      <c r="A180" s="27">
        <v>10029</v>
      </c>
      <c r="B180" s="28">
        <v>45686</v>
      </c>
      <c r="C180" s="29" t="s">
        <v>317</v>
      </c>
      <c r="D180" s="29" t="s">
        <v>255</v>
      </c>
      <c r="E180" s="29" t="s">
        <v>268</v>
      </c>
      <c r="F180" s="29" t="s">
        <v>318</v>
      </c>
      <c r="G180" s="27">
        <v>7</v>
      </c>
      <c r="H180" s="27">
        <v>2499</v>
      </c>
      <c r="I180" s="27">
        <v>9996</v>
      </c>
      <c r="J180" s="27">
        <v>30</v>
      </c>
      <c r="K180" s="27">
        <v>27</v>
      </c>
      <c r="L180" s="29" t="s">
        <v>257</v>
      </c>
      <c r="N180" s="29"/>
      <c r="P180" s="29" t="s">
        <v>306</v>
      </c>
    </row>
    <row r="181" spans="1:16" ht="45.75" thickBot="1" x14ac:dyDescent="0.3">
      <c r="A181" s="27">
        <v>10030</v>
      </c>
      <c r="B181" s="28">
        <v>45687</v>
      </c>
      <c r="C181" s="29" t="s">
        <v>319</v>
      </c>
      <c r="D181" s="29" t="s">
        <v>271</v>
      </c>
      <c r="E181" s="29" t="s">
        <v>260</v>
      </c>
      <c r="F181" s="29" t="s">
        <v>320</v>
      </c>
      <c r="G181" s="27">
        <v>6</v>
      </c>
      <c r="H181" s="27">
        <v>2999</v>
      </c>
      <c r="I181" s="27">
        <v>26991</v>
      </c>
      <c r="J181" s="27">
        <v>18</v>
      </c>
      <c r="K181" s="27">
        <v>39</v>
      </c>
      <c r="L181" s="29" t="s">
        <v>272</v>
      </c>
      <c r="N181" s="29"/>
      <c r="P181" s="29" t="s">
        <v>308</v>
      </c>
    </row>
    <row r="182" spans="1:16" ht="30.75" thickBot="1" x14ac:dyDescent="0.3">
      <c r="A182" s="27">
        <v>10031</v>
      </c>
      <c r="B182" s="28">
        <v>45688</v>
      </c>
      <c r="C182" s="29" t="s">
        <v>321</v>
      </c>
      <c r="D182" s="29" t="s">
        <v>259</v>
      </c>
      <c r="E182" s="29" t="s">
        <v>220</v>
      </c>
      <c r="F182" s="29" t="s">
        <v>322</v>
      </c>
      <c r="G182" s="27">
        <v>3</v>
      </c>
      <c r="H182" s="27">
        <v>999</v>
      </c>
      <c r="I182" s="27">
        <v>999</v>
      </c>
      <c r="J182" s="27">
        <v>15</v>
      </c>
      <c r="K182" s="27">
        <v>28</v>
      </c>
      <c r="L182" s="29" t="s">
        <v>262</v>
      </c>
      <c r="N182" s="29"/>
      <c r="P182" s="29" t="s">
        <v>310</v>
      </c>
    </row>
    <row r="183" spans="1:16" ht="30.75" thickBot="1" x14ac:dyDescent="0.3">
      <c r="A183" s="27">
        <v>10032</v>
      </c>
      <c r="B183" s="28">
        <v>45689</v>
      </c>
      <c r="C183" s="29" t="s">
        <v>323</v>
      </c>
      <c r="D183" s="29" t="s">
        <v>264</v>
      </c>
      <c r="E183" s="29" t="s">
        <v>268</v>
      </c>
      <c r="F183" s="29" t="s">
        <v>324</v>
      </c>
      <c r="G183" s="27">
        <v>3</v>
      </c>
      <c r="H183" s="27">
        <v>1499</v>
      </c>
      <c r="I183" s="27">
        <v>2998</v>
      </c>
      <c r="J183" s="27">
        <v>20</v>
      </c>
      <c r="K183" s="27">
        <v>35</v>
      </c>
      <c r="L183" s="29" t="s">
        <v>266</v>
      </c>
      <c r="N183" s="29"/>
      <c r="P183" s="29" t="s">
        <v>312</v>
      </c>
    </row>
    <row r="184" spans="1:16" ht="30.75" thickBot="1" x14ac:dyDescent="0.3">
      <c r="A184" s="27">
        <v>10033</v>
      </c>
      <c r="B184" s="28">
        <v>45690</v>
      </c>
      <c r="C184" s="29" t="s">
        <v>325</v>
      </c>
      <c r="D184" s="29" t="s">
        <v>255</v>
      </c>
      <c r="E184" s="29" t="s">
        <v>260</v>
      </c>
      <c r="F184" s="29" t="s">
        <v>326</v>
      </c>
      <c r="G184" s="27">
        <v>7</v>
      </c>
      <c r="H184" s="27">
        <v>1999</v>
      </c>
      <c r="I184" s="27">
        <v>5997</v>
      </c>
      <c r="J184" s="27">
        <v>25</v>
      </c>
      <c r="K184" s="27">
        <v>40</v>
      </c>
      <c r="L184" s="29" t="s">
        <v>257</v>
      </c>
      <c r="N184" s="29"/>
      <c r="P184" s="29" t="s">
        <v>314</v>
      </c>
    </row>
    <row r="185" spans="1:16" ht="30.75" thickBot="1" x14ac:dyDescent="0.3">
      <c r="A185" s="27">
        <v>10034</v>
      </c>
      <c r="B185" s="28">
        <v>45691</v>
      </c>
      <c r="C185" s="29" t="s">
        <v>327</v>
      </c>
      <c r="D185" s="29" t="s">
        <v>271</v>
      </c>
      <c r="E185" s="29" t="s">
        <v>220</v>
      </c>
      <c r="F185" s="29" t="s">
        <v>328</v>
      </c>
      <c r="G185" s="27">
        <v>10</v>
      </c>
      <c r="H185" s="27">
        <v>2499</v>
      </c>
      <c r="I185" s="27">
        <v>9996</v>
      </c>
      <c r="J185" s="27">
        <v>30</v>
      </c>
      <c r="K185" s="27">
        <v>24</v>
      </c>
      <c r="L185" s="29" t="s">
        <v>272</v>
      </c>
      <c r="N185" s="29"/>
      <c r="P185" s="29" t="s">
        <v>316</v>
      </c>
    </row>
    <row r="186" spans="1:16" ht="30.75" thickBot="1" x14ac:dyDescent="0.3">
      <c r="A186" s="27">
        <v>10035</v>
      </c>
      <c r="B186" s="28">
        <v>45692</v>
      </c>
      <c r="C186" s="29" t="s">
        <v>329</v>
      </c>
      <c r="D186" s="29" t="s">
        <v>259</v>
      </c>
      <c r="E186" s="29" t="s">
        <v>268</v>
      </c>
      <c r="F186" s="29" t="s">
        <v>236</v>
      </c>
      <c r="G186" s="27">
        <v>2</v>
      </c>
      <c r="H186" s="27">
        <v>2999</v>
      </c>
      <c r="I186" s="27">
        <v>14995</v>
      </c>
      <c r="J186" s="27">
        <v>18</v>
      </c>
      <c r="K186" s="27">
        <v>31</v>
      </c>
      <c r="L186" s="29" t="s">
        <v>262</v>
      </c>
      <c r="N186" s="29"/>
      <c r="P186" s="29" t="s">
        <v>318</v>
      </c>
    </row>
    <row r="187" spans="1:16" ht="30.75" thickBot="1" x14ac:dyDescent="0.3">
      <c r="A187" s="27">
        <v>10036</v>
      </c>
      <c r="B187" s="28">
        <v>45693</v>
      </c>
      <c r="C187" s="29" t="s">
        <v>330</v>
      </c>
      <c r="D187" s="29" t="s">
        <v>264</v>
      </c>
      <c r="E187" s="29" t="s">
        <v>260</v>
      </c>
      <c r="F187" s="29" t="s">
        <v>331</v>
      </c>
      <c r="G187" s="27">
        <v>6</v>
      </c>
      <c r="H187" s="27">
        <v>999</v>
      </c>
      <c r="I187" s="27">
        <v>999</v>
      </c>
      <c r="J187" s="27">
        <v>15</v>
      </c>
      <c r="K187" s="27">
        <v>29</v>
      </c>
      <c r="L187" s="29" t="s">
        <v>266</v>
      </c>
      <c r="N187" s="29"/>
      <c r="P187" s="29" t="s">
        <v>320</v>
      </c>
    </row>
    <row r="188" spans="1:16" ht="30.75" thickBot="1" x14ac:dyDescent="0.3">
      <c r="A188" s="27">
        <v>10037</v>
      </c>
      <c r="B188" s="28">
        <v>45694</v>
      </c>
      <c r="C188" s="29" t="s">
        <v>332</v>
      </c>
      <c r="D188" s="29" t="s">
        <v>255</v>
      </c>
      <c r="E188" s="29" t="s">
        <v>220</v>
      </c>
      <c r="F188" s="29" t="s">
        <v>333</v>
      </c>
      <c r="G188" s="27">
        <v>7</v>
      </c>
      <c r="H188" s="27">
        <v>1499</v>
      </c>
      <c r="I188" s="27">
        <v>2998</v>
      </c>
      <c r="J188" s="27">
        <v>20</v>
      </c>
      <c r="K188" s="27">
        <v>45</v>
      </c>
      <c r="L188" s="29" t="s">
        <v>257</v>
      </c>
      <c r="N188" s="29"/>
      <c r="P188" s="29" t="s">
        <v>322</v>
      </c>
    </row>
    <row r="189" spans="1:16" ht="30.75" thickBot="1" x14ac:dyDescent="0.3">
      <c r="A189" s="27">
        <v>10038</v>
      </c>
      <c r="B189" s="28">
        <v>45695</v>
      </c>
      <c r="C189" s="29" t="s">
        <v>334</v>
      </c>
      <c r="D189" s="29" t="s">
        <v>271</v>
      </c>
      <c r="E189" s="29" t="s">
        <v>268</v>
      </c>
      <c r="F189" s="29" t="s">
        <v>335</v>
      </c>
      <c r="G189" s="27">
        <v>10</v>
      </c>
      <c r="H189" s="27">
        <v>1999</v>
      </c>
      <c r="I189" s="27">
        <v>3998</v>
      </c>
      <c r="J189" s="27">
        <v>25</v>
      </c>
      <c r="K189" s="27">
        <v>32</v>
      </c>
      <c r="L189" s="29" t="s">
        <v>272</v>
      </c>
      <c r="N189" s="29"/>
      <c r="P189" s="29" t="s">
        <v>324</v>
      </c>
    </row>
    <row r="190" spans="1:16" ht="30.75" thickBot="1" x14ac:dyDescent="0.3">
      <c r="A190" s="27">
        <v>10039</v>
      </c>
      <c r="B190" s="28">
        <v>45696</v>
      </c>
      <c r="C190" s="29" t="s">
        <v>336</v>
      </c>
      <c r="D190" s="29" t="s">
        <v>259</v>
      </c>
      <c r="E190" s="29" t="s">
        <v>260</v>
      </c>
      <c r="F190" s="29" t="s">
        <v>337</v>
      </c>
      <c r="G190" s="27">
        <v>7</v>
      </c>
      <c r="H190" s="27">
        <v>2499</v>
      </c>
      <c r="I190" s="27">
        <v>9996</v>
      </c>
      <c r="J190" s="27">
        <v>30</v>
      </c>
      <c r="K190" s="27">
        <v>27</v>
      </c>
      <c r="L190" s="29" t="s">
        <v>262</v>
      </c>
      <c r="N190" s="29"/>
      <c r="P190" s="29" t="s">
        <v>326</v>
      </c>
    </row>
    <row r="191" spans="1:16" ht="30.75" thickBot="1" x14ac:dyDescent="0.3">
      <c r="A191" s="27">
        <v>10040</v>
      </c>
      <c r="B191" s="28">
        <v>45697</v>
      </c>
      <c r="C191" s="29" t="s">
        <v>338</v>
      </c>
      <c r="D191" s="29" t="s">
        <v>264</v>
      </c>
      <c r="E191" s="29" t="s">
        <v>220</v>
      </c>
      <c r="F191" s="29" t="s">
        <v>339</v>
      </c>
      <c r="G191" s="27">
        <v>7</v>
      </c>
      <c r="H191" s="27">
        <v>2999</v>
      </c>
      <c r="I191" s="27">
        <v>8997</v>
      </c>
      <c r="J191" s="27">
        <v>18</v>
      </c>
      <c r="K191" s="27">
        <v>39</v>
      </c>
      <c r="L191" s="29" t="s">
        <v>266</v>
      </c>
      <c r="N191" s="29"/>
      <c r="P191" s="29" t="s">
        <v>328</v>
      </c>
    </row>
    <row r="192" spans="1:16" ht="30.75" thickBot="1" x14ac:dyDescent="0.3">
      <c r="A192" s="27">
        <v>10041</v>
      </c>
      <c r="B192" s="28">
        <v>45698</v>
      </c>
      <c r="C192" s="29" t="s">
        <v>340</v>
      </c>
      <c r="D192" s="29" t="s">
        <v>255</v>
      </c>
      <c r="E192" s="29" t="s">
        <v>268</v>
      </c>
      <c r="F192" s="29" t="s">
        <v>341</v>
      </c>
      <c r="G192" s="27">
        <v>5</v>
      </c>
      <c r="H192" s="27">
        <v>999</v>
      </c>
      <c r="I192" s="27">
        <v>999</v>
      </c>
      <c r="J192" s="27">
        <v>15</v>
      </c>
      <c r="K192" s="27">
        <v>28</v>
      </c>
      <c r="L192" s="29" t="s">
        <v>257</v>
      </c>
      <c r="N192" s="29"/>
      <c r="P192" s="29" t="s">
        <v>236</v>
      </c>
    </row>
    <row r="193" spans="1:16" ht="30.75" thickBot="1" x14ac:dyDescent="0.3">
      <c r="A193" s="27">
        <v>10042</v>
      </c>
      <c r="B193" s="28">
        <v>45699</v>
      </c>
      <c r="C193" s="29" t="s">
        <v>342</v>
      </c>
      <c r="D193" s="29" t="s">
        <v>271</v>
      </c>
      <c r="E193" s="29" t="s">
        <v>260</v>
      </c>
      <c r="F193" s="29" t="s">
        <v>343</v>
      </c>
      <c r="G193" s="27">
        <v>8</v>
      </c>
      <c r="H193" s="27">
        <v>1499</v>
      </c>
      <c r="I193" s="27">
        <v>2998</v>
      </c>
      <c r="J193" s="27">
        <v>20</v>
      </c>
      <c r="K193" s="27">
        <v>35</v>
      </c>
      <c r="L193" s="29" t="s">
        <v>272</v>
      </c>
      <c r="N193" s="29"/>
      <c r="P193" s="29" t="s">
        <v>331</v>
      </c>
    </row>
    <row r="194" spans="1:16" ht="30.75" thickBot="1" x14ac:dyDescent="0.3">
      <c r="A194" s="27">
        <v>10043</v>
      </c>
      <c r="B194" s="28">
        <v>45700</v>
      </c>
      <c r="C194" s="29" t="s">
        <v>344</v>
      </c>
      <c r="D194" s="29" t="s">
        <v>259</v>
      </c>
      <c r="E194" s="29" t="s">
        <v>220</v>
      </c>
      <c r="F194" s="29" t="s">
        <v>345</v>
      </c>
      <c r="G194" s="27">
        <v>1</v>
      </c>
      <c r="H194" s="27">
        <v>1999</v>
      </c>
      <c r="I194" s="27">
        <v>5997</v>
      </c>
      <c r="J194" s="27">
        <v>25</v>
      </c>
      <c r="K194" s="27">
        <v>40</v>
      </c>
      <c r="L194" s="29" t="s">
        <v>262</v>
      </c>
      <c r="N194" s="29"/>
      <c r="P194" s="29" t="s">
        <v>333</v>
      </c>
    </row>
    <row r="195" spans="1:16" ht="30.75" thickBot="1" x14ac:dyDescent="0.3">
      <c r="A195" s="27">
        <v>10044</v>
      </c>
      <c r="B195" s="28">
        <v>45701</v>
      </c>
      <c r="C195" s="29" t="s">
        <v>346</v>
      </c>
      <c r="D195" s="29" t="s">
        <v>264</v>
      </c>
      <c r="E195" s="29" t="s">
        <v>268</v>
      </c>
      <c r="F195" s="29" t="s">
        <v>229</v>
      </c>
      <c r="G195" s="27">
        <v>6</v>
      </c>
      <c r="H195" s="27">
        <v>2499</v>
      </c>
      <c r="I195" s="27">
        <v>9996</v>
      </c>
      <c r="J195" s="27">
        <v>30</v>
      </c>
      <c r="K195" s="27">
        <v>24</v>
      </c>
      <c r="L195" s="29" t="s">
        <v>266</v>
      </c>
      <c r="N195" s="29"/>
      <c r="P195" s="29" t="s">
        <v>335</v>
      </c>
    </row>
    <row r="196" spans="1:16" ht="30.75" thickBot="1" x14ac:dyDescent="0.3">
      <c r="A196" s="27">
        <v>10045</v>
      </c>
      <c r="B196" s="28">
        <v>45702</v>
      </c>
      <c r="C196" s="29" t="s">
        <v>347</v>
      </c>
      <c r="D196" s="29" t="s">
        <v>255</v>
      </c>
      <c r="E196" s="29" t="s">
        <v>260</v>
      </c>
      <c r="F196" s="29" t="s">
        <v>348</v>
      </c>
      <c r="G196" s="27">
        <v>6</v>
      </c>
      <c r="H196" s="27">
        <v>2999</v>
      </c>
      <c r="I196" s="27">
        <v>14995</v>
      </c>
      <c r="J196" s="27">
        <v>18</v>
      </c>
      <c r="K196" s="27">
        <v>31</v>
      </c>
      <c r="L196" s="29" t="s">
        <v>257</v>
      </c>
      <c r="N196" s="29"/>
      <c r="P196" s="29" t="s">
        <v>337</v>
      </c>
    </row>
    <row r="197" spans="1:16" ht="30.75" thickBot="1" x14ac:dyDescent="0.3">
      <c r="A197" s="27">
        <v>10046</v>
      </c>
      <c r="B197" s="28">
        <v>45703</v>
      </c>
      <c r="C197" s="29" t="s">
        <v>349</v>
      </c>
      <c r="D197" s="29" t="s">
        <v>271</v>
      </c>
      <c r="E197" s="29" t="s">
        <v>220</v>
      </c>
      <c r="F197" s="29" t="s">
        <v>239</v>
      </c>
      <c r="G197" s="27">
        <v>8</v>
      </c>
      <c r="H197" s="27">
        <v>999</v>
      </c>
      <c r="I197" s="27">
        <v>1998</v>
      </c>
      <c r="J197" s="27">
        <v>15</v>
      </c>
      <c r="K197" s="27">
        <v>29</v>
      </c>
      <c r="L197" s="29" t="s">
        <v>272</v>
      </c>
      <c r="N197" s="29"/>
      <c r="P197" s="29" t="s">
        <v>339</v>
      </c>
    </row>
    <row r="198" spans="1:16" ht="30.75" thickBot="1" x14ac:dyDescent="0.3">
      <c r="A198" s="27">
        <v>10047</v>
      </c>
      <c r="B198" s="28">
        <v>45704</v>
      </c>
      <c r="C198" s="29" t="s">
        <v>350</v>
      </c>
      <c r="D198" s="29" t="s">
        <v>259</v>
      </c>
      <c r="E198" s="29" t="s">
        <v>268</v>
      </c>
      <c r="F198" s="29" t="s">
        <v>351</v>
      </c>
      <c r="G198" s="27">
        <v>4</v>
      </c>
      <c r="H198" s="27">
        <v>1499</v>
      </c>
      <c r="I198" s="27">
        <v>2998</v>
      </c>
      <c r="J198" s="27">
        <v>20</v>
      </c>
      <c r="K198" s="27">
        <v>45</v>
      </c>
      <c r="L198" s="29" t="s">
        <v>262</v>
      </c>
      <c r="N198" s="29"/>
      <c r="P198" s="29" t="s">
        <v>341</v>
      </c>
    </row>
    <row r="199" spans="1:16" ht="30.75" thickBot="1" x14ac:dyDescent="0.3">
      <c r="A199" s="27">
        <v>10048</v>
      </c>
      <c r="B199" s="28">
        <v>45705</v>
      </c>
      <c r="C199" s="29" t="s">
        <v>352</v>
      </c>
      <c r="D199" s="29" t="s">
        <v>264</v>
      </c>
      <c r="E199" s="29" t="s">
        <v>260</v>
      </c>
      <c r="F199" s="29" t="s">
        <v>353</v>
      </c>
      <c r="G199" s="27">
        <v>6</v>
      </c>
      <c r="H199" s="27">
        <v>1999</v>
      </c>
      <c r="I199" s="27">
        <v>5997</v>
      </c>
      <c r="J199" s="27">
        <v>25</v>
      </c>
      <c r="K199" s="27">
        <v>32</v>
      </c>
      <c r="L199" s="29" t="s">
        <v>266</v>
      </c>
      <c r="N199" s="29"/>
      <c r="P199" s="29" t="s">
        <v>343</v>
      </c>
    </row>
    <row r="200" spans="1:16" ht="30.75" thickBot="1" x14ac:dyDescent="0.3">
      <c r="A200" s="27">
        <v>10049</v>
      </c>
      <c r="B200" s="28">
        <v>45706</v>
      </c>
      <c r="C200" s="29" t="s">
        <v>354</v>
      </c>
      <c r="D200" s="29" t="s">
        <v>255</v>
      </c>
      <c r="E200" s="29" t="s">
        <v>220</v>
      </c>
      <c r="F200" s="29" t="s">
        <v>355</v>
      </c>
      <c r="G200" s="27">
        <v>9</v>
      </c>
      <c r="H200" s="27">
        <v>2499</v>
      </c>
      <c r="I200" s="27">
        <v>22491</v>
      </c>
      <c r="J200" s="27">
        <v>30</v>
      </c>
      <c r="K200" s="27">
        <v>27</v>
      </c>
      <c r="L200" s="29" t="s">
        <v>257</v>
      </c>
      <c r="N200" s="29"/>
      <c r="P200" s="29" t="s">
        <v>345</v>
      </c>
    </row>
    <row r="201" spans="1:16" ht="30.75" thickBot="1" x14ac:dyDescent="0.3">
      <c r="A201" s="27">
        <v>10050</v>
      </c>
      <c r="B201" s="28">
        <v>45707</v>
      </c>
      <c r="C201" s="29" t="s">
        <v>356</v>
      </c>
      <c r="D201" s="29" t="s">
        <v>271</v>
      </c>
      <c r="E201" s="29" t="s">
        <v>268</v>
      </c>
      <c r="F201" s="29" t="s">
        <v>357</v>
      </c>
      <c r="G201" s="27">
        <v>8</v>
      </c>
      <c r="H201" s="27">
        <v>2999</v>
      </c>
      <c r="I201" s="27">
        <v>14995</v>
      </c>
      <c r="J201" s="27">
        <v>18</v>
      </c>
      <c r="K201" s="27">
        <v>39</v>
      </c>
      <c r="L201" s="29" t="s">
        <v>272</v>
      </c>
      <c r="N201" s="29"/>
      <c r="P201" s="29" t="s">
        <v>229</v>
      </c>
    </row>
    <row r="202" spans="1:16" ht="30.75" thickBot="1" x14ac:dyDescent="0.3">
      <c r="N202" s="29"/>
      <c r="P202" s="29" t="s">
        <v>348</v>
      </c>
    </row>
    <row r="203" spans="1:16" ht="15.75" thickBot="1" x14ac:dyDescent="0.3">
      <c r="N203" s="29"/>
      <c r="P203" s="29" t="s">
        <v>239</v>
      </c>
    </row>
    <row r="204" spans="1:16" ht="30.75" thickBot="1" x14ac:dyDescent="0.3">
      <c r="N204" s="29"/>
      <c r="P204" s="29" t="s">
        <v>351</v>
      </c>
    </row>
    <row r="205" spans="1:16" ht="15.75" thickBot="1" x14ac:dyDescent="0.3">
      <c r="N205" s="29"/>
      <c r="P205" s="29" t="s">
        <v>353</v>
      </c>
    </row>
    <row r="206" spans="1:16" ht="30.75" thickBot="1" x14ac:dyDescent="0.3">
      <c r="N206" s="29"/>
      <c r="P206" s="29" t="s">
        <v>355</v>
      </c>
    </row>
    <row r="207" spans="1:16" ht="30.75" thickBot="1" x14ac:dyDescent="0.3">
      <c r="N207" s="29"/>
      <c r="P207" s="29" t="s">
        <v>357</v>
      </c>
    </row>
    <row r="208" spans="1:16" ht="15.75" thickBot="1" x14ac:dyDescent="0.3">
      <c r="N208" s="29"/>
    </row>
    <row r="209" spans="1:16" x14ac:dyDescent="0.25">
      <c r="A209" s="51" t="s">
        <v>361</v>
      </c>
      <c r="B209" s="52"/>
      <c r="C209" s="52"/>
      <c r="D209" s="52"/>
      <c r="E209" s="52"/>
      <c r="F209" s="52"/>
      <c r="G209" s="52"/>
      <c r="H209" s="52"/>
      <c r="I209" s="52"/>
      <c r="J209" s="52"/>
      <c r="K209" s="52"/>
      <c r="L209" s="52"/>
      <c r="M209" s="52"/>
      <c r="N209" s="52"/>
      <c r="O209" s="52"/>
      <c r="P209" s="52"/>
    </row>
    <row r="210" spans="1:16" ht="39.75" customHeight="1" x14ac:dyDescent="0.25">
      <c r="A210" s="52"/>
      <c r="B210" s="52"/>
      <c r="C210" s="52"/>
      <c r="D210" s="52"/>
      <c r="E210" s="52"/>
      <c r="F210" s="52"/>
      <c r="G210" s="52"/>
      <c r="H210" s="52"/>
      <c r="I210" s="52"/>
      <c r="J210" s="52"/>
      <c r="K210" s="52"/>
      <c r="L210" s="52"/>
      <c r="M210" s="52"/>
      <c r="N210" s="52"/>
      <c r="O210" s="52"/>
      <c r="P210" s="52"/>
    </row>
    <row r="211" spans="1:16" x14ac:dyDescent="0.25">
      <c r="A211" s="53" t="s">
        <v>362</v>
      </c>
      <c r="B211" s="52"/>
      <c r="C211" s="52"/>
      <c r="D211" s="52"/>
      <c r="E211" s="52"/>
      <c r="F211" s="52"/>
      <c r="G211" s="52"/>
      <c r="H211" s="52"/>
      <c r="I211" s="52"/>
      <c r="J211" s="52"/>
      <c r="K211" s="52"/>
      <c r="L211" s="52"/>
      <c r="M211" s="52"/>
      <c r="N211" s="52"/>
      <c r="O211" s="52"/>
      <c r="P211" s="52"/>
    </row>
    <row r="212" spans="1:16" x14ac:dyDescent="0.25">
      <c r="A212" s="52"/>
      <c r="B212" s="52"/>
      <c r="C212" s="52"/>
      <c r="D212" s="52"/>
      <c r="E212" s="52"/>
      <c r="F212" s="52"/>
      <c r="G212" s="52"/>
      <c r="H212" s="52"/>
      <c r="I212" s="52"/>
      <c r="J212" s="52"/>
      <c r="K212" s="52"/>
      <c r="L212" s="52"/>
      <c r="M212" s="52"/>
      <c r="N212" s="52"/>
      <c r="O212" s="52"/>
      <c r="P212" s="52"/>
    </row>
    <row r="213" spans="1:16" x14ac:dyDescent="0.25">
      <c r="A213" s="52"/>
      <c r="B213" s="52"/>
      <c r="C213" s="52"/>
      <c r="D213" s="52"/>
      <c r="E213" s="52"/>
      <c r="F213" s="52"/>
      <c r="G213" s="52"/>
      <c r="H213" s="52"/>
      <c r="I213" s="52"/>
      <c r="J213" s="52"/>
      <c r="K213" s="52"/>
      <c r="L213" s="52"/>
      <c r="M213" s="52"/>
      <c r="N213" s="52"/>
      <c r="O213" s="52"/>
      <c r="P213" s="52"/>
    </row>
    <row r="214" spans="1:16" x14ac:dyDescent="0.25">
      <c r="A214" s="52"/>
      <c r="B214" s="52"/>
      <c r="C214" s="52"/>
      <c r="D214" s="52"/>
      <c r="E214" s="52"/>
      <c r="F214" s="52"/>
      <c r="G214" s="52"/>
      <c r="H214" s="52"/>
      <c r="I214" s="52"/>
      <c r="J214" s="52"/>
      <c r="K214" s="52"/>
      <c r="L214" s="52"/>
      <c r="M214" s="52"/>
      <c r="N214" s="52"/>
      <c r="O214" s="52"/>
      <c r="P214" s="52"/>
    </row>
    <row r="215" spans="1:16" x14ac:dyDescent="0.25">
      <c r="A215" s="52"/>
      <c r="B215" s="52"/>
      <c r="C215" s="52"/>
      <c r="D215" s="52"/>
      <c r="E215" s="52"/>
      <c r="F215" s="52"/>
      <c r="G215" s="52"/>
      <c r="H215" s="52"/>
      <c r="I215" s="52"/>
      <c r="J215" s="52"/>
      <c r="K215" s="52"/>
      <c r="L215" s="52"/>
      <c r="M215" s="52"/>
      <c r="N215" s="52"/>
      <c r="O215" s="52"/>
      <c r="P215" s="52"/>
    </row>
    <row r="216" spans="1:16" x14ac:dyDescent="0.25">
      <c r="A216" s="52"/>
      <c r="B216" s="52"/>
      <c r="C216" s="52"/>
      <c r="D216" s="52"/>
      <c r="E216" s="52"/>
      <c r="F216" s="52"/>
      <c r="G216" s="52"/>
      <c r="H216" s="52"/>
      <c r="I216" s="52"/>
      <c r="J216" s="52"/>
      <c r="K216" s="52"/>
      <c r="L216" s="52"/>
      <c r="M216" s="52"/>
      <c r="N216" s="52"/>
      <c r="O216" s="52"/>
      <c r="P216" s="52"/>
    </row>
    <row r="217" spans="1:16" x14ac:dyDescent="0.25">
      <c r="A217" s="52"/>
      <c r="B217" s="52"/>
      <c r="C217" s="52"/>
      <c r="D217" s="52"/>
      <c r="E217" s="52"/>
      <c r="F217" s="52"/>
      <c r="G217" s="52"/>
      <c r="H217" s="52"/>
      <c r="I217" s="52"/>
      <c r="J217" s="52"/>
      <c r="K217" s="52"/>
      <c r="L217" s="52"/>
      <c r="M217" s="52"/>
      <c r="N217" s="52"/>
      <c r="O217" s="52"/>
      <c r="P217" s="52"/>
    </row>
    <row r="218" spans="1:16" x14ac:dyDescent="0.25">
      <c r="A218" s="52"/>
      <c r="B218" s="52"/>
      <c r="C218" s="52"/>
      <c r="D218" s="52"/>
      <c r="E218" s="52"/>
      <c r="F218" s="52"/>
      <c r="G218" s="52"/>
      <c r="H218" s="52"/>
      <c r="I218" s="52"/>
      <c r="J218" s="52"/>
      <c r="K218" s="52"/>
      <c r="L218" s="52"/>
      <c r="M218" s="52"/>
      <c r="N218" s="52"/>
      <c r="O218" s="52"/>
      <c r="P218" s="52"/>
    </row>
    <row r="219" spans="1:16" x14ac:dyDescent="0.25">
      <c r="A219" s="52"/>
      <c r="B219" s="52"/>
      <c r="C219" s="52"/>
      <c r="D219" s="52"/>
      <c r="E219" s="52"/>
      <c r="F219" s="52"/>
      <c r="G219" s="52"/>
      <c r="H219" s="52"/>
      <c r="I219" s="52"/>
      <c r="J219" s="52"/>
      <c r="K219" s="52"/>
      <c r="L219" s="52"/>
      <c r="M219" s="52"/>
      <c r="N219" s="52"/>
      <c r="O219" s="52"/>
      <c r="P219" s="52"/>
    </row>
    <row r="220" spans="1:16" x14ac:dyDescent="0.25">
      <c r="A220" s="52"/>
      <c r="B220" s="52"/>
      <c r="C220" s="52"/>
      <c r="D220" s="52"/>
      <c r="E220" s="52"/>
      <c r="F220" s="52"/>
      <c r="G220" s="52"/>
      <c r="H220" s="52"/>
      <c r="I220" s="52"/>
      <c r="J220" s="52"/>
      <c r="K220" s="52"/>
      <c r="L220" s="52"/>
      <c r="M220" s="52"/>
      <c r="N220" s="52"/>
      <c r="O220" s="52"/>
      <c r="P220" s="52"/>
    </row>
    <row r="221" spans="1:16" x14ac:dyDescent="0.25">
      <c r="A221" s="52"/>
      <c r="B221" s="52"/>
      <c r="C221" s="52"/>
      <c r="D221" s="52"/>
      <c r="E221" s="52"/>
      <c r="F221" s="52"/>
      <c r="G221" s="52"/>
      <c r="H221" s="52"/>
      <c r="I221" s="52"/>
      <c r="J221" s="52"/>
      <c r="K221" s="52"/>
      <c r="L221" s="52"/>
      <c r="M221" s="52"/>
      <c r="N221" s="52"/>
      <c r="O221" s="52"/>
      <c r="P221" s="52"/>
    </row>
    <row r="222" spans="1:16" x14ac:dyDescent="0.25">
      <c r="A222" s="52"/>
      <c r="B222" s="52"/>
      <c r="C222" s="52"/>
      <c r="D222" s="52"/>
      <c r="E222" s="52"/>
      <c r="F222" s="52"/>
      <c r="G222" s="52"/>
      <c r="H222" s="52"/>
      <c r="I222" s="52"/>
      <c r="J222" s="52"/>
      <c r="K222" s="52"/>
      <c r="L222" s="52"/>
      <c r="M222" s="52"/>
      <c r="N222" s="52"/>
      <c r="O222" s="52"/>
      <c r="P222" s="52"/>
    </row>
    <row r="223" spans="1:16" x14ac:dyDescent="0.25">
      <c r="A223" t="s">
        <v>7</v>
      </c>
    </row>
    <row r="224" spans="1:16" x14ac:dyDescent="0.25">
      <c r="A224" s="34"/>
      <c r="B224" s="34"/>
      <c r="C224" s="34"/>
      <c r="D224" s="34"/>
      <c r="E224" s="34"/>
      <c r="F224" s="34"/>
      <c r="G224" s="34"/>
      <c r="H224" s="34"/>
      <c r="I224" s="34"/>
      <c r="J224" s="34"/>
      <c r="K224" s="34"/>
      <c r="L224" s="34"/>
      <c r="M224" s="34"/>
      <c r="N224" s="34"/>
    </row>
    <row r="225" spans="1:14" x14ac:dyDescent="0.25">
      <c r="E225" s="35"/>
      <c r="F225" s="35"/>
      <c r="G225" s="35"/>
      <c r="H225" s="35"/>
      <c r="I225" s="35"/>
      <c r="J225" s="35"/>
      <c r="K225" s="35"/>
      <c r="L225" s="35"/>
      <c r="M225" s="36"/>
      <c r="N225" s="35"/>
    </row>
    <row r="226" spans="1:14" x14ac:dyDescent="0.25">
      <c r="A226" s="15" t="s">
        <v>198</v>
      </c>
      <c r="B226" t="s">
        <v>503</v>
      </c>
      <c r="E226" s="35"/>
      <c r="F226" s="35"/>
      <c r="G226" s="35"/>
      <c r="H226" s="35"/>
      <c r="I226" s="35"/>
      <c r="J226" s="35"/>
      <c r="K226" s="35"/>
      <c r="L226" s="35"/>
      <c r="M226" s="36"/>
      <c r="N226" s="35"/>
    </row>
    <row r="227" spans="1:14" x14ac:dyDescent="0.25">
      <c r="A227" s="16" t="s">
        <v>381</v>
      </c>
      <c r="B227" s="14">
        <v>45</v>
      </c>
      <c r="E227" s="35"/>
      <c r="F227" s="35"/>
      <c r="G227" s="35"/>
      <c r="H227" s="35"/>
      <c r="I227" s="35"/>
      <c r="J227" s="35"/>
      <c r="K227" s="35"/>
      <c r="L227" s="35"/>
      <c r="M227" s="36"/>
      <c r="N227" s="35"/>
    </row>
    <row r="228" spans="1:14" x14ac:dyDescent="0.25">
      <c r="A228" s="16" t="s">
        <v>390</v>
      </c>
      <c r="B228" s="14">
        <v>30</v>
      </c>
      <c r="E228" s="35"/>
      <c r="F228" s="35"/>
      <c r="G228" s="35"/>
      <c r="H228" s="35"/>
      <c r="I228" s="35"/>
      <c r="J228" s="39"/>
      <c r="K228" s="35"/>
      <c r="L228" s="35"/>
      <c r="M228" s="36"/>
      <c r="N228" s="35"/>
    </row>
    <row r="229" spans="1:14" x14ac:dyDescent="0.25">
      <c r="A229" s="16" t="s">
        <v>394</v>
      </c>
      <c r="B229" s="14">
        <v>25</v>
      </c>
      <c r="E229" s="35"/>
      <c r="F229" s="35"/>
      <c r="G229" s="35"/>
      <c r="H229" s="35"/>
      <c r="I229" s="35"/>
      <c r="J229" s="40"/>
      <c r="K229" s="35"/>
      <c r="L229" s="35"/>
      <c r="M229" s="36"/>
      <c r="N229" s="35"/>
    </row>
    <row r="230" spans="1:14" x14ac:dyDescent="0.25">
      <c r="A230" s="16" t="s">
        <v>199</v>
      </c>
      <c r="B230" s="14">
        <v>100</v>
      </c>
      <c r="E230" s="35"/>
      <c r="F230" s="35"/>
      <c r="G230" s="35"/>
      <c r="H230" s="35"/>
      <c r="I230" s="35"/>
      <c r="J230" s="39"/>
      <c r="K230" s="35"/>
      <c r="L230" s="35"/>
      <c r="M230" s="36"/>
      <c r="N230" s="35"/>
    </row>
    <row r="231" spans="1:14" x14ac:dyDescent="0.25">
      <c r="E231" s="35"/>
      <c r="F231" s="35"/>
      <c r="G231" s="35"/>
      <c r="H231" s="35"/>
      <c r="I231" s="35"/>
      <c r="J231" s="39"/>
      <c r="K231" s="35"/>
      <c r="L231" s="35"/>
      <c r="M231" s="36"/>
      <c r="N231" s="35"/>
    </row>
    <row r="232" spans="1:14" x14ac:dyDescent="0.25">
      <c r="E232" s="35"/>
      <c r="F232" s="35"/>
      <c r="G232" s="35"/>
      <c r="H232" s="35"/>
      <c r="I232" s="35"/>
      <c r="J232" s="39"/>
      <c r="K232" s="35"/>
      <c r="L232" s="35"/>
      <c r="M232" s="36"/>
      <c r="N232" s="35"/>
    </row>
    <row r="233" spans="1:14" x14ac:dyDescent="0.25">
      <c r="E233" s="41"/>
      <c r="F233" s="35"/>
      <c r="G233" s="35"/>
      <c r="H233" s="35"/>
      <c r="I233" s="35"/>
      <c r="J233" s="39"/>
      <c r="K233" s="35"/>
      <c r="L233" s="35"/>
      <c r="M233" s="36"/>
      <c r="N233" s="35"/>
    </row>
    <row r="234" spans="1:14" x14ac:dyDescent="0.25">
      <c r="A234" s="15" t="s">
        <v>198</v>
      </c>
      <c r="B234" s="15" t="s">
        <v>504</v>
      </c>
      <c r="C234" t="s">
        <v>505</v>
      </c>
      <c r="E234" s="35"/>
      <c r="F234" s="35"/>
      <c r="G234" s="35"/>
      <c r="H234" s="35"/>
      <c r="I234" s="35"/>
      <c r="J234" s="40"/>
      <c r="K234" s="35"/>
      <c r="L234" s="35"/>
      <c r="M234" s="36"/>
      <c r="N234" s="35"/>
    </row>
    <row r="235" spans="1:14" x14ac:dyDescent="0.25">
      <c r="A235" s="16" t="s">
        <v>398</v>
      </c>
      <c r="B235" s="14">
        <v>65576.37</v>
      </c>
      <c r="C235" s="14">
        <v>304204.77</v>
      </c>
      <c r="E235" s="35"/>
      <c r="F235" s="35"/>
      <c r="G235" s="35"/>
      <c r="H235" s="35"/>
      <c r="I235" s="35"/>
      <c r="J235" s="39"/>
      <c r="K235" s="35"/>
      <c r="L235" s="35"/>
      <c r="M235" s="36"/>
      <c r="N235" s="35"/>
    </row>
    <row r="236" spans="1:14" x14ac:dyDescent="0.25">
      <c r="A236" s="16" t="s">
        <v>410</v>
      </c>
      <c r="B236" s="14">
        <v>53496.26</v>
      </c>
      <c r="C236" s="14">
        <v>290473.09000000003</v>
      </c>
      <c r="E236" s="35"/>
      <c r="F236" s="35"/>
      <c r="G236" s="35"/>
      <c r="H236" s="35"/>
      <c r="I236" s="35"/>
      <c r="J236" s="35"/>
      <c r="K236" s="35"/>
      <c r="L236" s="35"/>
      <c r="M236" s="36"/>
      <c r="N236" s="35"/>
    </row>
    <row r="237" spans="1:14" x14ac:dyDescent="0.25">
      <c r="A237" s="16" t="s">
        <v>387</v>
      </c>
      <c r="B237" s="14">
        <v>52548.77</v>
      </c>
      <c r="C237" s="14">
        <v>278867.13</v>
      </c>
      <c r="E237" s="35"/>
      <c r="F237" s="35"/>
      <c r="G237" s="35"/>
      <c r="H237" s="35"/>
      <c r="I237" s="35"/>
      <c r="J237" s="35"/>
      <c r="K237" s="35"/>
      <c r="L237" s="35"/>
      <c r="M237" s="36"/>
      <c r="N237" s="35"/>
    </row>
    <row r="238" spans="1:14" x14ac:dyDescent="0.25">
      <c r="A238" s="16" t="s">
        <v>376</v>
      </c>
      <c r="B238" s="14">
        <v>53733.27</v>
      </c>
      <c r="C238" s="14">
        <v>263623.37</v>
      </c>
      <c r="E238" s="35"/>
      <c r="F238" s="35"/>
      <c r="G238" s="35"/>
      <c r="H238" s="35"/>
      <c r="I238" s="35"/>
      <c r="J238" s="35"/>
      <c r="K238" s="35"/>
      <c r="L238" s="35"/>
      <c r="M238" s="36"/>
      <c r="N238" s="35"/>
    </row>
    <row r="239" spans="1:14" x14ac:dyDescent="0.25">
      <c r="A239" s="16" t="s">
        <v>199</v>
      </c>
      <c r="B239" s="14">
        <v>225354.67</v>
      </c>
      <c r="C239" s="14">
        <v>1137168.3600000001</v>
      </c>
      <c r="E239" s="35"/>
      <c r="F239" s="35"/>
      <c r="G239" s="35"/>
      <c r="H239" s="35"/>
      <c r="I239" s="35"/>
      <c r="J239" s="35"/>
      <c r="K239" s="35"/>
      <c r="L239" s="35"/>
      <c r="M239" s="36"/>
      <c r="N239" s="35"/>
    </row>
    <row r="240" spans="1:14" x14ac:dyDescent="0.25">
      <c r="E240" s="35"/>
      <c r="F240" s="35"/>
      <c r="G240" s="35"/>
      <c r="H240" s="35"/>
      <c r="I240" s="35"/>
      <c r="J240" s="35"/>
      <c r="K240" s="35"/>
      <c r="L240" s="35"/>
      <c r="M240" s="36"/>
      <c r="N240" s="35"/>
    </row>
    <row r="241" spans="1:14" x14ac:dyDescent="0.25">
      <c r="E241" s="35"/>
      <c r="F241" s="35"/>
      <c r="G241" s="35"/>
      <c r="H241" s="35"/>
      <c r="I241" s="35"/>
      <c r="J241" s="35"/>
      <c r="K241" s="35"/>
      <c r="L241" s="35"/>
      <c r="M241" s="36"/>
      <c r="N241" s="35"/>
    </row>
    <row r="242" spans="1:14" x14ac:dyDescent="0.25">
      <c r="A242" s="15" t="s">
        <v>198</v>
      </c>
      <c r="B242" t="s">
        <v>506</v>
      </c>
      <c r="E242" s="38"/>
      <c r="F242" s="35"/>
      <c r="G242" s="35"/>
      <c r="H242" s="35"/>
      <c r="I242" s="35"/>
      <c r="J242" s="35"/>
      <c r="K242" s="35"/>
      <c r="L242" s="35"/>
      <c r="M242" s="36"/>
      <c r="N242" s="35"/>
    </row>
    <row r="243" spans="1:14" x14ac:dyDescent="0.25">
      <c r="A243" s="16" t="s">
        <v>381</v>
      </c>
      <c r="B243" s="14">
        <v>10.044444444444444</v>
      </c>
      <c r="E243" s="35"/>
      <c r="F243" s="35"/>
      <c r="G243" s="35"/>
      <c r="H243" s="35"/>
      <c r="I243" s="35"/>
      <c r="J243" s="35"/>
      <c r="K243" s="35"/>
      <c r="L243" s="35"/>
      <c r="M243" s="36"/>
      <c r="N243" s="35"/>
    </row>
    <row r="244" spans="1:14" x14ac:dyDescent="0.25">
      <c r="A244" s="46" t="s">
        <v>379</v>
      </c>
      <c r="B244" s="14">
        <v>9.8888888888888893</v>
      </c>
      <c r="E244" s="35"/>
      <c r="F244" s="35"/>
      <c r="G244" s="35"/>
      <c r="H244" s="35"/>
      <c r="I244" s="35"/>
      <c r="J244" s="35"/>
      <c r="K244" s="35"/>
      <c r="L244" s="35"/>
      <c r="M244" s="36"/>
      <c r="N244" s="35"/>
    </row>
    <row r="245" spans="1:14" x14ac:dyDescent="0.25">
      <c r="A245" s="46" t="s">
        <v>220</v>
      </c>
      <c r="B245" s="14">
        <v>9.7692307692307701</v>
      </c>
      <c r="E245" s="35"/>
      <c r="F245" s="35"/>
      <c r="G245" s="35"/>
      <c r="H245" s="35"/>
      <c r="I245" s="35"/>
      <c r="J245" s="35"/>
      <c r="K245" s="35"/>
      <c r="L245" s="35"/>
      <c r="M245" s="36"/>
      <c r="N245" s="35"/>
    </row>
    <row r="246" spans="1:14" x14ac:dyDescent="0.25">
      <c r="A246" s="46" t="s">
        <v>383</v>
      </c>
      <c r="B246" s="14">
        <v>10.5</v>
      </c>
      <c r="E246" s="38"/>
      <c r="F246" s="35"/>
      <c r="G246" s="35"/>
      <c r="H246" s="35"/>
      <c r="I246" s="35"/>
      <c r="J246" s="35"/>
      <c r="K246" s="35"/>
      <c r="L246" s="35"/>
      <c r="M246" s="36"/>
      <c r="N246" s="35"/>
    </row>
    <row r="247" spans="1:14" x14ac:dyDescent="0.25">
      <c r="A247" s="16" t="s">
        <v>390</v>
      </c>
      <c r="B247" s="14">
        <v>4.5333333333333332</v>
      </c>
      <c r="E247" s="35"/>
      <c r="F247" s="35"/>
      <c r="G247" s="35"/>
      <c r="H247" s="35"/>
      <c r="I247" s="35"/>
      <c r="J247" s="35"/>
      <c r="K247" s="35"/>
      <c r="L247" s="35"/>
      <c r="M247" s="36"/>
      <c r="N247" s="35"/>
    </row>
    <row r="248" spans="1:14" x14ac:dyDescent="0.25">
      <c r="A248" s="46" t="s">
        <v>379</v>
      </c>
      <c r="B248" s="14">
        <v>3.7692307692307692</v>
      </c>
      <c r="E248" s="35"/>
      <c r="F248" s="35"/>
      <c r="G248" s="35"/>
      <c r="H248" s="35"/>
      <c r="I248" s="35"/>
      <c r="J248" s="35"/>
      <c r="K248" s="35"/>
      <c r="L248" s="35"/>
      <c r="M248" s="36"/>
      <c r="N248" s="35"/>
    </row>
    <row r="249" spans="1:14" x14ac:dyDescent="0.25">
      <c r="A249" s="46" t="s">
        <v>220</v>
      </c>
      <c r="B249" s="14">
        <v>6.2222222222222223</v>
      </c>
      <c r="E249" s="35"/>
      <c r="F249" s="35"/>
      <c r="G249" s="35"/>
      <c r="H249" s="35"/>
      <c r="I249" s="35"/>
      <c r="J249" s="35"/>
      <c r="K249" s="35"/>
      <c r="L249" s="35"/>
      <c r="M249" s="36"/>
      <c r="N249" s="35"/>
    </row>
    <row r="250" spans="1:14" x14ac:dyDescent="0.25">
      <c r="A250" s="46" t="s">
        <v>383</v>
      </c>
      <c r="B250" s="14">
        <v>3.875</v>
      </c>
      <c r="E250" s="35"/>
      <c r="F250" s="35"/>
      <c r="G250" s="35"/>
      <c r="H250" s="35"/>
      <c r="I250" s="35"/>
      <c r="J250" s="35"/>
      <c r="K250" s="35"/>
      <c r="L250" s="35"/>
      <c r="M250" s="36"/>
      <c r="N250" s="35"/>
    </row>
    <row r="251" spans="1:14" x14ac:dyDescent="0.25">
      <c r="A251" s="16" t="s">
        <v>394</v>
      </c>
      <c r="B251" s="14">
        <v>7.04</v>
      </c>
      <c r="E251" s="35"/>
      <c r="F251" s="35"/>
      <c r="G251" s="35"/>
      <c r="H251" s="35"/>
      <c r="I251" s="35"/>
      <c r="J251" s="35"/>
      <c r="K251" s="35"/>
      <c r="L251" s="35"/>
      <c r="M251" s="36"/>
      <c r="N251" s="35"/>
    </row>
    <row r="252" spans="1:14" x14ac:dyDescent="0.25">
      <c r="A252" s="46" t="s">
        <v>379</v>
      </c>
      <c r="B252" s="14">
        <v>6.8888888888888893</v>
      </c>
      <c r="E252" s="35"/>
      <c r="F252" s="35"/>
      <c r="G252" s="35"/>
      <c r="H252" s="35"/>
      <c r="I252" s="35"/>
      <c r="J252" s="35"/>
      <c r="K252" s="35"/>
      <c r="L252" s="35"/>
      <c r="M252" s="36"/>
      <c r="N252" s="35"/>
    </row>
    <row r="253" spans="1:14" x14ac:dyDescent="0.25">
      <c r="A253" s="46" t="s">
        <v>220</v>
      </c>
      <c r="B253" s="14">
        <v>7</v>
      </c>
      <c r="E253" s="35"/>
      <c r="F253" s="35"/>
      <c r="G253" s="35"/>
      <c r="H253" s="35"/>
      <c r="I253" s="35"/>
      <c r="J253" s="35"/>
      <c r="K253" s="35"/>
      <c r="L253" s="35"/>
      <c r="M253" s="36"/>
      <c r="N253" s="35"/>
    </row>
    <row r="254" spans="1:14" x14ac:dyDescent="0.25">
      <c r="A254" s="46" t="s">
        <v>383</v>
      </c>
      <c r="B254" s="14">
        <v>7.166666666666667</v>
      </c>
      <c r="E254" s="35"/>
      <c r="F254" s="35"/>
      <c r="G254" s="35"/>
      <c r="H254" s="35"/>
      <c r="I254" s="35"/>
      <c r="J254" s="37"/>
      <c r="K254" s="35"/>
      <c r="L254" s="35"/>
      <c r="M254" s="36"/>
      <c r="N254" s="35"/>
    </row>
    <row r="255" spans="1:14" x14ac:dyDescent="0.25">
      <c r="A255" s="16" t="s">
        <v>199</v>
      </c>
      <c r="B255" s="14">
        <v>7.64</v>
      </c>
      <c r="E255" s="35"/>
      <c r="F255" s="35"/>
      <c r="G255" s="35"/>
      <c r="H255" s="35"/>
      <c r="I255" s="35"/>
      <c r="J255" s="35"/>
      <c r="K255" s="35"/>
      <c r="L255" s="35"/>
      <c r="M255" s="36"/>
      <c r="N255" s="35"/>
    </row>
    <row r="256" spans="1:14" x14ac:dyDescent="0.25">
      <c r="A256" s="35"/>
      <c r="B256" s="35"/>
      <c r="C256" s="35"/>
      <c r="D256" s="35"/>
      <c r="E256" s="35"/>
      <c r="F256" s="35"/>
      <c r="G256" s="35"/>
      <c r="H256" s="35"/>
      <c r="I256" s="35"/>
      <c r="J256" s="35"/>
      <c r="K256" s="35"/>
      <c r="L256" s="35"/>
      <c r="M256" s="36"/>
      <c r="N256" s="35"/>
    </row>
    <row r="257" spans="1:14" x14ac:dyDescent="0.25">
      <c r="A257" s="35"/>
      <c r="B257" s="35"/>
      <c r="C257" s="35"/>
      <c r="D257" s="35"/>
      <c r="E257" s="35"/>
      <c r="F257" s="35"/>
      <c r="G257" s="35"/>
      <c r="H257" s="35"/>
      <c r="I257" s="35"/>
      <c r="J257" s="35"/>
      <c r="K257" s="35"/>
      <c r="L257" s="35"/>
      <c r="M257" s="36"/>
      <c r="N257" s="35"/>
    </row>
    <row r="258" spans="1:14" x14ac:dyDescent="0.25">
      <c r="A258" s="35"/>
      <c r="B258" s="35"/>
      <c r="C258" s="35"/>
      <c r="D258" s="35"/>
      <c r="E258" s="35"/>
      <c r="F258" s="35"/>
      <c r="G258" s="35"/>
      <c r="H258" s="35"/>
      <c r="I258" s="35"/>
      <c r="J258" s="35"/>
      <c r="K258" s="35"/>
      <c r="L258" s="35"/>
      <c r="M258" s="36"/>
      <c r="N258" s="35"/>
    </row>
    <row r="259" spans="1:14" x14ac:dyDescent="0.25">
      <c r="A259" s="35"/>
      <c r="B259" s="35"/>
      <c r="C259" s="35"/>
      <c r="D259" s="35"/>
      <c r="E259" s="35"/>
      <c r="F259" s="35"/>
      <c r="G259" s="35"/>
      <c r="H259" s="35"/>
      <c r="I259" s="35"/>
      <c r="J259" s="37"/>
      <c r="K259" s="35"/>
      <c r="L259" s="35"/>
      <c r="M259" s="36"/>
      <c r="N259" s="35"/>
    </row>
    <row r="260" spans="1:14" x14ac:dyDescent="0.25">
      <c r="A260" s="35"/>
      <c r="B260" s="35"/>
      <c r="C260" s="35"/>
      <c r="D260" s="35"/>
      <c r="E260" s="38"/>
      <c r="F260" s="35"/>
      <c r="G260" s="35"/>
      <c r="H260" s="35"/>
      <c r="I260" s="35"/>
      <c r="J260" s="35"/>
      <c r="K260" s="35"/>
      <c r="L260" s="35"/>
      <c r="M260" s="36"/>
      <c r="N260" s="35"/>
    </row>
    <row r="261" spans="1:14" x14ac:dyDescent="0.25">
      <c r="A261" s="35"/>
      <c r="B261" s="35"/>
      <c r="C261" s="35"/>
      <c r="D261" s="35"/>
      <c r="E261" s="35"/>
      <c r="F261" s="35"/>
      <c r="G261" s="35"/>
      <c r="H261" s="35"/>
      <c r="I261" s="35"/>
      <c r="J261" s="35"/>
      <c r="K261" s="35"/>
      <c r="L261" s="35"/>
      <c r="M261" s="36"/>
      <c r="N261" s="35"/>
    </row>
    <row r="262" spans="1:14" x14ac:dyDescent="0.25">
      <c r="A262" s="35"/>
      <c r="B262" s="35"/>
      <c r="C262" s="35"/>
      <c r="D262" s="35"/>
      <c r="E262" s="35"/>
      <c r="F262" s="35"/>
      <c r="G262" s="35"/>
      <c r="H262" s="35"/>
      <c r="I262" s="35"/>
      <c r="J262" s="35"/>
      <c r="K262" s="35"/>
      <c r="L262" s="35"/>
      <c r="M262" s="36"/>
      <c r="N262" s="35"/>
    </row>
    <row r="263" spans="1:14" x14ac:dyDescent="0.25">
      <c r="A263" s="35"/>
      <c r="B263" s="35"/>
      <c r="C263" s="35"/>
      <c r="D263" s="35"/>
      <c r="E263" s="35"/>
      <c r="F263" s="35"/>
      <c r="G263" s="35"/>
      <c r="H263" s="35"/>
      <c r="I263" s="35"/>
      <c r="J263" s="37"/>
      <c r="K263" s="35"/>
      <c r="L263" s="35"/>
      <c r="M263" s="36"/>
      <c r="N263" s="35"/>
    </row>
    <row r="264" spans="1:14" x14ac:dyDescent="0.25">
      <c r="A264" s="35"/>
      <c r="B264" s="35"/>
      <c r="C264" s="35"/>
      <c r="D264" s="35"/>
      <c r="E264" s="35"/>
      <c r="F264" s="35"/>
      <c r="G264" s="35"/>
      <c r="H264" s="35"/>
      <c r="I264" s="35"/>
      <c r="J264" s="35"/>
      <c r="K264" s="35"/>
      <c r="L264" s="35"/>
      <c r="M264" s="36"/>
      <c r="N264" s="35"/>
    </row>
    <row r="265" spans="1:14" x14ac:dyDescent="0.25">
      <c r="A265" s="35"/>
      <c r="B265" s="35"/>
      <c r="C265" s="35"/>
      <c r="D265" s="35"/>
      <c r="E265" s="35"/>
      <c r="F265" s="35"/>
      <c r="G265" s="35"/>
      <c r="H265" s="35"/>
      <c r="I265" s="35"/>
      <c r="J265" s="35"/>
      <c r="K265" s="35"/>
      <c r="L265" s="35"/>
      <c r="M265" s="36"/>
      <c r="N265" s="35"/>
    </row>
    <row r="266" spans="1:14" x14ac:dyDescent="0.25">
      <c r="A266" s="35"/>
      <c r="B266" s="35"/>
      <c r="C266" s="35"/>
      <c r="D266" s="35"/>
      <c r="E266" s="35"/>
      <c r="F266" s="35"/>
      <c r="G266" s="35"/>
      <c r="H266" s="35"/>
      <c r="I266" s="35"/>
      <c r="J266" s="35"/>
      <c r="K266" s="35"/>
      <c r="L266" s="35"/>
      <c r="M266" s="36"/>
      <c r="N266" s="35"/>
    </row>
    <row r="267" spans="1:14" x14ac:dyDescent="0.25">
      <c r="A267" s="35"/>
      <c r="B267" s="35"/>
      <c r="C267" s="35"/>
      <c r="D267" s="35"/>
      <c r="E267" s="35"/>
      <c r="F267" s="35"/>
      <c r="G267" s="35"/>
      <c r="H267" s="35"/>
      <c r="I267" s="35"/>
      <c r="J267" s="37"/>
      <c r="K267" s="35"/>
      <c r="L267" s="35"/>
      <c r="M267" s="36"/>
      <c r="N267" s="35"/>
    </row>
    <row r="268" spans="1:14" x14ac:dyDescent="0.25">
      <c r="A268" s="35"/>
      <c r="B268" s="35"/>
      <c r="C268" s="35"/>
      <c r="D268" s="35"/>
      <c r="E268" s="38"/>
      <c r="F268" s="35"/>
      <c r="G268" s="35"/>
      <c r="H268" s="35"/>
      <c r="I268" s="35"/>
      <c r="J268" s="35"/>
      <c r="K268" s="35"/>
      <c r="L268" s="35"/>
      <c r="M268" s="36"/>
      <c r="N268" s="35"/>
    </row>
    <row r="269" spans="1:14" x14ac:dyDescent="0.25">
      <c r="A269" s="35"/>
      <c r="B269" s="35"/>
      <c r="C269" s="35"/>
      <c r="D269" s="35"/>
      <c r="E269" s="35"/>
      <c r="F269" s="35"/>
      <c r="G269" s="35"/>
      <c r="H269" s="35"/>
      <c r="I269" s="35"/>
      <c r="J269" s="35"/>
      <c r="K269" s="35"/>
      <c r="L269" s="35"/>
      <c r="M269" s="36"/>
      <c r="N269" s="35"/>
    </row>
    <row r="270" spans="1:14" x14ac:dyDescent="0.25">
      <c r="A270" s="35"/>
      <c r="B270" s="35"/>
      <c r="C270" s="35"/>
      <c r="D270" s="35"/>
      <c r="E270" s="35"/>
      <c r="F270" s="35"/>
      <c r="G270" s="35"/>
      <c r="H270" s="35"/>
      <c r="I270" s="35"/>
      <c r="J270" s="35"/>
      <c r="K270" s="35"/>
      <c r="L270" s="35"/>
      <c r="M270" s="36"/>
      <c r="N270" s="35"/>
    </row>
    <row r="271" spans="1:14" x14ac:dyDescent="0.25">
      <c r="A271" s="35"/>
      <c r="B271" s="35"/>
      <c r="C271" s="35"/>
      <c r="D271" s="35"/>
      <c r="E271" s="35"/>
      <c r="F271" s="35"/>
      <c r="G271" s="35"/>
      <c r="H271" s="35"/>
      <c r="I271" s="35"/>
      <c r="J271" s="35"/>
      <c r="K271" s="35"/>
      <c r="L271" s="35"/>
      <c r="M271" s="36"/>
      <c r="N271" s="35"/>
    </row>
    <row r="272" spans="1:14" x14ac:dyDescent="0.25">
      <c r="A272" s="35"/>
      <c r="B272" s="35"/>
      <c r="C272" s="35"/>
      <c r="D272" s="35"/>
      <c r="E272" s="35"/>
      <c r="F272" s="35"/>
      <c r="G272" s="35"/>
      <c r="H272" s="35"/>
      <c r="I272" s="35"/>
      <c r="J272" s="35"/>
      <c r="K272" s="35"/>
      <c r="L272" s="35"/>
      <c r="M272" s="36"/>
      <c r="N272" s="35"/>
    </row>
    <row r="273" spans="1:14" x14ac:dyDescent="0.25">
      <c r="A273" s="35"/>
      <c r="B273" s="35"/>
      <c r="C273" s="35"/>
      <c r="D273" s="35"/>
      <c r="E273" s="35"/>
      <c r="F273" s="35"/>
      <c r="G273" s="35"/>
      <c r="H273" s="35"/>
      <c r="I273" s="35"/>
      <c r="J273" s="35"/>
      <c r="K273" s="35"/>
      <c r="L273" s="35"/>
      <c r="M273" s="36"/>
      <c r="N273" s="35"/>
    </row>
    <row r="274" spans="1:14" x14ac:dyDescent="0.25">
      <c r="A274" s="35"/>
      <c r="B274" s="35"/>
      <c r="C274" s="35"/>
      <c r="D274" s="35"/>
      <c r="E274" s="35"/>
      <c r="F274" s="35"/>
      <c r="G274" s="35"/>
      <c r="H274" s="35"/>
      <c r="I274" s="35"/>
      <c r="J274" s="35"/>
      <c r="K274" s="35"/>
      <c r="L274" s="35"/>
      <c r="M274" s="36"/>
      <c r="N274" s="35"/>
    </row>
    <row r="275" spans="1:14" x14ac:dyDescent="0.25">
      <c r="A275" s="35"/>
      <c r="B275" s="35"/>
      <c r="C275" s="35"/>
      <c r="D275" s="35"/>
      <c r="E275" s="35"/>
      <c r="F275" s="35"/>
      <c r="G275" s="35"/>
      <c r="H275" s="35"/>
      <c r="I275" s="35"/>
      <c r="J275" s="35"/>
      <c r="K275" s="35"/>
      <c r="L275" s="35"/>
      <c r="M275" s="36"/>
      <c r="N275" s="35"/>
    </row>
    <row r="276" spans="1:14" x14ac:dyDescent="0.25">
      <c r="A276" s="35"/>
      <c r="B276" s="35"/>
      <c r="C276" s="35"/>
      <c r="D276" s="35"/>
      <c r="E276" s="35"/>
      <c r="F276" s="35"/>
      <c r="G276" s="35"/>
      <c r="H276" s="35"/>
      <c r="I276" s="35"/>
      <c r="J276" s="35"/>
      <c r="K276" s="35"/>
      <c r="L276" s="35"/>
      <c r="M276" s="36"/>
      <c r="N276" s="35"/>
    </row>
    <row r="277" spans="1:14" x14ac:dyDescent="0.25">
      <c r="A277" s="35"/>
      <c r="B277" s="35"/>
      <c r="C277" s="35"/>
      <c r="D277" s="35"/>
      <c r="E277" s="35"/>
      <c r="F277" s="35"/>
      <c r="G277" s="35"/>
      <c r="H277" s="35"/>
      <c r="I277" s="35"/>
      <c r="J277" s="35"/>
      <c r="K277" s="35"/>
      <c r="L277" s="35"/>
      <c r="M277" s="36"/>
      <c r="N277" s="35"/>
    </row>
    <row r="278" spans="1:14" x14ac:dyDescent="0.25">
      <c r="A278" s="35"/>
      <c r="B278" s="35"/>
      <c r="C278" s="35"/>
      <c r="D278" s="35"/>
      <c r="E278" s="35"/>
      <c r="F278" s="35"/>
      <c r="G278" s="35"/>
      <c r="H278" s="35"/>
      <c r="I278" s="35"/>
      <c r="J278" s="35"/>
      <c r="K278" s="35"/>
      <c r="L278" s="35"/>
      <c r="M278" s="36"/>
      <c r="N278" s="35"/>
    </row>
    <row r="279" spans="1:14" x14ac:dyDescent="0.25">
      <c r="A279" s="35"/>
      <c r="B279" s="35"/>
      <c r="C279" s="35"/>
      <c r="D279" s="35"/>
      <c r="E279" s="35"/>
      <c r="F279" s="35"/>
      <c r="G279" s="35"/>
      <c r="H279" s="35"/>
      <c r="I279" s="35"/>
      <c r="J279" s="35"/>
      <c r="K279" s="35"/>
      <c r="L279" s="35"/>
      <c r="M279" s="36"/>
      <c r="N279" s="35"/>
    </row>
    <row r="280" spans="1:14" x14ac:dyDescent="0.25">
      <c r="A280" s="35"/>
      <c r="B280" s="35"/>
      <c r="C280" s="35"/>
      <c r="D280" s="35"/>
      <c r="E280" s="35"/>
      <c r="F280" s="35"/>
      <c r="G280" s="35"/>
      <c r="H280" s="35"/>
      <c r="I280" s="35"/>
      <c r="J280" s="35"/>
      <c r="K280" s="35"/>
      <c r="L280" s="35"/>
      <c r="M280" s="36"/>
      <c r="N280" s="35"/>
    </row>
    <row r="281" spans="1:14" x14ac:dyDescent="0.25">
      <c r="A281" s="35"/>
      <c r="B281" s="35"/>
      <c r="C281" s="35"/>
      <c r="D281" s="35"/>
      <c r="E281" s="38"/>
      <c r="F281" s="35"/>
      <c r="G281" s="35"/>
      <c r="H281" s="35"/>
      <c r="I281" s="35"/>
      <c r="J281" s="35"/>
      <c r="K281" s="35"/>
      <c r="L281" s="35"/>
      <c r="M281" s="36"/>
      <c r="N281" s="35"/>
    </row>
    <row r="282" spans="1:14" x14ac:dyDescent="0.25">
      <c r="A282" s="35"/>
      <c r="B282" s="35"/>
      <c r="C282" s="35"/>
      <c r="D282" s="35"/>
      <c r="E282" s="35"/>
      <c r="F282" s="35"/>
      <c r="G282" s="35"/>
      <c r="H282" s="35"/>
      <c r="I282" s="35"/>
      <c r="J282" s="35"/>
      <c r="K282" s="35"/>
      <c r="L282" s="35"/>
      <c r="M282" s="36"/>
      <c r="N282" s="35"/>
    </row>
    <row r="283" spans="1:14" x14ac:dyDescent="0.25">
      <c r="A283" s="35"/>
      <c r="B283" s="35"/>
      <c r="C283" s="35"/>
      <c r="D283" s="35"/>
      <c r="E283" s="35"/>
      <c r="F283" s="35"/>
      <c r="G283" s="35"/>
      <c r="H283" s="35"/>
      <c r="I283" s="35"/>
      <c r="J283" s="35"/>
      <c r="K283" s="35"/>
      <c r="L283" s="35"/>
      <c r="M283" s="36"/>
      <c r="N283" s="35"/>
    </row>
    <row r="284" spans="1:14" x14ac:dyDescent="0.25">
      <c r="A284" s="35"/>
      <c r="B284" s="35"/>
      <c r="C284" s="35"/>
      <c r="D284" s="35"/>
      <c r="E284" s="35"/>
      <c r="F284" s="35"/>
      <c r="G284" s="35"/>
      <c r="H284" s="35"/>
      <c r="I284" s="35"/>
      <c r="J284" s="35"/>
      <c r="K284" s="35"/>
      <c r="L284" s="35"/>
      <c r="M284" s="36"/>
      <c r="N284" s="35"/>
    </row>
    <row r="285" spans="1:14" x14ac:dyDescent="0.25">
      <c r="A285" s="35"/>
      <c r="B285" s="35"/>
      <c r="C285" s="35"/>
      <c r="D285" s="35"/>
      <c r="E285" s="35"/>
      <c r="F285" s="35"/>
      <c r="G285" s="35"/>
      <c r="H285" s="35"/>
      <c r="I285" s="35"/>
      <c r="J285" s="35"/>
      <c r="K285" s="35"/>
      <c r="L285" s="35"/>
      <c r="M285" s="36"/>
      <c r="N285" s="35"/>
    </row>
    <row r="286" spans="1:14" x14ac:dyDescent="0.25">
      <c r="A286" s="35"/>
      <c r="B286" s="35"/>
      <c r="C286" s="35"/>
      <c r="D286" s="35"/>
      <c r="E286" s="35"/>
      <c r="F286" s="35"/>
      <c r="G286" s="35"/>
      <c r="H286" s="35"/>
      <c r="I286" s="35"/>
      <c r="J286" s="35"/>
      <c r="K286" s="35"/>
      <c r="L286" s="35"/>
      <c r="M286" s="36"/>
      <c r="N286" s="35"/>
    </row>
    <row r="287" spans="1:14" x14ac:dyDescent="0.25">
      <c r="A287" s="35"/>
      <c r="B287" s="35"/>
      <c r="C287" s="35"/>
      <c r="D287" s="35"/>
      <c r="E287" s="35"/>
      <c r="F287" s="35"/>
      <c r="G287" s="35"/>
      <c r="H287" s="35"/>
      <c r="I287" s="35"/>
      <c r="J287" s="35"/>
      <c r="K287" s="35"/>
      <c r="L287" s="35"/>
      <c r="M287" s="36"/>
      <c r="N287" s="35"/>
    </row>
    <row r="288" spans="1:14" x14ac:dyDescent="0.25">
      <c r="A288" s="35"/>
      <c r="B288" s="35"/>
      <c r="C288" s="35"/>
      <c r="D288" s="35"/>
      <c r="E288" s="35"/>
      <c r="F288" s="35"/>
      <c r="G288" s="35"/>
      <c r="H288" s="35"/>
      <c r="I288" s="35"/>
      <c r="J288" s="35"/>
      <c r="K288" s="35"/>
      <c r="L288" s="35"/>
      <c r="M288" s="36"/>
      <c r="N288" s="35"/>
    </row>
    <row r="289" spans="1:14" x14ac:dyDescent="0.25">
      <c r="A289" s="35"/>
      <c r="B289" s="35"/>
      <c r="C289" s="35"/>
      <c r="D289" s="35"/>
      <c r="E289" s="35"/>
      <c r="F289" s="35"/>
      <c r="G289" s="35"/>
      <c r="H289" s="35"/>
      <c r="I289" s="35"/>
      <c r="J289" s="35"/>
      <c r="K289" s="35"/>
      <c r="L289" s="35"/>
      <c r="M289" s="36"/>
      <c r="N289" s="35"/>
    </row>
    <row r="290" spans="1:14" x14ac:dyDescent="0.25">
      <c r="A290" s="35"/>
      <c r="B290" s="35"/>
      <c r="C290" s="35"/>
      <c r="D290" s="35"/>
      <c r="E290" s="35"/>
      <c r="F290" s="35"/>
      <c r="G290" s="35"/>
      <c r="H290" s="35"/>
      <c r="I290" s="35"/>
      <c r="J290" s="35"/>
      <c r="K290" s="35"/>
      <c r="L290" s="35"/>
      <c r="M290" s="36"/>
      <c r="N290" s="35"/>
    </row>
    <row r="291" spans="1:14" x14ac:dyDescent="0.25">
      <c r="A291" s="35"/>
      <c r="B291" s="35"/>
      <c r="C291" s="35"/>
      <c r="D291" s="35"/>
      <c r="E291" s="35"/>
      <c r="F291" s="35"/>
      <c r="G291" s="35"/>
      <c r="H291" s="35"/>
      <c r="I291" s="35"/>
      <c r="J291" s="35"/>
      <c r="K291" s="35"/>
      <c r="L291" s="35"/>
      <c r="M291" s="36"/>
      <c r="N291" s="35"/>
    </row>
    <row r="292" spans="1:14" x14ac:dyDescent="0.25">
      <c r="A292" s="35"/>
      <c r="B292" s="35"/>
      <c r="C292" s="35"/>
      <c r="D292" s="35"/>
      <c r="E292" s="38"/>
      <c r="F292" s="35"/>
      <c r="G292" s="35"/>
      <c r="H292" s="35"/>
      <c r="I292" s="35"/>
      <c r="J292" s="35"/>
      <c r="K292" s="35"/>
      <c r="L292" s="35"/>
      <c r="M292" s="36"/>
      <c r="N292" s="35"/>
    </row>
    <row r="293" spans="1:14" x14ac:dyDescent="0.25">
      <c r="A293" s="35"/>
      <c r="B293" s="35"/>
      <c r="C293" s="35"/>
      <c r="D293" s="35"/>
      <c r="E293" s="35"/>
      <c r="F293" s="35"/>
      <c r="G293" s="35"/>
      <c r="H293" s="35"/>
      <c r="I293" s="35"/>
      <c r="J293" s="35"/>
      <c r="K293" s="35"/>
      <c r="L293" s="35"/>
      <c r="M293" s="36"/>
      <c r="N293" s="35"/>
    </row>
    <row r="294" spans="1:14" x14ac:dyDescent="0.25">
      <c r="A294" s="35"/>
      <c r="B294" s="35"/>
      <c r="C294" s="35"/>
      <c r="D294" s="35"/>
      <c r="E294" s="35"/>
      <c r="F294" s="35"/>
      <c r="G294" s="35"/>
      <c r="H294" s="35"/>
      <c r="I294" s="35"/>
      <c r="J294" s="35"/>
      <c r="K294" s="35"/>
      <c r="L294" s="35"/>
      <c r="M294" s="36"/>
      <c r="N294" s="35"/>
    </row>
    <row r="295" spans="1:14" x14ac:dyDescent="0.25">
      <c r="A295" s="35"/>
      <c r="B295" s="35"/>
      <c r="C295" s="35"/>
      <c r="D295" s="35"/>
      <c r="E295" s="35"/>
      <c r="F295" s="35"/>
      <c r="G295" s="35"/>
      <c r="H295" s="35"/>
      <c r="I295" s="35"/>
      <c r="J295" s="35"/>
      <c r="K295" s="35"/>
      <c r="L295" s="35"/>
      <c r="M295" s="36"/>
      <c r="N295" s="35"/>
    </row>
    <row r="296" spans="1:14" x14ac:dyDescent="0.25">
      <c r="A296" s="35"/>
      <c r="B296" s="35"/>
      <c r="C296" s="35"/>
      <c r="D296" s="35"/>
      <c r="E296" s="35"/>
      <c r="F296" s="35"/>
      <c r="G296" s="35"/>
      <c r="H296" s="35"/>
      <c r="I296" s="35"/>
      <c r="J296" s="35"/>
      <c r="K296" s="35"/>
      <c r="L296" s="35"/>
      <c r="M296" s="36"/>
      <c r="N296" s="35"/>
    </row>
    <row r="297" spans="1:14" x14ac:dyDescent="0.25">
      <c r="A297" s="35"/>
      <c r="B297" s="35"/>
      <c r="C297" s="35"/>
      <c r="D297" s="35"/>
      <c r="E297" s="35"/>
      <c r="F297" s="35"/>
      <c r="G297" s="35"/>
      <c r="H297" s="35"/>
      <c r="I297" s="35"/>
      <c r="J297" s="35"/>
      <c r="K297" s="35"/>
      <c r="L297" s="35"/>
      <c r="M297" s="36"/>
      <c r="N297" s="35"/>
    </row>
    <row r="298" spans="1:14" x14ac:dyDescent="0.25">
      <c r="A298" s="35"/>
      <c r="B298" s="35"/>
      <c r="C298" s="35"/>
      <c r="D298" s="35"/>
      <c r="E298" s="35"/>
      <c r="F298" s="35"/>
      <c r="G298" s="35"/>
      <c r="H298" s="35"/>
      <c r="I298" s="35"/>
      <c r="J298" s="35"/>
      <c r="K298" s="35"/>
      <c r="L298" s="35"/>
      <c r="M298" s="36"/>
      <c r="N298" s="35"/>
    </row>
    <row r="299" spans="1:14" x14ac:dyDescent="0.25">
      <c r="A299" s="35"/>
      <c r="B299" s="35"/>
      <c r="C299" s="35"/>
      <c r="D299" s="35"/>
      <c r="E299" s="35"/>
      <c r="F299" s="35"/>
      <c r="G299" s="35"/>
      <c r="H299" s="35"/>
      <c r="I299" s="35"/>
      <c r="J299" s="35"/>
      <c r="K299" s="35"/>
      <c r="L299" s="35"/>
      <c r="M299" s="36"/>
      <c r="N299" s="35"/>
    </row>
    <row r="300" spans="1:14" x14ac:dyDescent="0.25">
      <c r="A300" s="35"/>
      <c r="B300" s="35"/>
      <c r="C300" s="35"/>
      <c r="D300" s="35"/>
      <c r="E300" s="35"/>
      <c r="F300" s="35"/>
      <c r="G300" s="35"/>
      <c r="H300" s="35"/>
      <c r="I300" s="35"/>
      <c r="J300" s="35"/>
      <c r="K300" s="35"/>
      <c r="L300" s="35"/>
      <c r="M300" s="36"/>
      <c r="N300" s="35"/>
    </row>
    <row r="301" spans="1:14" x14ac:dyDescent="0.25">
      <c r="A301" s="35"/>
      <c r="B301" s="35"/>
      <c r="C301" s="35"/>
      <c r="D301" s="35"/>
      <c r="E301" s="35"/>
      <c r="F301" s="35"/>
      <c r="G301" s="35"/>
      <c r="H301" s="35"/>
      <c r="I301" s="35"/>
      <c r="J301" s="35"/>
      <c r="K301" s="35"/>
      <c r="L301" s="35"/>
      <c r="M301" s="36"/>
      <c r="N301" s="35"/>
    </row>
    <row r="302" spans="1:14" x14ac:dyDescent="0.25">
      <c r="A302" s="35"/>
      <c r="B302" s="35"/>
      <c r="C302" s="35"/>
      <c r="D302" s="35"/>
      <c r="E302" s="35"/>
      <c r="F302" s="35"/>
      <c r="G302" s="35"/>
      <c r="H302" s="35"/>
      <c r="I302" s="35"/>
      <c r="J302" s="35"/>
      <c r="K302" s="35"/>
      <c r="L302" s="35"/>
      <c r="M302" s="36"/>
      <c r="N302" s="35"/>
    </row>
    <row r="303" spans="1:14" x14ac:dyDescent="0.25">
      <c r="A303" s="35"/>
      <c r="B303" s="35"/>
      <c r="C303" s="35"/>
      <c r="D303" s="35"/>
      <c r="E303" s="35"/>
      <c r="F303" s="35"/>
      <c r="G303" s="35"/>
      <c r="H303" s="35"/>
      <c r="I303" s="35"/>
      <c r="J303" s="35"/>
      <c r="K303" s="35"/>
      <c r="L303" s="35"/>
      <c r="M303" s="36"/>
      <c r="N303" s="35"/>
    </row>
    <row r="304" spans="1:14" x14ac:dyDescent="0.25">
      <c r="A304" s="35"/>
      <c r="B304" s="35"/>
      <c r="C304" s="35"/>
      <c r="D304" s="35"/>
      <c r="E304" s="35"/>
      <c r="F304" s="35"/>
      <c r="G304" s="35"/>
      <c r="H304" s="35"/>
      <c r="I304" s="35"/>
      <c r="J304" s="37"/>
      <c r="K304" s="35"/>
      <c r="L304" s="35"/>
      <c r="M304" s="36"/>
      <c r="N304" s="35"/>
    </row>
    <row r="305" spans="1:14" x14ac:dyDescent="0.25">
      <c r="A305" s="35"/>
      <c r="B305" s="35"/>
      <c r="C305" s="35"/>
      <c r="D305" s="35"/>
      <c r="E305" s="38"/>
      <c r="F305" s="35"/>
      <c r="G305" s="35"/>
      <c r="H305" s="35"/>
      <c r="I305" s="35"/>
      <c r="J305" s="35"/>
      <c r="K305" s="35"/>
      <c r="L305" s="35"/>
      <c r="M305" s="36"/>
      <c r="N305" s="35"/>
    </row>
    <row r="306" spans="1:14" x14ac:dyDescent="0.25">
      <c r="A306" s="35"/>
      <c r="B306" s="35"/>
      <c r="C306" s="35"/>
      <c r="D306" s="35"/>
      <c r="E306" s="35"/>
      <c r="F306" s="35"/>
      <c r="G306" s="35"/>
      <c r="H306" s="35"/>
      <c r="I306" s="35"/>
      <c r="J306" s="35"/>
      <c r="K306" s="35"/>
      <c r="L306" s="35"/>
      <c r="M306" s="36"/>
      <c r="N306" s="35"/>
    </row>
    <row r="307" spans="1:14" x14ac:dyDescent="0.25">
      <c r="A307" s="35"/>
      <c r="B307" s="35"/>
      <c r="C307" s="35"/>
      <c r="D307" s="35"/>
      <c r="E307" s="35"/>
      <c r="F307" s="35"/>
      <c r="G307" s="35"/>
      <c r="H307" s="35"/>
      <c r="I307" s="35"/>
      <c r="J307" s="35"/>
      <c r="K307" s="35"/>
      <c r="L307" s="35"/>
      <c r="M307" s="36"/>
      <c r="N307" s="35"/>
    </row>
    <row r="308" spans="1:14" x14ac:dyDescent="0.25">
      <c r="A308" s="35"/>
      <c r="B308" s="35"/>
      <c r="C308" s="35"/>
      <c r="D308" s="35"/>
      <c r="E308" s="35"/>
      <c r="F308" s="35"/>
      <c r="G308" s="35"/>
      <c r="H308" s="35"/>
      <c r="I308" s="35"/>
      <c r="J308" s="35"/>
      <c r="K308" s="35"/>
      <c r="L308" s="35"/>
      <c r="M308" s="36"/>
      <c r="N308" s="35"/>
    </row>
    <row r="309" spans="1:14" x14ac:dyDescent="0.25">
      <c r="A309" s="35"/>
      <c r="B309" s="35"/>
      <c r="C309" s="35"/>
      <c r="D309" s="35"/>
      <c r="E309" s="35"/>
      <c r="F309" s="35"/>
      <c r="G309" s="35"/>
      <c r="H309" s="35"/>
      <c r="I309" s="35"/>
      <c r="J309" s="35"/>
      <c r="K309" s="35"/>
      <c r="L309" s="35"/>
      <c r="M309" s="36"/>
      <c r="N309" s="35"/>
    </row>
    <row r="310" spans="1:14" x14ac:dyDescent="0.25">
      <c r="A310" s="35"/>
      <c r="B310" s="35"/>
      <c r="C310" s="35"/>
      <c r="D310" s="35"/>
      <c r="E310" s="35"/>
      <c r="F310" s="35"/>
      <c r="G310" s="35"/>
      <c r="H310" s="35"/>
      <c r="I310" s="35"/>
      <c r="J310" s="35"/>
      <c r="K310" s="35"/>
      <c r="L310" s="35"/>
      <c r="M310" s="36"/>
      <c r="N310" s="35"/>
    </row>
    <row r="311" spans="1:14" x14ac:dyDescent="0.25">
      <c r="A311" s="35"/>
      <c r="B311" s="35"/>
      <c r="C311" s="35"/>
      <c r="D311" s="35"/>
      <c r="E311" s="35"/>
      <c r="F311" s="35"/>
      <c r="G311" s="35"/>
      <c r="H311" s="35"/>
      <c r="I311" s="35"/>
      <c r="J311" s="35"/>
      <c r="K311" s="35"/>
      <c r="L311" s="35"/>
      <c r="M311" s="36"/>
      <c r="N311" s="35"/>
    </row>
    <row r="312" spans="1:14" x14ac:dyDescent="0.25">
      <c r="A312" s="35"/>
      <c r="B312" s="35"/>
      <c r="C312" s="35"/>
      <c r="D312" s="35"/>
      <c r="E312" s="35"/>
      <c r="F312" s="35"/>
      <c r="G312" s="35"/>
      <c r="H312" s="35"/>
      <c r="I312" s="35"/>
      <c r="J312" s="35"/>
      <c r="K312" s="35"/>
      <c r="L312" s="35"/>
      <c r="M312" s="36"/>
      <c r="N312" s="35"/>
    </row>
    <row r="313" spans="1:14" x14ac:dyDescent="0.25">
      <c r="A313" s="35"/>
      <c r="B313" s="35"/>
      <c r="C313" s="35"/>
      <c r="D313" s="35"/>
      <c r="E313" s="35"/>
      <c r="F313" s="35"/>
      <c r="G313" s="35"/>
      <c r="H313" s="35"/>
      <c r="I313" s="35"/>
      <c r="J313" s="35"/>
      <c r="K313" s="35"/>
      <c r="L313" s="35"/>
      <c r="M313" s="36"/>
      <c r="N313" s="35"/>
    </row>
    <row r="314" spans="1:14" x14ac:dyDescent="0.25">
      <c r="A314" s="35"/>
      <c r="B314" s="35"/>
      <c r="C314" s="35"/>
      <c r="D314" s="35"/>
      <c r="E314" s="35"/>
      <c r="F314" s="35"/>
      <c r="G314" s="35"/>
      <c r="H314" s="35"/>
      <c r="I314" s="35"/>
      <c r="J314" s="35"/>
      <c r="K314" s="35"/>
      <c r="L314" s="35"/>
      <c r="M314" s="36"/>
      <c r="N314" s="35"/>
    </row>
    <row r="315" spans="1:14" x14ac:dyDescent="0.25">
      <c r="A315" s="35"/>
      <c r="B315" s="35"/>
      <c r="C315" s="35"/>
      <c r="D315" s="35"/>
      <c r="E315" s="35"/>
      <c r="F315" s="35"/>
      <c r="G315" s="35"/>
      <c r="H315" s="35"/>
      <c r="I315" s="35"/>
      <c r="J315" s="35"/>
      <c r="K315" s="35"/>
      <c r="L315" s="35"/>
      <c r="M315" s="36"/>
      <c r="N315" s="35"/>
    </row>
    <row r="316" spans="1:14" x14ac:dyDescent="0.25">
      <c r="A316" s="35"/>
      <c r="B316" s="35"/>
      <c r="C316" s="35"/>
      <c r="D316" s="35"/>
      <c r="E316" s="35"/>
      <c r="F316" s="35"/>
      <c r="G316" s="35"/>
      <c r="H316" s="35"/>
      <c r="I316" s="35"/>
      <c r="J316" s="35"/>
      <c r="K316" s="35"/>
      <c r="L316" s="35"/>
      <c r="M316" s="36"/>
      <c r="N316" s="35"/>
    </row>
    <row r="317" spans="1:14" x14ac:dyDescent="0.25">
      <c r="A317" s="35"/>
      <c r="B317" s="35"/>
      <c r="C317" s="35"/>
      <c r="D317" s="35"/>
      <c r="E317" s="35"/>
      <c r="F317" s="35"/>
      <c r="G317" s="35"/>
      <c r="H317" s="35"/>
      <c r="I317" s="35"/>
      <c r="J317" s="35"/>
      <c r="K317" s="35"/>
      <c r="L317" s="35"/>
      <c r="M317" s="36"/>
      <c r="N317" s="35"/>
    </row>
    <row r="318" spans="1:14" x14ac:dyDescent="0.25">
      <c r="A318" s="35"/>
      <c r="B318" s="35"/>
      <c r="C318" s="35"/>
      <c r="D318" s="35"/>
      <c r="E318" s="38"/>
      <c r="F318" s="35"/>
      <c r="G318" s="35"/>
      <c r="H318" s="35"/>
      <c r="I318" s="35"/>
      <c r="J318" s="35"/>
      <c r="K318" s="35"/>
      <c r="L318" s="35"/>
      <c r="M318" s="36"/>
      <c r="N318" s="35"/>
    </row>
    <row r="319" spans="1:14" x14ac:dyDescent="0.25">
      <c r="A319" s="35"/>
      <c r="B319" s="35"/>
      <c r="C319" s="35"/>
      <c r="D319" s="35"/>
      <c r="E319" s="35"/>
      <c r="F319" s="35"/>
      <c r="G319" s="35"/>
      <c r="H319" s="35"/>
      <c r="I319" s="35"/>
      <c r="J319" s="35"/>
      <c r="K319" s="35"/>
      <c r="L319" s="35"/>
      <c r="M319" s="36"/>
      <c r="N319" s="35"/>
    </row>
    <row r="320" spans="1:14" x14ac:dyDescent="0.25">
      <c r="A320" s="35"/>
      <c r="B320" s="35"/>
      <c r="C320" s="35"/>
      <c r="D320" s="35"/>
      <c r="E320" s="35"/>
      <c r="F320" s="35"/>
      <c r="G320" s="35"/>
      <c r="H320" s="35"/>
      <c r="I320" s="35"/>
      <c r="J320" s="35"/>
      <c r="K320" s="35"/>
      <c r="L320" s="35"/>
      <c r="M320" s="36"/>
      <c r="N320" s="35"/>
    </row>
    <row r="321" spans="1:14" x14ac:dyDescent="0.25">
      <c r="A321" s="35"/>
      <c r="B321" s="35"/>
      <c r="C321" s="35"/>
      <c r="D321" s="35"/>
      <c r="E321" s="35"/>
      <c r="F321" s="35"/>
      <c r="G321" s="35"/>
      <c r="H321" s="35"/>
      <c r="I321" s="35"/>
      <c r="J321" s="35"/>
      <c r="K321" s="35"/>
      <c r="L321" s="35"/>
      <c r="M321" s="36"/>
      <c r="N321" s="35"/>
    </row>
    <row r="322" spans="1:14" x14ac:dyDescent="0.25">
      <c r="A322" s="35"/>
      <c r="B322" s="35"/>
      <c r="C322" s="35"/>
      <c r="D322" s="35"/>
      <c r="E322" s="35"/>
      <c r="F322" s="35"/>
      <c r="G322" s="35"/>
      <c r="H322" s="35"/>
      <c r="I322" s="35"/>
      <c r="J322" s="35"/>
      <c r="K322" s="35"/>
      <c r="L322" s="35"/>
      <c r="M322" s="36"/>
      <c r="N322" s="35"/>
    </row>
    <row r="323" spans="1:14" x14ac:dyDescent="0.25">
      <c r="A323" s="35"/>
      <c r="B323" s="35"/>
      <c r="C323" s="35"/>
      <c r="D323" s="35"/>
      <c r="E323" s="35"/>
      <c r="F323" s="35"/>
      <c r="G323" s="35"/>
      <c r="H323" s="35"/>
      <c r="I323" s="35"/>
      <c r="J323" s="37"/>
      <c r="K323" s="35"/>
      <c r="L323" s="35"/>
      <c r="M323" s="36"/>
      <c r="N323" s="35"/>
    </row>
    <row r="324" spans="1:14" x14ac:dyDescent="0.25">
      <c r="A324" s="35"/>
      <c r="B324" s="35"/>
      <c r="C324" s="35"/>
      <c r="D324" s="35"/>
      <c r="E324" s="35"/>
      <c r="F324" s="35"/>
      <c r="G324" s="35"/>
      <c r="H324" s="35"/>
      <c r="I324" s="35"/>
      <c r="J324" s="35"/>
      <c r="K324" s="35"/>
      <c r="L324" s="35"/>
      <c r="M324" s="36"/>
      <c r="N324" s="35"/>
    </row>
  </sheetData>
  <autoFilter ref="A135:P208">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autoFilter>
  <mergeCells count="25">
    <mergeCell ref="A36:P47"/>
    <mergeCell ref="A49:O50"/>
    <mergeCell ref="A52:O60"/>
    <mergeCell ref="A62:O63"/>
    <mergeCell ref="A66:P77"/>
    <mergeCell ref="A28:Q29"/>
    <mergeCell ref="A31:P35"/>
    <mergeCell ref="A3:P5"/>
    <mergeCell ref="D1:K2"/>
    <mergeCell ref="A6:D6"/>
    <mergeCell ref="A7:Q11"/>
    <mergeCell ref="A12:Q18"/>
    <mergeCell ref="A19:Q26"/>
    <mergeCell ref="A149:P150"/>
    <mergeCell ref="M152:O152"/>
    <mergeCell ref="A209:P210"/>
    <mergeCell ref="A211:P222"/>
    <mergeCell ref="A78:P79"/>
    <mergeCell ref="A112:P114"/>
    <mergeCell ref="A135:P136"/>
    <mergeCell ref="A81:P85"/>
    <mergeCell ref="A86:P91"/>
    <mergeCell ref="A92:P96"/>
    <mergeCell ref="A98:P99"/>
    <mergeCell ref="C101:G101"/>
  </mergeCells>
  <dataValidations count="1">
    <dataValidation type="list" allowBlank="1" showInputMessage="1" showErrorMessage="1" sqref="N154">
      <formula1>$P$159:$P$207</formula1>
    </dataValidation>
  </dataValidations>
  <pageMargins left="0.7" right="0.7" top="0.75" bottom="0.75" header="0.3" footer="0.3"/>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4"/>
  <sheetViews>
    <sheetView topLeftCell="A39" zoomScale="85" zoomScaleNormal="85" workbookViewId="0">
      <selection activeCell="A54" sqref="A1:P54"/>
    </sheetView>
  </sheetViews>
  <sheetFormatPr defaultRowHeight="15" x14ac:dyDescent="0.25"/>
  <cols>
    <col min="1" max="1" width="13.28515625" customWidth="1"/>
    <col min="2" max="2" width="21.85546875" customWidth="1"/>
    <col min="3" max="3" width="13.28515625" customWidth="1"/>
    <col min="4" max="4" width="21.85546875" customWidth="1"/>
    <col min="5" max="5" width="14.7109375" customWidth="1"/>
    <col min="6" max="6" width="23" bestFit="1" customWidth="1"/>
    <col min="7" max="7" width="13.7109375" bestFit="1" customWidth="1"/>
    <col min="8" max="8" width="11.28515625" bestFit="1" customWidth="1"/>
    <col min="13" max="13" width="0.7109375" customWidth="1"/>
    <col min="14" max="14" width="18.28515625" customWidth="1"/>
  </cols>
  <sheetData>
    <row r="1" spans="1:14" ht="36.75" customHeight="1" x14ac:dyDescent="0.25">
      <c r="A1" s="65"/>
      <c r="B1" s="66"/>
      <c r="C1" s="66"/>
      <c r="D1" s="66"/>
      <c r="E1" s="66"/>
      <c r="F1" s="66"/>
      <c r="G1" s="66"/>
      <c r="H1" s="66"/>
      <c r="I1" s="66"/>
      <c r="J1" s="66"/>
      <c r="K1" s="66"/>
      <c r="L1" s="66"/>
      <c r="M1" s="66"/>
      <c r="N1" s="67"/>
    </row>
    <row r="2" spans="1:14" ht="18.75" customHeight="1" x14ac:dyDescent="0.25">
      <c r="A2" s="68"/>
      <c r="B2" s="69"/>
      <c r="C2" s="69"/>
      <c r="D2" s="69"/>
      <c r="E2" s="69"/>
      <c r="F2" s="69"/>
      <c r="G2" s="69"/>
      <c r="H2" s="69"/>
      <c r="I2" s="69"/>
      <c r="J2" s="69"/>
      <c r="K2" s="69"/>
      <c r="L2" s="69"/>
      <c r="M2" s="69"/>
      <c r="N2" s="70"/>
    </row>
    <row r="3" spans="1:14" ht="30" customHeight="1" x14ac:dyDescent="0.25">
      <c r="A3" s="68"/>
      <c r="B3" s="69"/>
      <c r="C3" s="69"/>
      <c r="D3" s="69"/>
      <c r="E3" s="69"/>
      <c r="F3" s="69"/>
      <c r="G3" s="69"/>
      <c r="H3" s="69"/>
      <c r="I3" s="69"/>
      <c r="J3" s="69"/>
      <c r="K3" s="69"/>
      <c r="L3" s="69"/>
      <c r="M3" s="69"/>
      <c r="N3" s="70"/>
    </row>
    <row r="4" spans="1:14" x14ac:dyDescent="0.25">
      <c r="A4" s="68"/>
      <c r="B4" s="69"/>
      <c r="C4" s="69"/>
      <c r="D4" s="69"/>
      <c r="E4" s="69"/>
      <c r="F4" s="69"/>
      <c r="G4" s="69"/>
      <c r="H4" s="69"/>
      <c r="I4" s="69"/>
      <c r="J4" s="69"/>
      <c r="K4" s="69"/>
      <c r="L4" s="69"/>
      <c r="M4" s="69"/>
      <c r="N4" s="70"/>
    </row>
    <row r="5" spans="1:14" x14ac:dyDescent="0.25">
      <c r="A5" s="68"/>
      <c r="B5" s="69"/>
      <c r="C5" s="69"/>
      <c r="D5" s="69"/>
      <c r="E5" s="69"/>
      <c r="F5" s="69"/>
      <c r="G5" s="69"/>
      <c r="H5" s="69"/>
      <c r="I5" s="69"/>
      <c r="J5" s="69"/>
      <c r="K5" s="69"/>
      <c r="L5" s="69"/>
      <c r="M5" s="69"/>
      <c r="N5" s="70"/>
    </row>
    <row r="6" spans="1:14" x14ac:dyDescent="0.25">
      <c r="A6" s="68"/>
      <c r="B6" s="69"/>
      <c r="C6" s="69"/>
      <c r="D6" s="69"/>
      <c r="E6" s="69"/>
      <c r="F6" s="69"/>
      <c r="G6" s="69"/>
      <c r="H6" s="69"/>
      <c r="I6" s="69"/>
      <c r="J6" s="69"/>
      <c r="K6" s="69"/>
      <c r="L6" s="69"/>
      <c r="M6" s="69"/>
      <c r="N6" s="70"/>
    </row>
    <row r="7" spans="1:14" x14ac:dyDescent="0.25">
      <c r="A7" s="68"/>
      <c r="B7" s="69"/>
      <c r="C7" s="69"/>
      <c r="D7" s="69"/>
      <c r="E7" s="69"/>
      <c r="F7" s="69"/>
      <c r="G7" s="69"/>
      <c r="H7" s="69"/>
      <c r="I7" s="69"/>
      <c r="J7" s="69"/>
      <c r="K7" s="69"/>
      <c r="L7" s="69"/>
      <c r="M7" s="69"/>
      <c r="N7" s="70"/>
    </row>
    <row r="8" spans="1:14" x14ac:dyDescent="0.25">
      <c r="A8" s="68"/>
      <c r="B8" s="69"/>
      <c r="C8" s="69"/>
      <c r="D8" s="69"/>
      <c r="E8" s="69"/>
      <c r="F8" s="69"/>
      <c r="G8" s="69"/>
      <c r="H8" s="69"/>
      <c r="I8" s="69"/>
      <c r="J8" s="69"/>
      <c r="K8" s="69"/>
      <c r="L8" s="69"/>
      <c r="M8" s="69"/>
      <c r="N8" s="70"/>
    </row>
    <row r="9" spans="1:14" x14ac:dyDescent="0.25">
      <c r="A9" s="68"/>
      <c r="B9" s="69"/>
      <c r="C9" s="69"/>
      <c r="D9" s="69"/>
      <c r="E9" s="69"/>
      <c r="F9" s="69"/>
      <c r="G9" s="69"/>
      <c r="H9" s="69"/>
      <c r="I9" s="69"/>
      <c r="J9" s="69"/>
      <c r="K9" s="69"/>
      <c r="L9" s="69"/>
      <c r="M9" s="69"/>
      <c r="N9" s="70"/>
    </row>
    <row r="10" spans="1:14" x14ac:dyDescent="0.25">
      <c r="A10" s="68"/>
      <c r="B10" s="69"/>
      <c r="C10" s="69"/>
      <c r="D10" s="69"/>
      <c r="E10" s="69"/>
      <c r="F10" s="69"/>
      <c r="G10" s="69"/>
      <c r="H10" s="69"/>
      <c r="I10" s="69"/>
      <c r="J10" s="69"/>
      <c r="K10" s="69"/>
      <c r="L10" s="69"/>
      <c r="M10" s="69"/>
      <c r="N10" s="70"/>
    </row>
    <row r="11" spans="1:14" x14ac:dyDescent="0.25">
      <c r="A11" s="68"/>
      <c r="B11" s="69"/>
      <c r="C11" s="69"/>
      <c r="D11" s="69"/>
      <c r="E11" s="69"/>
      <c r="F11" s="69"/>
      <c r="G11" s="69"/>
      <c r="H11" s="69"/>
      <c r="I11" s="69"/>
      <c r="J11" s="69"/>
      <c r="K11" s="69"/>
      <c r="L11" s="69"/>
      <c r="M11" s="69"/>
      <c r="N11" s="70"/>
    </row>
    <row r="12" spans="1:14" x14ac:dyDescent="0.25">
      <c r="A12" s="68"/>
      <c r="B12" s="69"/>
      <c r="C12" s="69"/>
      <c r="D12" s="69"/>
      <c r="E12" s="69"/>
      <c r="F12" s="69"/>
      <c r="G12" s="69"/>
      <c r="H12" s="69"/>
      <c r="I12" s="69"/>
      <c r="J12" s="69"/>
      <c r="K12" s="69"/>
      <c r="L12" s="69"/>
      <c r="M12" s="69"/>
      <c r="N12" s="70"/>
    </row>
    <row r="13" spans="1:14" x14ac:dyDescent="0.25">
      <c r="A13" s="68"/>
      <c r="B13" s="69"/>
      <c r="C13" s="69"/>
      <c r="D13" s="69"/>
      <c r="E13" s="69"/>
      <c r="F13" s="69"/>
      <c r="G13" s="69"/>
      <c r="H13" s="69"/>
      <c r="I13" s="69"/>
      <c r="J13" s="69"/>
      <c r="K13" s="69"/>
      <c r="L13" s="69"/>
      <c r="M13" s="69"/>
      <c r="N13" s="70"/>
    </row>
    <row r="14" spans="1:14" x14ac:dyDescent="0.25">
      <c r="A14" s="68"/>
      <c r="B14" s="69"/>
      <c r="C14" s="69"/>
      <c r="D14" s="69"/>
      <c r="E14" s="69"/>
      <c r="F14" s="69"/>
      <c r="G14" s="69"/>
      <c r="H14" s="69"/>
      <c r="I14" s="69"/>
      <c r="J14" s="69"/>
      <c r="K14" s="69"/>
      <c r="L14" s="69"/>
      <c r="M14" s="69"/>
      <c r="N14" s="70"/>
    </row>
    <row r="15" spans="1:14" x14ac:dyDescent="0.25">
      <c r="A15" s="68"/>
      <c r="B15" s="69"/>
      <c r="C15" s="69"/>
      <c r="D15" s="69"/>
      <c r="E15" s="69"/>
      <c r="F15" s="69"/>
      <c r="G15" s="69"/>
      <c r="H15" s="69"/>
      <c r="I15" s="69"/>
      <c r="J15" s="69"/>
      <c r="K15" s="69"/>
      <c r="L15" s="69"/>
      <c r="M15" s="69"/>
      <c r="N15" s="70"/>
    </row>
    <row r="16" spans="1:14" x14ac:dyDescent="0.25">
      <c r="A16" s="68"/>
      <c r="B16" s="69"/>
      <c r="C16" s="69"/>
      <c r="D16" s="69"/>
      <c r="E16" s="69"/>
      <c r="F16" s="69"/>
      <c r="G16" s="69"/>
      <c r="H16" s="69"/>
      <c r="I16" s="69"/>
      <c r="J16" s="69"/>
      <c r="K16" s="69"/>
      <c r="L16" s="69"/>
      <c r="M16" s="69"/>
      <c r="N16" s="70"/>
    </row>
    <row r="17" spans="1:14" x14ac:dyDescent="0.25">
      <c r="A17" s="68"/>
      <c r="B17" s="69"/>
      <c r="C17" s="69"/>
      <c r="D17" s="69"/>
      <c r="E17" s="69"/>
      <c r="F17" s="69"/>
      <c r="G17" s="69"/>
      <c r="H17" s="69"/>
      <c r="I17" s="69"/>
      <c r="J17" s="69"/>
      <c r="K17" s="69"/>
      <c r="L17" s="69"/>
      <c r="M17" s="69"/>
      <c r="N17" s="70"/>
    </row>
    <row r="18" spans="1:14" x14ac:dyDescent="0.25">
      <c r="A18" s="68"/>
      <c r="B18" s="69"/>
      <c r="C18" s="69"/>
      <c r="D18" s="69"/>
      <c r="E18" s="69"/>
      <c r="F18" s="69"/>
      <c r="G18" s="69"/>
      <c r="H18" s="69"/>
      <c r="I18" s="69"/>
      <c r="J18" s="69"/>
      <c r="K18" s="69"/>
      <c r="L18" s="69"/>
      <c r="M18" s="69"/>
      <c r="N18" s="70"/>
    </row>
    <row r="19" spans="1:14" x14ac:dyDescent="0.25">
      <c r="A19" s="68"/>
      <c r="B19" s="69"/>
      <c r="C19" s="69"/>
      <c r="D19" s="69"/>
      <c r="E19" s="69"/>
      <c r="F19" s="69"/>
      <c r="G19" s="69"/>
      <c r="H19" s="69"/>
      <c r="I19" s="69"/>
      <c r="J19" s="69"/>
      <c r="K19" s="69"/>
      <c r="L19" s="69"/>
      <c r="M19" s="69"/>
      <c r="N19" s="70"/>
    </row>
    <row r="20" spans="1:14" x14ac:dyDescent="0.25">
      <c r="A20" s="68"/>
      <c r="B20" s="69"/>
      <c r="C20" s="69"/>
      <c r="D20" s="69"/>
      <c r="E20" s="69"/>
      <c r="F20" s="69"/>
      <c r="G20" s="69"/>
      <c r="H20" s="69"/>
      <c r="I20" s="69"/>
      <c r="J20" s="69"/>
      <c r="K20" s="69"/>
      <c r="L20" s="69"/>
      <c r="M20" s="69"/>
      <c r="N20" s="70"/>
    </row>
    <row r="21" spans="1:14" ht="72" customHeight="1" x14ac:dyDescent="0.25">
      <c r="A21" s="68"/>
      <c r="B21" s="69"/>
      <c r="C21" s="69"/>
      <c r="D21" s="69"/>
      <c r="E21" s="69"/>
      <c r="F21" s="69"/>
      <c r="G21" s="69"/>
      <c r="H21" s="69"/>
      <c r="I21" s="69"/>
      <c r="J21" s="69"/>
      <c r="K21" s="69"/>
      <c r="L21" s="69"/>
      <c r="M21" s="69"/>
      <c r="N21" s="70"/>
    </row>
    <row r="22" spans="1:14" ht="15.75" thickBot="1" x14ac:dyDescent="0.3">
      <c r="A22" s="17"/>
      <c r="B22" s="18"/>
      <c r="C22" s="18"/>
      <c r="D22" s="18"/>
      <c r="E22" s="18"/>
      <c r="F22" s="18"/>
      <c r="G22" s="18"/>
      <c r="H22" s="18"/>
      <c r="I22" s="18"/>
      <c r="J22" s="18"/>
      <c r="K22" s="18"/>
      <c r="L22" s="18"/>
      <c r="M22" s="18"/>
      <c r="N22" s="19"/>
    </row>
    <row r="26" spans="1:14" x14ac:dyDescent="0.25">
      <c r="B26">
        <v>1</v>
      </c>
      <c r="E26">
        <v>2</v>
      </c>
    </row>
    <row r="27" spans="1:14" x14ac:dyDescent="0.25">
      <c r="B27" s="15" t="s">
        <v>202</v>
      </c>
      <c r="C27" t="s">
        <v>200</v>
      </c>
      <c r="E27" s="15" t="s">
        <v>202</v>
      </c>
      <c r="F27" t="s">
        <v>203</v>
      </c>
    </row>
    <row r="28" spans="1:14" x14ac:dyDescent="0.25">
      <c r="B28" s="16" t="s">
        <v>64</v>
      </c>
      <c r="C28" s="14">
        <v>19</v>
      </c>
      <c r="E28" s="16" t="s">
        <v>100</v>
      </c>
      <c r="F28" s="14">
        <v>9</v>
      </c>
    </row>
    <row r="29" spans="1:14" x14ac:dyDescent="0.25">
      <c r="A29" s="16"/>
      <c r="B29" s="16" t="s">
        <v>75</v>
      </c>
      <c r="C29" s="14">
        <v>15</v>
      </c>
      <c r="E29" s="16" t="s">
        <v>85</v>
      </c>
      <c r="F29" s="14">
        <v>14</v>
      </c>
    </row>
    <row r="30" spans="1:14" x14ac:dyDescent="0.25">
      <c r="A30" s="16"/>
      <c r="B30" s="16" t="s">
        <v>110</v>
      </c>
      <c r="C30" s="14">
        <v>11</v>
      </c>
      <c r="E30" s="16" t="s">
        <v>109</v>
      </c>
      <c r="F30" s="14">
        <v>12</v>
      </c>
    </row>
    <row r="31" spans="1:14" x14ac:dyDescent="0.25">
      <c r="A31" s="16"/>
      <c r="B31" s="16" t="s">
        <v>89</v>
      </c>
      <c r="C31" s="14">
        <v>22</v>
      </c>
      <c r="E31" s="16" t="s">
        <v>94</v>
      </c>
      <c r="F31" s="14">
        <v>9</v>
      </c>
    </row>
    <row r="32" spans="1:14" x14ac:dyDescent="0.25">
      <c r="A32" s="16"/>
      <c r="B32" s="16" t="s">
        <v>101</v>
      </c>
      <c r="C32" s="14">
        <v>21</v>
      </c>
      <c r="E32" s="16" t="s">
        <v>62</v>
      </c>
      <c r="F32" s="14">
        <v>17</v>
      </c>
    </row>
    <row r="33" spans="1:6" x14ac:dyDescent="0.25">
      <c r="A33" s="16"/>
      <c r="B33" s="16" t="s">
        <v>82</v>
      </c>
      <c r="C33" s="14">
        <v>12</v>
      </c>
      <c r="E33" s="16" t="s">
        <v>115</v>
      </c>
      <c r="F33" s="14">
        <v>13</v>
      </c>
    </row>
    <row r="34" spans="1:6" x14ac:dyDescent="0.25">
      <c r="A34" s="16">
        <v>3</v>
      </c>
      <c r="E34" s="16" t="s">
        <v>70</v>
      </c>
      <c r="F34" s="14">
        <v>15</v>
      </c>
    </row>
    <row r="35" spans="1:6" x14ac:dyDescent="0.25">
      <c r="A35" s="15" t="s">
        <v>204</v>
      </c>
      <c r="B35" t="s">
        <v>203</v>
      </c>
      <c r="E35" s="16" t="s">
        <v>80</v>
      </c>
      <c r="F35" s="14">
        <v>11</v>
      </c>
    </row>
    <row r="36" spans="1:6" x14ac:dyDescent="0.25">
      <c r="A36" s="16" t="s">
        <v>78</v>
      </c>
      <c r="B36" s="14">
        <v>24</v>
      </c>
    </row>
    <row r="37" spans="1:6" x14ac:dyDescent="0.25">
      <c r="A37" s="16" t="s">
        <v>91</v>
      </c>
      <c r="B37" s="14">
        <v>26</v>
      </c>
      <c r="C37" s="15" t="s">
        <v>198</v>
      </c>
      <c r="D37" t="s">
        <v>200</v>
      </c>
    </row>
    <row r="38" spans="1:6" x14ac:dyDescent="0.25">
      <c r="A38" s="16" t="s">
        <v>67</v>
      </c>
      <c r="B38" s="14">
        <v>22</v>
      </c>
      <c r="C38" s="16" t="s">
        <v>208</v>
      </c>
      <c r="D38" s="14">
        <v>21</v>
      </c>
      <c r="E38" s="16"/>
      <c r="F38" s="14"/>
    </row>
    <row r="39" spans="1:6" x14ac:dyDescent="0.25">
      <c r="A39" s="16" t="s">
        <v>102</v>
      </c>
      <c r="B39" s="14">
        <v>28</v>
      </c>
      <c r="C39" s="16" t="s">
        <v>207</v>
      </c>
      <c r="D39" s="14">
        <v>11</v>
      </c>
      <c r="E39" s="16"/>
      <c r="F39" s="14"/>
    </row>
    <row r="40" spans="1:6" x14ac:dyDescent="0.25">
      <c r="C40" s="16" t="s">
        <v>210</v>
      </c>
      <c r="D40" s="14">
        <v>22</v>
      </c>
      <c r="E40" s="16"/>
      <c r="F40" s="14"/>
    </row>
    <row r="41" spans="1:6" x14ac:dyDescent="0.25">
      <c r="C41" s="16" t="s">
        <v>206</v>
      </c>
      <c r="D41" s="14">
        <v>15</v>
      </c>
      <c r="E41" s="16"/>
      <c r="F41" s="14"/>
    </row>
    <row r="42" spans="1:6" x14ac:dyDescent="0.25">
      <c r="A42" s="15" t="s">
        <v>198</v>
      </c>
      <c r="B42" t="s">
        <v>200</v>
      </c>
      <c r="C42" s="16" t="s">
        <v>211</v>
      </c>
      <c r="D42" s="14">
        <v>15</v>
      </c>
      <c r="E42" s="16"/>
      <c r="F42" s="14"/>
    </row>
    <row r="43" spans="1:6" x14ac:dyDescent="0.25">
      <c r="A43" s="16" t="s">
        <v>100</v>
      </c>
      <c r="B43" s="14">
        <v>9</v>
      </c>
      <c r="C43" s="16" t="s">
        <v>209</v>
      </c>
      <c r="D43" s="14">
        <v>16</v>
      </c>
      <c r="E43" s="16"/>
      <c r="F43" s="14"/>
    </row>
    <row r="44" spans="1:6" x14ac:dyDescent="0.25">
      <c r="A44" s="16" t="s">
        <v>85</v>
      </c>
      <c r="B44" s="14">
        <v>14</v>
      </c>
      <c r="C44" s="16" t="s">
        <v>199</v>
      </c>
      <c r="D44" s="14">
        <v>100</v>
      </c>
      <c r="E44" s="16"/>
      <c r="F44" s="14"/>
    </row>
    <row r="45" spans="1:6" x14ac:dyDescent="0.25">
      <c r="A45" s="16" t="s">
        <v>109</v>
      </c>
      <c r="B45" s="14">
        <v>12</v>
      </c>
    </row>
    <row r="46" spans="1:6" x14ac:dyDescent="0.25">
      <c r="A46" s="16" t="s">
        <v>94</v>
      </c>
      <c r="B46" s="14">
        <v>9</v>
      </c>
      <c r="C46" s="15" t="s">
        <v>198</v>
      </c>
      <c r="D46" t="s">
        <v>200</v>
      </c>
    </row>
    <row r="47" spans="1:6" x14ac:dyDescent="0.25">
      <c r="A47" s="16" t="s">
        <v>62</v>
      </c>
      <c r="B47" s="14">
        <v>17</v>
      </c>
      <c r="C47" s="16" t="s">
        <v>65</v>
      </c>
      <c r="D47" s="14">
        <v>4</v>
      </c>
    </row>
    <row r="48" spans="1:6" x14ac:dyDescent="0.25">
      <c r="A48" s="16" t="s">
        <v>115</v>
      </c>
      <c r="B48" s="14">
        <v>13</v>
      </c>
      <c r="C48" s="16" t="s">
        <v>71</v>
      </c>
      <c r="D48" s="14">
        <v>2</v>
      </c>
    </row>
    <row r="49" spans="1:4" x14ac:dyDescent="0.25">
      <c r="A49" s="16" t="s">
        <v>70</v>
      </c>
      <c r="B49" s="14">
        <v>15</v>
      </c>
      <c r="C49" s="16" t="s">
        <v>90</v>
      </c>
      <c r="D49" s="14">
        <v>3</v>
      </c>
    </row>
    <row r="50" spans="1:4" x14ac:dyDescent="0.25">
      <c r="A50" s="16" t="s">
        <v>80</v>
      </c>
      <c r="B50" s="14">
        <v>11</v>
      </c>
      <c r="C50" s="16" t="s">
        <v>76</v>
      </c>
      <c r="D50" s="14">
        <v>5</v>
      </c>
    </row>
    <row r="51" spans="1:4" x14ac:dyDescent="0.25">
      <c r="A51" s="16" t="s">
        <v>199</v>
      </c>
      <c r="B51" s="14">
        <v>100</v>
      </c>
      <c r="C51" s="16" t="s">
        <v>199</v>
      </c>
      <c r="D51" s="14">
        <v>14</v>
      </c>
    </row>
    <row r="53" spans="1:4" x14ac:dyDescent="0.25">
      <c r="A53" t="s">
        <v>201</v>
      </c>
    </row>
    <row r="54" spans="1:4" x14ac:dyDescent="0.25">
      <c r="A54" s="14">
        <v>34</v>
      </c>
    </row>
    <row r="64" spans="1:4" x14ac:dyDescent="0.25">
      <c r="D64" s="14"/>
    </row>
    <row r="65" spans="3:4" x14ac:dyDescent="0.25">
      <c r="D65" s="14"/>
    </row>
    <row r="66" spans="3:4" x14ac:dyDescent="0.25">
      <c r="D66" s="14"/>
    </row>
    <row r="67" spans="3:4" x14ac:dyDescent="0.25">
      <c r="D67" s="14"/>
    </row>
    <row r="68" spans="3:4" x14ac:dyDescent="0.25">
      <c r="D68" s="14"/>
    </row>
    <row r="69" spans="3:4" x14ac:dyDescent="0.25">
      <c r="D69" s="14"/>
    </row>
    <row r="70" spans="3:4" x14ac:dyDescent="0.25">
      <c r="D70" s="14"/>
    </row>
    <row r="71" spans="3:4" x14ac:dyDescent="0.25">
      <c r="C71" s="20"/>
      <c r="D71" s="14"/>
    </row>
    <row r="72" spans="3:4" x14ac:dyDescent="0.25">
      <c r="C72" s="20"/>
      <c r="D72" s="14"/>
    </row>
    <row r="73" spans="3:4" x14ac:dyDescent="0.25">
      <c r="C73" s="20"/>
      <c r="D73" s="14"/>
    </row>
    <row r="74" spans="3:4" x14ac:dyDescent="0.25">
      <c r="C74" s="20"/>
      <c r="D74" s="14"/>
    </row>
    <row r="75" spans="3:4" x14ac:dyDescent="0.25">
      <c r="C75" s="20"/>
      <c r="D75" s="14"/>
    </row>
    <row r="76" spans="3:4" x14ac:dyDescent="0.25">
      <c r="C76" s="20"/>
      <c r="D76" s="14"/>
    </row>
    <row r="77" spans="3:4" x14ac:dyDescent="0.25">
      <c r="C77" s="20"/>
      <c r="D77" s="14"/>
    </row>
    <row r="78" spans="3:4" x14ac:dyDescent="0.25">
      <c r="C78" s="20"/>
      <c r="D78" s="14"/>
    </row>
    <row r="79" spans="3:4" x14ac:dyDescent="0.25">
      <c r="C79" s="20"/>
      <c r="D79" s="14"/>
    </row>
    <row r="80" spans="3:4" x14ac:dyDescent="0.25">
      <c r="C80" s="20"/>
      <c r="D80" s="14"/>
    </row>
    <row r="81" spans="3:4" x14ac:dyDescent="0.25">
      <c r="C81" s="20"/>
      <c r="D81" s="14"/>
    </row>
    <row r="82" spans="3:4" x14ac:dyDescent="0.25">
      <c r="C82" s="20"/>
      <c r="D82" s="14"/>
    </row>
    <row r="83" spans="3:4" x14ac:dyDescent="0.25">
      <c r="C83" s="20"/>
      <c r="D83" s="14"/>
    </row>
    <row r="84" spans="3:4" x14ac:dyDescent="0.25">
      <c r="C84" s="20"/>
      <c r="D84" s="14"/>
    </row>
    <row r="85" spans="3:4" x14ac:dyDescent="0.25">
      <c r="C85" s="20"/>
      <c r="D85" s="14"/>
    </row>
    <row r="86" spans="3:4" x14ac:dyDescent="0.25">
      <c r="C86" s="20"/>
      <c r="D86" s="14"/>
    </row>
    <row r="87" spans="3:4" x14ac:dyDescent="0.25">
      <c r="C87" s="20"/>
      <c r="D87" s="14"/>
    </row>
    <row r="88" spans="3:4" x14ac:dyDescent="0.25">
      <c r="C88" s="20"/>
      <c r="D88" s="14"/>
    </row>
    <row r="89" spans="3:4" x14ac:dyDescent="0.25">
      <c r="C89" s="20"/>
      <c r="D89" s="14"/>
    </row>
    <row r="90" spans="3:4" x14ac:dyDescent="0.25">
      <c r="C90" s="20"/>
      <c r="D90" s="14"/>
    </row>
    <row r="91" spans="3:4" x14ac:dyDescent="0.25">
      <c r="C91" s="20"/>
      <c r="D91" s="14"/>
    </row>
    <row r="92" spans="3:4" x14ac:dyDescent="0.25">
      <c r="C92" s="20"/>
      <c r="D92" s="14"/>
    </row>
    <row r="93" spans="3:4" x14ac:dyDescent="0.25">
      <c r="C93" s="20"/>
      <c r="D93" s="14"/>
    </row>
    <row r="94" spans="3:4" x14ac:dyDescent="0.25">
      <c r="C94" s="20"/>
      <c r="D94" s="14"/>
    </row>
    <row r="95" spans="3:4" x14ac:dyDescent="0.25">
      <c r="C95" s="20"/>
      <c r="D95" s="14"/>
    </row>
    <row r="96" spans="3:4" x14ac:dyDescent="0.25">
      <c r="C96" s="20"/>
      <c r="D96" s="14"/>
    </row>
    <row r="97" spans="3:4" x14ac:dyDescent="0.25">
      <c r="C97" s="20"/>
      <c r="D97" s="14"/>
    </row>
    <row r="98" spans="3:4" x14ac:dyDescent="0.25">
      <c r="C98" s="20"/>
      <c r="D98" s="14"/>
    </row>
    <row r="99" spans="3:4" x14ac:dyDescent="0.25">
      <c r="C99" s="20"/>
      <c r="D99" s="14"/>
    </row>
    <row r="100" spans="3:4" x14ac:dyDescent="0.25">
      <c r="C100" s="20"/>
      <c r="D100" s="14"/>
    </row>
    <row r="101" spans="3:4" x14ac:dyDescent="0.25">
      <c r="C101" s="20"/>
      <c r="D101" s="14"/>
    </row>
    <row r="102" spans="3:4" x14ac:dyDescent="0.25">
      <c r="C102" s="20"/>
      <c r="D102" s="14"/>
    </row>
    <row r="103" spans="3:4" x14ac:dyDescent="0.25">
      <c r="C103" s="20"/>
      <c r="D103" s="14"/>
    </row>
    <row r="104" spans="3:4" x14ac:dyDescent="0.25">
      <c r="C104" s="20"/>
      <c r="D104" s="14"/>
    </row>
    <row r="105" spans="3:4" x14ac:dyDescent="0.25">
      <c r="C105" s="20"/>
      <c r="D105" s="14"/>
    </row>
    <row r="106" spans="3:4" x14ac:dyDescent="0.25">
      <c r="C106" s="20"/>
      <c r="D106" s="14"/>
    </row>
    <row r="107" spans="3:4" x14ac:dyDescent="0.25">
      <c r="C107" s="20"/>
      <c r="D107" s="14"/>
    </row>
    <row r="108" spans="3:4" x14ac:dyDescent="0.25">
      <c r="C108" s="20"/>
      <c r="D108" s="14"/>
    </row>
    <row r="109" spans="3:4" x14ac:dyDescent="0.25">
      <c r="C109" s="20"/>
      <c r="D109" s="14"/>
    </row>
    <row r="110" spans="3:4" x14ac:dyDescent="0.25">
      <c r="C110" s="20"/>
      <c r="D110" s="14"/>
    </row>
    <row r="111" spans="3:4" x14ac:dyDescent="0.25">
      <c r="C111" s="20"/>
      <c r="D111" s="14"/>
    </row>
    <row r="112" spans="3:4" x14ac:dyDescent="0.25">
      <c r="C112" s="20"/>
      <c r="D112" s="14"/>
    </row>
    <row r="113" spans="3:4" x14ac:dyDescent="0.25">
      <c r="C113" s="20"/>
      <c r="D113" s="14"/>
    </row>
    <row r="114" spans="3:4" x14ac:dyDescent="0.25">
      <c r="C114" s="20"/>
      <c r="D114" s="14"/>
    </row>
    <row r="115" spans="3:4" x14ac:dyDescent="0.25">
      <c r="C115" s="20"/>
      <c r="D115" s="14"/>
    </row>
    <row r="116" spans="3:4" x14ac:dyDescent="0.25">
      <c r="C116" s="20"/>
      <c r="D116" s="14"/>
    </row>
    <row r="117" spans="3:4" x14ac:dyDescent="0.25">
      <c r="C117" s="20"/>
      <c r="D117" s="14"/>
    </row>
    <row r="118" spans="3:4" x14ac:dyDescent="0.25">
      <c r="C118" s="20"/>
      <c r="D118" s="14"/>
    </row>
    <row r="119" spans="3:4" x14ac:dyDescent="0.25">
      <c r="C119" s="20"/>
      <c r="D119" s="14"/>
    </row>
    <row r="120" spans="3:4" x14ac:dyDescent="0.25">
      <c r="C120" s="20"/>
      <c r="D120" s="14"/>
    </row>
    <row r="121" spans="3:4" x14ac:dyDescent="0.25">
      <c r="C121" s="20"/>
      <c r="D121" s="14"/>
    </row>
    <row r="122" spans="3:4" x14ac:dyDescent="0.25">
      <c r="C122" s="20"/>
      <c r="D122" s="14"/>
    </row>
    <row r="123" spans="3:4" x14ac:dyDescent="0.25">
      <c r="C123" s="20"/>
      <c r="D123" s="14"/>
    </row>
    <row r="124" spans="3:4" x14ac:dyDescent="0.25">
      <c r="C124" s="16"/>
      <c r="D124" s="14"/>
    </row>
  </sheetData>
  <mergeCells count="1">
    <mergeCell ref="A1:N21"/>
  </mergeCells>
  <pageMargins left="0.7" right="0.7" top="0.75" bottom="0.75" header="0.3" footer="0.3"/>
  <pageSetup paperSize="9" scale="55" orientation="landscape"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topLeftCell="D1" workbookViewId="0">
      <selection activeCell="I21" sqref="I21"/>
    </sheetView>
  </sheetViews>
  <sheetFormatPr defaultRowHeight="15" x14ac:dyDescent="0.25"/>
  <cols>
    <col min="5" max="5" width="14.5703125" bestFit="1" customWidth="1"/>
    <col min="13" max="13" width="14.140625" bestFit="1" customWidth="1"/>
    <col min="14" max="14" width="8" bestFit="1" customWidth="1"/>
    <col min="15" max="15" width="10.42578125" bestFit="1" customWidth="1"/>
    <col min="16" max="16" width="14.28515625" bestFit="1" customWidth="1"/>
    <col min="17" max="17" width="20.7109375" customWidth="1"/>
    <col min="18" max="18" width="15.5703125" bestFit="1" customWidth="1"/>
  </cols>
  <sheetData>
    <row r="1" spans="1:18" x14ac:dyDescent="0.25">
      <c r="A1" s="34" t="s">
        <v>363</v>
      </c>
      <c r="B1" s="34" t="s">
        <v>247</v>
      </c>
      <c r="C1" s="34" t="s">
        <v>364</v>
      </c>
      <c r="D1" s="34" t="s">
        <v>365</v>
      </c>
      <c r="E1" s="43" t="s">
        <v>366</v>
      </c>
      <c r="F1" s="34" t="s">
        <v>216</v>
      </c>
      <c r="G1" s="34" t="s">
        <v>367</v>
      </c>
      <c r="H1" s="34" t="s">
        <v>368</v>
      </c>
      <c r="I1" s="34" t="s">
        <v>369</v>
      </c>
      <c r="J1" s="42" t="s">
        <v>370</v>
      </c>
      <c r="K1" s="34" t="s">
        <v>371</v>
      </c>
      <c r="L1" s="34" t="s">
        <v>372</v>
      </c>
      <c r="M1" s="34" t="s">
        <v>373</v>
      </c>
      <c r="N1" s="45" t="s">
        <v>374</v>
      </c>
      <c r="O1" s="42" t="s">
        <v>502</v>
      </c>
    </row>
    <row r="2" spans="1:18" x14ac:dyDescent="0.25">
      <c r="A2" s="35" t="s">
        <v>375</v>
      </c>
      <c r="B2" s="35" t="s">
        <v>376</v>
      </c>
      <c r="C2" s="35" t="s">
        <v>377</v>
      </c>
      <c r="D2" s="35" t="s">
        <v>378</v>
      </c>
      <c r="E2" s="35">
        <v>9515759149</v>
      </c>
      <c r="F2" s="35" t="s">
        <v>379</v>
      </c>
      <c r="G2" s="35" t="s">
        <v>380</v>
      </c>
      <c r="H2" s="35">
        <v>2439.81</v>
      </c>
      <c r="I2" s="35">
        <v>5</v>
      </c>
      <c r="J2" s="35">
        <v>3559.55</v>
      </c>
      <c r="K2" s="35" t="s">
        <v>257</v>
      </c>
      <c r="L2" s="35">
        <v>12199.05</v>
      </c>
      <c r="M2" s="36" t="s">
        <v>381</v>
      </c>
      <c r="N2" s="44">
        <v>29.18</v>
      </c>
      <c r="O2" s="35">
        <v>5</v>
      </c>
    </row>
    <row r="3" spans="1:18" x14ac:dyDescent="0.25">
      <c r="A3" s="35" t="s">
        <v>382</v>
      </c>
      <c r="B3" s="35" t="s">
        <v>376</v>
      </c>
      <c r="C3" s="35" t="s">
        <v>377</v>
      </c>
      <c r="D3" s="35" t="s">
        <v>378</v>
      </c>
      <c r="E3" s="35">
        <v>9720381947</v>
      </c>
      <c r="F3" s="35" t="s">
        <v>383</v>
      </c>
      <c r="G3" s="35" t="s">
        <v>384</v>
      </c>
      <c r="H3" s="35">
        <v>1621.43</v>
      </c>
      <c r="I3" s="35">
        <v>13</v>
      </c>
      <c r="J3" s="35">
        <v>4029.57</v>
      </c>
      <c r="K3" s="35" t="s">
        <v>385</v>
      </c>
      <c r="L3" s="35">
        <v>21078.59</v>
      </c>
      <c r="M3" s="36" t="s">
        <v>381</v>
      </c>
      <c r="N3" s="44">
        <v>19.12</v>
      </c>
      <c r="O3" s="35">
        <v>13</v>
      </c>
      <c r="P3" s="15" t="s">
        <v>198</v>
      </c>
      <c r="Q3" t="s">
        <v>503</v>
      </c>
    </row>
    <row r="4" spans="1:18" x14ac:dyDescent="0.25">
      <c r="A4" s="35" t="s">
        <v>386</v>
      </c>
      <c r="B4" s="35" t="s">
        <v>387</v>
      </c>
      <c r="C4" s="35" t="s">
        <v>377</v>
      </c>
      <c r="D4" s="35" t="s">
        <v>388</v>
      </c>
      <c r="E4" s="35">
        <v>9483465530</v>
      </c>
      <c r="F4" s="35" t="s">
        <v>379</v>
      </c>
      <c r="G4" s="35" t="s">
        <v>389</v>
      </c>
      <c r="H4" s="35">
        <v>1363.73</v>
      </c>
      <c r="I4" s="35">
        <v>1</v>
      </c>
      <c r="J4" s="35">
        <v>362.2</v>
      </c>
      <c r="K4" s="35" t="s">
        <v>385</v>
      </c>
      <c r="L4" s="35">
        <v>1363.73</v>
      </c>
      <c r="M4" s="36" t="s">
        <v>390</v>
      </c>
      <c r="N4" s="44">
        <v>26.56</v>
      </c>
      <c r="O4" s="35">
        <v>1</v>
      </c>
      <c r="P4" s="16" t="s">
        <v>381</v>
      </c>
      <c r="Q4" s="14">
        <v>45</v>
      </c>
    </row>
    <row r="5" spans="1:18" x14ac:dyDescent="0.25">
      <c r="A5" s="35" t="s">
        <v>391</v>
      </c>
      <c r="B5" s="35" t="s">
        <v>387</v>
      </c>
      <c r="C5" s="35" t="s">
        <v>377</v>
      </c>
      <c r="D5" s="35" t="s">
        <v>388</v>
      </c>
      <c r="E5" s="35">
        <v>9350165589</v>
      </c>
      <c r="F5" s="35" t="s">
        <v>383</v>
      </c>
      <c r="G5" s="35" t="s">
        <v>392</v>
      </c>
      <c r="H5" s="35">
        <v>1172.93</v>
      </c>
      <c r="I5" s="35">
        <v>5</v>
      </c>
      <c r="J5" s="35">
        <v>1542.65</v>
      </c>
      <c r="K5" s="35" t="s">
        <v>393</v>
      </c>
      <c r="L5" s="35">
        <v>5864.65</v>
      </c>
      <c r="M5" s="36" t="s">
        <v>394</v>
      </c>
      <c r="N5" s="44">
        <v>26.3</v>
      </c>
      <c r="O5" s="35">
        <v>5</v>
      </c>
      <c r="P5" s="16" t="s">
        <v>390</v>
      </c>
      <c r="Q5" s="14">
        <v>30</v>
      </c>
    </row>
    <row r="6" spans="1:18" x14ac:dyDescent="0.25">
      <c r="A6" s="35" t="s">
        <v>395</v>
      </c>
      <c r="B6" s="35" t="s">
        <v>387</v>
      </c>
      <c r="C6" s="35" t="s">
        <v>377</v>
      </c>
      <c r="D6" s="35" t="s">
        <v>378</v>
      </c>
      <c r="E6" s="35">
        <v>9621991901</v>
      </c>
      <c r="F6" s="35" t="s">
        <v>379</v>
      </c>
      <c r="G6" s="35" t="s">
        <v>269</v>
      </c>
      <c r="H6" s="35">
        <v>2457.56</v>
      </c>
      <c r="I6" s="35">
        <v>13</v>
      </c>
      <c r="J6" s="37">
        <v>6972.71</v>
      </c>
      <c r="K6" s="35" t="s">
        <v>257</v>
      </c>
      <c r="L6" s="35">
        <v>31948.28</v>
      </c>
      <c r="M6" s="36" t="s">
        <v>381</v>
      </c>
      <c r="N6" s="44">
        <v>21.82</v>
      </c>
      <c r="O6" s="35">
        <v>13</v>
      </c>
      <c r="P6" s="16" t="s">
        <v>394</v>
      </c>
      <c r="Q6" s="14">
        <v>25</v>
      </c>
    </row>
    <row r="7" spans="1:18" x14ac:dyDescent="0.25">
      <c r="A7" s="35" t="s">
        <v>396</v>
      </c>
      <c r="B7" s="35" t="s">
        <v>387</v>
      </c>
      <c r="C7" s="35" t="s">
        <v>377</v>
      </c>
      <c r="D7" s="35" t="s">
        <v>388</v>
      </c>
      <c r="E7" s="35">
        <v>9734105442</v>
      </c>
      <c r="F7" s="35" t="s">
        <v>379</v>
      </c>
      <c r="G7" s="35" t="s">
        <v>276</v>
      </c>
      <c r="H7" s="35">
        <v>2661.44</v>
      </c>
      <c r="I7" s="35">
        <v>7</v>
      </c>
      <c r="J7" s="35">
        <v>2581.67</v>
      </c>
      <c r="K7" s="35" t="s">
        <v>385</v>
      </c>
      <c r="L7" s="35">
        <v>18630.080000000002</v>
      </c>
      <c r="M7" s="36" t="s">
        <v>381</v>
      </c>
      <c r="N7" s="44">
        <v>13.86</v>
      </c>
      <c r="O7" s="35">
        <v>7</v>
      </c>
      <c r="P7" s="16" t="s">
        <v>199</v>
      </c>
      <c r="Q7" s="14">
        <v>100</v>
      </c>
    </row>
    <row r="8" spans="1:18" x14ac:dyDescent="0.25">
      <c r="A8" s="35" t="s">
        <v>397</v>
      </c>
      <c r="B8" s="35" t="s">
        <v>398</v>
      </c>
      <c r="C8" s="35" t="s">
        <v>377</v>
      </c>
      <c r="D8" s="35" t="s">
        <v>399</v>
      </c>
      <c r="E8" s="35">
        <v>9117390999</v>
      </c>
      <c r="F8" s="35" t="s">
        <v>379</v>
      </c>
      <c r="G8" s="35" t="s">
        <v>389</v>
      </c>
      <c r="H8" s="35">
        <v>1400.82</v>
      </c>
      <c r="I8" s="35">
        <v>6</v>
      </c>
      <c r="J8" s="35">
        <v>994.44</v>
      </c>
      <c r="K8" s="35" t="s">
        <v>272</v>
      </c>
      <c r="L8" s="35">
        <v>8404.92</v>
      </c>
      <c r="M8" s="36" t="s">
        <v>394</v>
      </c>
      <c r="N8" s="44">
        <v>11.83</v>
      </c>
      <c r="O8" s="35">
        <v>6</v>
      </c>
    </row>
    <row r="9" spans="1:18" x14ac:dyDescent="0.25">
      <c r="A9" s="35" t="s">
        <v>400</v>
      </c>
      <c r="B9" s="35" t="s">
        <v>376</v>
      </c>
      <c r="C9" s="35" t="s">
        <v>377</v>
      </c>
      <c r="D9" s="35" t="s">
        <v>378</v>
      </c>
      <c r="E9" s="35">
        <v>9513032833</v>
      </c>
      <c r="F9" s="35" t="s">
        <v>383</v>
      </c>
      <c r="G9" s="35" t="s">
        <v>401</v>
      </c>
      <c r="H9" s="35">
        <v>416.18</v>
      </c>
      <c r="I9" s="35">
        <v>3</v>
      </c>
      <c r="J9" s="35">
        <v>327.88</v>
      </c>
      <c r="K9" s="35" t="s">
        <v>385</v>
      </c>
      <c r="L9" s="35">
        <v>1248.54</v>
      </c>
      <c r="M9" s="36" t="s">
        <v>390</v>
      </c>
      <c r="N9" s="44">
        <v>26.26</v>
      </c>
      <c r="O9" s="35">
        <v>3</v>
      </c>
    </row>
    <row r="10" spans="1:18" x14ac:dyDescent="0.25">
      <c r="A10" s="35" t="s">
        <v>402</v>
      </c>
      <c r="B10" s="35" t="s">
        <v>387</v>
      </c>
      <c r="C10" s="35" t="s">
        <v>377</v>
      </c>
      <c r="D10" s="35" t="s">
        <v>403</v>
      </c>
      <c r="E10" s="38">
        <v>95543976868</v>
      </c>
      <c r="F10" s="35" t="s">
        <v>383</v>
      </c>
      <c r="G10" s="35" t="s">
        <v>401</v>
      </c>
      <c r="H10" s="35">
        <v>1290.47</v>
      </c>
      <c r="I10" s="35">
        <v>6</v>
      </c>
      <c r="J10" s="35">
        <v>1045.43</v>
      </c>
      <c r="K10" s="35" t="s">
        <v>385</v>
      </c>
      <c r="L10" s="35">
        <v>7742.82</v>
      </c>
      <c r="M10" s="36" t="s">
        <v>394</v>
      </c>
      <c r="N10" s="44">
        <v>13.5</v>
      </c>
      <c r="O10" s="35">
        <v>6</v>
      </c>
    </row>
    <row r="11" spans="1:18" x14ac:dyDescent="0.25">
      <c r="A11" s="35" t="s">
        <v>404</v>
      </c>
      <c r="B11" s="35" t="s">
        <v>376</v>
      </c>
      <c r="C11" s="35" t="s">
        <v>377</v>
      </c>
      <c r="D11" s="35" t="s">
        <v>405</v>
      </c>
      <c r="E11" s="35">
        <v>9866250123</v>
      </c>
      <c r="F11" s="35" t="s">
        <v>379</v>
      </c>
      <c r="G11" s="35" t="s">
        <v>389</v>
      </c>
      <c r="H11" s="35">
        <v>2519.94</v>
      </c>
      <c r="I11" s="35">
        <v>15</v>
      </c>
      <c r="J11" s="37">
        <v>11123.31</v>
      </c>
      <c r="K11" s="35" t="s">
        <v>393</v>
      </c>
      <c r="L11" s="35">
        <v>37799.1</v>
      </c>
      <c r="M11" s="36" t="s">
        <v>381</v>
      </c>
      <c r="N11" s="44">
        <v>29.43</v>
      </c>
      <c r="O11" s="35">
        <v>15</v>
      </c>
      <c r="P11" s="15" t="s">
        <v>198</v>
      </c>
      <c r="Q11" t="s">
        <v>504</v>
      </c>
      <c r="R11" t="s">
        <v>505</v>
      </c>
    </row>
    <row r="12" spans="1:18" x14ac:dyDescent="0.25">
      <c r="A12" s="35" t="s">
        <v>406</v>
      </c>
      <c r="B12" s="35" t="s">
        <v>387</v>
      </c>
      <c r="C12" s="35" t="s">
        <v>377</v>
      </c>
      <c r="D12" s="35" t="s">
        <v>407</v>
      </c>
      <c r="E12" s="35">
        <v>9884314044</v>
      </c>
      <c r="F12" s="35" t="s">
        <v>379</v>
      </c>
      <c r="G12" s="35" t="s">
        <v>389</v>
      </c>
      <c r="H12" s="35">
        <v>2814.97</v>
      </c>
      <c r="I12" s="35">
        <v>1</v>
      </c>
      <c r="J12" s="35">
        <v>716.15</v>
      </c>
      <c r="K12" s="35" t="s">
        <v>385</v>
      </c>
      <c r="L12" s="35">
        <v>2814.97</v>
      </c>
      <c r="M12" s="36" t="s">
        <v>390</v>
      </c>
      <c r="N12" s="44">
        <v>25.44</v>
      </c>
      <c r="O12" s="35">
        <v>1</v>
      </c>
      <c r="P12" s="16" t="s">
        <v>398</v>
      </c>
      <c r="Q12" s="14">
        <v>65576.37</v>
      </c>
      <c r="R12" s="14">
        <v>304204.77</v>
      </c>
    </row>
    <row r="13" spans="1:18" x14ac:dyDescent="0.25">
      <c r="A13" s="35" t="s">
        <v>408</v>
      </c>
      <c r="B13" s="35" t="s">
        <v>398</v>
      </c>
      <c r="C13" s="35" t="s">
        <v>377</v>
      </c>
      <c r="D13" s="35" t="s">
        <v>388</v>
      </c>
      <c r="E13" s="35">
        <v>9192128284</v>
      </c>
      <c r="F13" s="35" t="s">
        <v>379</v>
      </c>
      <c r="G13" s="35" t="s">
        <v>269</v>
      </c>
      <c r="H13" s="35">
        <v>841.72</v>
      </c>
      <c r="I13" s="35">
        <v>13</v>
      </c>
      <c r="J13" s="35">
        <v>2130.1799999999998</v>
      </c>
      <c r="K13" s="35" t="s">
        <v>272</v>
      </c>
      <c r="L13" s="35">
        <v>10942.36</v>
      </c>
      <c r="M13" s="36" t="s">
        <v>381</v>
      </c>
      <c r="N13" s="44">
        <v>19.47</v>
      </c>
      <c r="O13" s="35">
        <v>13</v>
      </c>
      <c r="P13" s="16" t="s">
        <v>410</v>
      </c>
      <c r="Q13" s="14">
        <v>53496.26</v>
      </c>
      <c r="R13" s="14">
        <v>290473.09000000003</v>
      </c>
    </row>
    <row r="14" spans="1:18" x14ac:dyDescent="0.25">
      <c r="A14" s="35" t="s">
        <v>409</v>
      </c>
      <c r="B14" s="35" t="s">
        <v>410</v>
      </c>
      <c r="C14" s="35" t="s">
        <v>377</v>
      </c>
      <c r="D14" s="35" t="s">
        <v>388</v>
      </c>
      <c r="E14" s="35">
        <v>9731590483</v>
      </c>
      <c r="F14" s="35" t="s">
        <v>220</v>
      </c>
      <c r="G14" s="35" t="s">
        <v>312</v>
      </c>
      <c r="H14" s="35">
        <v>1169.28</v>
      </c>
      <c r="I14" s="35">
        <v>2</v>
      </c>
      <c r="J14" s="35">
        <v>273.95</v>
      </c>
      <c r="K14" s="35" t="s">
        <v>257</v>
      </c>
      <c r="L14" s="35">
        <v>2338.56</v>
      </c>
      <c r="M14" s="36" t="s">
        <v>390</v>
      </c>
      <c r="N14" s="44">
        <v>11.71</v>
      </c>
      <c r="O14" s="35">
        <v>2</v>
      </c>
      <c r="P14" s="16" t="s">
        <v>387</v>
      </c>
      <c r="Q14" s="14">
        <v>52548.77</v>
      </c>
      <c r="R14" s="14">
        <v>278867.13</v>
      </c>
    </row>
    <row r="15" spans="1:18" x14ac:dyDescent="0.25">
      <c r="A15" s="35" t="s">
        <v>411</v>
      </c>
      <c r="B15" s="35" t="s">
        <v>376</v>
      </c>
      <c r="C15" s="35" t="s">
        <v>377</v>
      </c>
      <c r="D15" s="35" t="s">
        <v>378</v>
      </c>
      <c r="E15" s="35">
        <v>9245312903</v>
      </c>
      <c r="F15" s="35" t="s">
        <v>383</v>
      </c>
      <c r="G15" s="35" t="s">
        <v>316</v>
      </c>
      <c r="H15" s="35">
        <v>2320.0300000000002</v>
      </c>
      <c r="I15" s="35">
        <v>3</v>
      </c>
      <c r="J15" s="35">
        <v>1260.55</v>
      </c>
      <c r="K15" s="35" t="s">
        <v>257</v>
      </c>
      <c r="L15" s="35">
        <v>6960.09</v>
      </c>
      <c r="M15" s="36" t="s">
        <v>394</v>
      </c>
      <c r="N15" s="44">
        <v>18.11</v>
      </c>
      <c r="O15" s="35">
        <v>3</v>
      </c>
      <c r="P15" s="16" t="s">
        <v>376</v>
      </c>
      <c r="Q15" s="14">
        <v>53733.27</v>
      </c>
      <c r="R15" s="14">
        <v>263623.37</v>
      </c>
    </row>
    <row r="16" spans="1:18" x14ac:dyDescent="0.25">
      <c r="A16" s="35" t="s">
        <v>412</v>
      </c>
      <c r="B16" s="35" t="s">
        <v>410</v>
      </c>
      <c r="C16" s="35" t="s">
        <v>377</v>
      </c>
      <c r="D16" s="35" t="s">
        <v>388</v>
      </c>
      <c r="E16" s="35">
        <v>9587137236</v>
      </c>
      <c r="F16" s="35" t="s">
        <v>379</v>
      </c>
      <c r="G16" s="35" t="s">
        <v>389</v>
      </c>
      <c r="H16" s="35">
        <v>1780.66</v>
      </c>
      <c r="I16" s="35">
        <v>11</v>
      </c>
      <c r="J16" s="35">
        <v>2826.93</v>
      </c>
      <c r="K16" s="35" t="s">
        <v>272</v>
      </c>
      <c r="L16" s="35">
        <v>19587.259999999998</v>
      </c>
      <c r="M16" s="36" t="s">
        <v>381</v>
      </c>
      <c r="N16" s="44">
        <v>14.43</v>
      </c>
      <c r="O16" s="35">
        <v>11</v>
      </c>
      <c r="P16" s="16" t="s">
        <v>199</v>
      </c>
      <c r="Q16" s="14">
        <v>225354.67</v>
      </c>
      <c r="R16" s="14">
        <v>1137168.3600000001</v>
      </c>
    </row>
    <row r="17" spans="1:17" x14ac:dyDescent="0.25">
      <c r="A17" s="35" t="s">
        <v>413</v>
      </c>
      <c r="B17" s="35" t="s">
        <v>410</v>
      </c>
      <c r="C17" s="35" t="s">
        <v>377</v>
      </c>
      <c r="D17" s="35" t="s">
        <v>399</v>
      </c>
      <c r="E17" s="35">
        <v>9161819590</v>
      </c>
      <c r="F17" s="35" t="s">
        <v>220</v>
      </c>
      <c r="G17" s="35" t="s">
        <v>227</v>
      </c>
      <c r="H17" s="35">
        <v>2672</v>
      </c>
      <c r="I17" s="35">
        <v>15</v>
      </c>
      <c r="J17" s="35">
        <v>4719.91</v>
      </c>
      <c r="K17" s="35" t="s">
        <v>393</v>
      </c>
      <c r="L17" s="35">
        <v>40080</v>
      </c>
      <c r="M17" s="36" t="s">
        <v>381</v>
      </c>
      <c r="N17" s="44">
        <v>11.78</v>
      </c>
      <c r="O17" s="35">
        <v>15</v>
      </c>
    </row>
    <row r="18" spans="1:17" x14ac:dyDescent="0.25">
      <c r="A18" s="35" t="s">
        <v>414</v>
      </c>
      <c r="B18" s="35" t="s">
        <v>387</v>
      </c>
      <c r="C18" s="35" t="s">
        <v>377</v>
      </c>
      <c r="D18" s="35" t="s">
        <v>388</v>
      </c>
      <c r="E18" s="35">
        <v>9551484924</v>
      </c>
      <c r="F18" s="35" t="s">
        <v>379</v>
      </c>
      <c r="G18" s="35" t="s">
        <v>415</v>
      </c>
      <c r="H18" s="35">
        <v>824.49</v>
      </c>
      <c r="I18" s="35">
        <v>9</v>
      </c>
      <c r="J18" s="35">
        <v>1403.14</v>
      </c>
      <c r="K18" s="35" t="s">
        <v>416</v>
      </c>
      <c r="L18" s="35">
        <v>7420.41</v>
      </c>
      <c r="M18" s="36" t="s">
        <v>394</v>
      </c>
      <c r="N18" s="44">
        <v>18.91</v>
      </c>
      <c r="O18" s="35">
        <v>9</v>
      </c>
    </row>
    <row r="19" spans="1:17" x14ac:dyDescent="0.25">
      <c r="A19" s="35" t="s">
        <v>417</v>
      </c>
      <c r="B19" s="35" t="s">
        <v>398</v>
      </c>
      <c r="C19" s="35" t="s">
        <v>377</v>
      </c>
      <c r="D19" s="35" t="s">
        <v>418</v>
      </c>
      <c r="E19" s="38">
        <v>91682255459</v>
      </c>
      <c r="F19" s="35" t="s">
        <v>220</v>
      </c>
      <c r="G19" s="35" t="s">
        <v>284</v>
      </c>
      <c r="H19" s="35">
        <v>2896.96</v>
      </c>
      <c r="I19" s="35">
        <v>7</v>
      </c>
      <c r="J19" s="35">
        <v>3528.3</v>
      </c>
      <c r="K19" s="35" t="s">
        <v>385</v>
      </c>
      <c r="L19" s="35">
        <v>20278.72</v>
      </c>
      <c r="M19" s="36" t="s">
        <v>381</v>
      </c>
      <c r="N19" s="44">
        <v>17.399999999999999</v>
      </c>
      <c r="O19" s="35">
        <v>7</v>
      </c>
      <c r="P19" s="15" t="s">
        <v>198</v>
      </c>
      <c r="Q19" t="s">
        <v>506</v>
      </c>
    </row>
    <row r="20" spans="1:17" x14ac:dyDescent="0.25">
      <c r="A20" s="35" t="s">
        <v>419</v>
      </c>
      <c r="B20" s="35" t="s">
        <v>387</v>
      </c>
      <c r="C20" s="35" t="s">
        <v>377</v>
      </c>
      <c r="D20" s="35" t="s">
        <v>403</v>
      </c>
      <c r="E20" s="35">
        <v>9277023818</v>
      </c>
      <c r="F20" s="35" t="s">
        <v>220</v>
      </c>
      <c r="G20" s="35" t="s">
        <v>227</v>
      </c>
      <c r="H20" s="35">
        <v>1235.32</v>
      </c>
      <c r="I20" s="35">
        <v>9</v>
      </c>
      <c r="J20" s="35">
        <v>2542.0700000000002</v>
      </c>
      <c r="K20" s="35" t="s">
        <v>416</v>
      </c>
      <c r="L20" s="35">
        <v>11117.88</v>
      </c>
      <c r="M20" s="36" t="s">
        <v>381</v>
      </c>
      <c r="N20" s="44">
        <v>22.86</v>
      </c>
      <c r="O20" s="35">
        <v>9</v>
      </c>
      <c r="P20" s="16" t="s">
        <v>381</v>
      </c>
      <c r="Q20" s="14">
        <v>10.044444444444444</v>
      </c>
    </row>
    <row r="21" spans="1:17" x14ac:dyDescent="0.25">
      <c r="A21" s="35" t="s">
        <v>420</v>
      </c>
      <c r="B21" s="35" t="s">
        <v>398</v>
      </c>
      <c r="C21" s="35" t="s">
        <v>377</v>
      </c>
      <c r="D21" s="35" t="s">
        <v>405</v>
      </c>
      <c r="E21" s="35">
        <v>9670448490</v>
      </c>
      <c r="F21" s="35" t="s">
        <v>383</v>
      </c>
      <c r="G21" s="35" t="s">
        <v>384</v>
      </c>
      <c r="H21" s="35">
        <v>2168.33</v>
      </c>
      <c r="I21" s="35">
        <v>3</v>
      </c>
      <c r="J21" s="35">
        <v>1394.93</v>
      </c>
      <c r="K21" s="35" t="s">
        <v>393</v>
      </c>
      <c r="L21" s="35">
        <v>6504.99</v>
      </c>
      <c r="M21" s="36" t="s">
        <v>394</v>
      </c>
      <c r="N21" s="44">
        <v>21.44</v>
      </c>
      <c r="O21" s="35">
        <v>3</v>
      </c>
      <c r="P21" s="46" t="s">
        <v>379</v>
      </c>
      <c r="Q21" s="14">
        <v>9.8888888888888893</v>
      </c>
    </row>
    <row r="22" spans="1:17" x14ac:dyDescent="0.25">
      <c r="A22" s="35" t="s">
        <v>421</v>
      </c>
      <c r="B22" s="35" t="s">
        <v>398</v>
      </c>
      <c r="C22" s="35" t="s">
        <v>377</v>
      </c>
      <c r="D22" s="35" t="s">
        <v>388</v>
      </c>
      <c r="E22" s="35">
        <v>9123788207</v>
      </c>
      <c r="F22" s="35" t="s">
        <v>379</v>
      </c>
      <c r="G22" s="35" t="s">
        <v>415</v>
      </c>
      <c r="H22" s="35">
        <v>2654.54</v>
      </c>
      <c r="I22" s="35">
        <v>5</v>
      </c>
      <c r="J22" s="35">
        <v>3308.52</v>
      </c>
      <c r="K22" s="35" t="s">
        <v>416</v>
      </c>
      <c r="L22" s="35">
        <v>13272.7</v>
      </c>
      <c r="M22" s="36" t="s">
        <v>381</v>
      </c>
      <c r="N22" s="44">
        <v>24.93</v>
      </c>
      <c r="O22" s="35">
        <v>5</v>
      </c>
      <c r="P22" s="46" t="s">
        <v>220</v>
      </c>
      <c r="Q22" s="14">
        <v>9.7692307692307701</v>
      </c>
    </row>
    <row r="23" spans="1:17" x14ac:dyDescent="0.25">
      <c r="A23" s="35" t="s">
        <v>422</v>
      </c>
      <c r="B23" s="35" t="s">
        <v>376</v>
      </c>
      <c r="C23" s="35" t="s">
        <v>377</v>
      </c>
      <c r="D23" s="35" t="s">
        <v>399</v>
      </c>
      <c r="E23" s="38">
        <v>99831923457</v>
      </c>
      <c r="F23" s="35" t="s">
        <v>220</v>
      </c>
      <c r="G23" s="35" t="s">
        <v>219</v>
      </c>
      <c r="H23" s="35">
        <v>1313.77</v>
      </c>
      <c r="I23" s="35">
        <v>7</v>
      </c>
      <c r="J23" s="35">
        <v>2435.5500000000002</v>
      </c>
      <c r="K23" s="35" t="s">
        <v>393</v>
      </c>
      <c r="L23" s="35">
        <v>9196.39</v>
      </c>
      <c r="M23" s="36" t="s">
        <v>394</v>
      </c>
      <c r="N23" s="44">
        <v>26.48</v>
      </c>
      <c r="O23" s="35">
        <v>7</v>
      </c>
      <c r="P23" s="46" t="s">
        <v>383</v>
      </c>
      <c r="Q23" s="14">
        <v>10.5</v>
      </c>
    </row>
    <row r="24" spans="1:17" x14ac:dyDescent="0.25">
      <c r="A24" s="35" t="s">
        <v>423</v>
      </c>
      <c r="B24" s="35" t="s">
        <v>398</v>
      </c>
      <c r="C24" s="35" t="s">
        <v>377</v>
      </c>
      <c r="D24" s="35" t="s">
        <v>405</v>
      </c>
      <c r="E24" s="35">
        <v>9822358874</v>
      </c>
      <c r="F24" s="35" t="s">
        <v>220</v>
      </c>
      <c r="G24" s="35" t="s">
        <v>284</v>
      </c>
      <c r="H24" s="35">
        <v>1602.24</v>
      </c>
      <c r="I24" s="35">
        <v>13</v>
      </c>
      <c r="J24" s="35">
        <v>3082.85</v>
      </c>
      <c r="K24" s="35" t="s">
        <v>416</v>
      </c>
      <c r="L24" s="35">
        <v>20829.12</v>
      </c>
      <c r="M24" s="36" t="s">
        <v>381</v>
      </c>
      <c r="N24" s="44">
        <v>14.8</v>
      </c>
      <c r="O24" s="35">
        <v>13</v>
      </c>
      <c r="P24" s="16" t="s">
        <v>390</v>
      </c>
      <c r="Q24" s="14">
        <v>4.5333333333333332</v>
      </c>
    </row>
    <row r="25" spans="1:17" x14ac:dyDescent="0.25">
      <c r="A25" s="35" t="s">
        <v>424</v>
      </c>
      <c r="B25" s="35" t="s">
        <v>376</v>
      </c>
      <c r="C25" s="35" t="s">
        <v>377</v>
      </c>
      <c r="D25" s="35" t="s">
        <v>418</v>
      </c>
      <c r="E25" s="35">
        <v>9497595031</v>
      </c>
      <c r="F25" s="35" t="s">
        <v>383</v>
      </c>
      <c r="G25" s="35" t="s">
        <v>392</v>
      </c>
      <c r="H25" s="35">
        <v>592.33000000000004</v>
      </c>
      <c r="I25" s="35">
        <v>4</v>
      </c>
      <c r="J25" s="35">
        <v>539.64</v>
      </c>
      <c r="K25" s="35" t="s">
        <v>385</v>
      </c>
      <c r="L25" s="35">
        <v>2369.3200000000002</v>
      </c>
      <c r="M25" s="36" t="s">
        <v>390</v>
      </c>
      <c r="N25" s="44">
        <v>22.78</v>
      </c>
      <c r="O25" s="35">
        <v>4</v>
      </c>
      <c r="P25" s="46" t="s">
        <v>379</v>
      </c>
      <c r="Q25" s="14">
        <v>3.7692307692307692</v>
      </c>
    </row>
    <row r="26" spans="1:17" x14ac:dyDescent="0.25">
      <c r="A26" s="35" t="s">
        <v>425</v>
      </c>
      <c r="B26" s="35" t="s">
        <v>387</v>
      </c>
      <c r="C26" s="35" t="s">
        <v>377</v>
      </c>
      <c r="D26" s="35" t="s">
        <v>407</v>
      </c>
      <c r="E26" s="35">
        <v>9781615192</v>
      </c>
      <c r="F26" s="35" t="s">
        <v>220</v>
      </c>
      <c r="G26" s="35" t="s">
        <v>227</v>
      </c>
      <c r="H26" s="35">
        <v>589.14</v>
      </c>
      <c r="I26" s="35">
        <v>8</v>
      </c>
      <c r="J26" s="35">
        <v>1252.56</v>
      </c>
      <c r="K26" s="35" t="s">
        <v>393</v>
      </c>
      <c r="L26" s="35">
        <v>4713.12</v>
      </c>
      <c r="M26" s="36" t="s">
        <v>390</v>
      </c>
      <c r="N26" s="44">
        <v>26.58</v>
      </c>
      <c r="O26" s="35">
        <v>8</v>
      </c>
      <c r="P26" s="46" t="s">
        <v>220</v>
      </c>
      <c r="Q26" s="14">
        <v>6.2222222222222223</v>
      </c>
    </row>
    <row r="27" spans="1:17" x14ac:dyDescent="0.25">
      <c r="A27" s="35" t="s">
        <v>426</v>
      </c>
      <c r="B27" s="35" t="s">
        <v>410</v>
      </c>
      <c r="C27" s="35" t="s">
        <v>377</v>
      </c>
      <c r="D27" s="35" t="s">
        <v>418</v>
      </c>
      <c r="E27" s="35">
        <v>9310431691</v>
      </c>
      <c r="F27" s="35" t="s">
        <v>383</v>
      </c>
      <c r="G27" s="35" t="s">
        <v>401</v>
      </c>
      <c r="H27" s="35">
        <v>2354.6</v>
      </c>
      <c r="I27" s="35">
        <v>4</v>
      </c>
      <c r="J27" s="35">
        <v>2575.4299999999998</v>
      </c>
      <c r="K27" s="35" t="s">
        <v>257</v>
      </c>
      <c r="L27" s="35">
        <v>9418.4</v>
      </c>
      <c r="M27" s="36" t="s">
        <v>394</v>
      </c>
      <c r="N27" s="44">
        <v>27.34</v>
      </c>
      <c r="O27" s="35">
        <v>4</v>
      </c>
      <c r="P27" s="46" t="s">
        <v>383</v>
      </c>
      <c r="Q27" s="14">
        <v>3.875</v>
      </c>
    </row>
    <row r="28" spans="1:17" x14ac:dyDescent="0.25">
      <c r="A28" s="35" t="s">
        <v>427</v>
      </c>
      <c r="B28" s="35" t="s">
        <v>398</v>
      </c>
      <c r="C28" s="35" t="s">
        <v>377</v>
      </c>
      <c r="D28" s="35" t="s">
        <v>418</v>
      </c>
      <c r="E28" s="35">
        <v>9375633062</v>
      </c>
      <c r="F28" s="35" t="s">
        <v>220</v>
      </c>
      <c r="G28" s="35" t="s">
        <v>278</v>
      </c>
      <c r="H28" s="35">
        <v>1920.55</v>
      </c>
      <c r="I28" s="35">
        <v>6</v>
      </c>
      <c r="J28" s="35">
        <v>2254.59</v>
      </c>
      <c r="K28" s="35" t="s">
        <v>257</v>
      </c>
      <c r="L28" s="35">
        <v>11523.3</v>
      </c>
      <c r="M28" s="36" t="s">
        <v>381</v>
      </c>
      <c r="N28" s="44">
        <v>19.57</v>
      </c>
      <c r="O28" s="35">
        <v>6</v>
      </c>
      <c r="P28" s="16" t="s">
        <v>394</v>
      </c>
      <c r="Q28" s="14">
        <v>7.04</v>
      </c>
    </row>
    <row r="29" spans="1:17" x14ac:dyDescent="0.25">
      <c r="A29" s="35" t="s">
        <v>428</v>
      </c>
      <c r="B29" s="35" t="s">
        <v>398</v>
      </c>
      <c r="C29" s="35" t="s">
        <v>377</v>
      </c>
      <c r="D29" s="35" t="s">
        <v>388</v>
      </c>
      <c r="E29" s="35">
        <v>9958467371</v>
      </c>
      <c r="F29" s="35" t="s">
        <v>379</v>
      </c>
      <c r="G29" s="35" t="s">
        <v>276</v>
      </c>
      <c r="H29" s="35">
        <v>1086.4100000000001</v>
      </c>
      <c r="I29" s="35">
        <v>7</v>
      </c>
      <c r="J29" s="35">
        <v>2066.7600000000002</v>
      </c>
      <c r="K29" s="35" t="s">
        <v>257</v>
      </c>
      <c r="L29" s="35">
        <v>7604.87</v>
      </c>
      <c r="M29" s="36" t="s">
        <v>394</v>
      </c>
      <c r="N29" s="44">
        <v>27.18</v>
      </c>
      <c r="O29" s="35">
        <v>7</v>
      </c>
      <c r="P29" s="46" t="s">
        <v>379</v>
      </c>
      <c r="Q29" s="14">
        <v>6.8888888888888893</v>
      </c>
    </row>
    <row r="30" spans="1:17" x14ac:dyDescent="0.25">
      <c r="A30" s="35" t="s">
        <v>429</v>
      </c>
      <c r="B30" s="35" t="s">
        <v>398</v>
      </c>
      <c r="C30" s="35" t="s">
        <v>377</v>
      </c>
      <c r="D30" s="35" t="s">
        <v>388</v>
      </c>
      <c r="E30" s="35">
        <v>9485913642</v>
      </c>
      <c r="F30" s="35" t="s">
        <v>383</v>
      </c>
      <c r="G30" s="35" t="s">
        <v>316</v>
      </c>
      <c r="H30" s="35">
        <v>1181.07</v>
      </c>
      <c r="I30" s="35">
        <v>13</v>
      </c>
      <c r="J30" s="35">
        <v>3821.07</v>
      </c>
      <c r="K30" s="35" t="s">
        <v>393</v>
      </c>
      <c r="L30" s="35">
        <v>15353.91</v>
      </c>
      <c r="M30" s="36" t="s">
        <v>381</v>
      </c>
      <c r="N30" s="44">
        <v>24.89</v>
      </c>
      <c r="O30" s="35">
        <v>13</v>
      </c>
      <c r="P30" s="46" t="s">
        <v>220</v>
      </c>
      <c r="Q30" s="14">
        <v>7</v>
      </c>
    </row>
    <row r="31" spans="1:17" x14ac:dyDescent="0.25">
      <c r="A31" s="35" t="s">
        <v>430</v>
      </c>
      <c r="B31" s="35" t="s">
        <v>398</v>
      </c>
      <c r="C31" s="35" t="s">
        <v>377</v>
      </c>
      <c r="D31" s="35" t="s">
        <v>418</v>
      </c>
      <c r="E31" s="35">
        <v>9942727052</v>
      </c>
      <c r="F31" s="35" t="s">
        <v>383</v>
      </c>
      <c r="G31" s="35" t="s">
        <v>431</v>
      </c>
      <c r="H31" s="35">
        <v>2521.1999999999998</v>
      </c>
      <c r="I31" s="35">
        <v>8</v>
      </c>
      <c r="J31" s="37">
        <v>6046.68</v>
      </c>
      <c r="K31" s="35" t="s">
        <v>257</v>
      </c>
      <c r="L31" s="35">
        <v>20169.599999999999</v>
      </c>
      <c r="M31" s="36" t="s">
        <v>381</v>
      </c>
      <c r="N31" s="44">
        <v>29.98</v>
      </c>
      <c r="O31" s="35">
        <v>8</v>
      </c>
      <c r="P31" s="46" t="s">
        <v>383</v>
      </c>
      <c r="Q31" s="14">
        <v>7.166666666666667</v>
      </c>
    </row>
    <row r="32" spans="1:17" x14ac:dyDescent="0.25">
      <c r="A32" s="35" t="s">
        <v>432</v>
      </c>
      <c r="B32" s="35" t="s">
        <v>387</v>
      </c>
      <c r="C32" s="35" t="s">
        <v>377</v>
      </c>
      <c r="D32" s="35" t="s">
        <v>405</v>
      </c>
      <c r="E32" s="35">
        <v>9164209990</v>
      </c>
      <c r="F32" s="35" t="s">
        <v>379</v>
      </c>
      <c r="G32" s="35" t="s">
        <v>269</v>
      </c>
      <c r="H32" s="35">
        <v>1741.71</v>
      </c>
      <c r="I32" s="35">
        <v>15</v>
      </c>
      <c r="J32" s="35">
        <v>4026.14</v>
      </c>
      <c r="K32" s="35" t="s">
        <v>272</v>
      </c>
      <c r="L32" s="35">
        <v>26125.65</v>
      </c>
      <c r="M32" s="36" t="s">
        <v>381</v>
      </c>
      <c r="N32" s="44">
        <v>15.41</v>
      </c>
      <c r="O32" s="35">
        <v>15</v>
      </c>
      <c r="P32" s="16" t="s">
        <v>199</v>
      </c>
      <c r="Q32" s="14">
        <v>7.64</v>
      </c>
    </row>
    <row r="33" spans="1:15" x14ac:dyDescent="0.25">
      <c r="A33" s="35" t="s">
        <v>433</v>
      </c>
      <c r="B33" s="35" t="s">
        <v>387</v>
      </c>
      <c r="C33" s="35" t="s">
        <v>377</v>
      </c>
      <c r="D33" s="35" t="s">
        <v>418</v>
      </c>
      <c r="E33" s="35">
        <v>9972130283</v>
      </c>
      <c r="F33" s="35" t="s">
        <v>383</v>
      </c>
      <c r="G33" s="35" t="s">
        <v>392</v>
      </c>
      <c r="H33" s="35">
        <v>1691.18</v>
      </c>
      <c r="I33" s="35">
        <v>9</v>
      </c>
      <c r="J33" s="35">
        <v>3286.83</v>
      </c>
      <c r="K33" s="35" t="s">
        <v>385</v>
      </c>
      <c r="L33" s="35">
        <v>15220.62</v>
      </c>
      <c r="M33" s="36" t="s">
        <v>381</v>
      </c>
      <c r="N33" s="44">
        <v>21.59</v>
      </c>
      <c r="O33" s="35">
        <v>9</v>
      </c>
    </row>
    <row r="34" spans="1:15" x14ac:dyDescent="0.25">
      <c r="A34" s="35" t="s">
        <v>434</v>
      </c>
      <c r="B34" s="35" t="s">
        <v>387</v>
      </c>
      <c r="C34" s="35" t="s">
        <v>377</v>
      </c>
      <c r="D34" s="35" t="s">
        <v>418</v>
      </c>
      <c r="E34" s="35">
        <v>9305312346</v>
      </c>
      <c r="F34" s="35" t="s">
        <v>379</v>
      </c>
      <c r="G34" s="35" t="s">
        <v>415</v>
      </c>
      <c r="H34" s="35">
        <v>2430.4899999999998</v>
      </c>
      <c r="I34" s="35">
        <v>1</v>
      </c>
      <c r="J34" s="35">
        <v>538.34</v>
      </c>
      <c r="K34" s="35" t="s">
        <v>416</v>
      </c>
      <c r="L34" s="35">
        <v>2430.4899999999998</v>
      </c>
      <c r="M34" s="36" t="s">
        <v>390</v>
      </c>
      <c r="N34" s="44">
        <v>22.15</v>
      </c>
      <c r="O34" s="35">
        <v>1</v>
      </c>
    </row>
    <row r="35" spans="1:15" x14ac:dyDescent="0.25">
      <c r="A35" s="35" t="s">
        <v>435</v>
      </c>
      <c r="B35" s="35" t="s">
        <v>376</v>
      </c>
      <c r="C35" s="35" t="s">
        <v>377</v>
      </c>
      <c r="D35" s="35" t="s">
        <v>418</v>
      </c>
      <c r="E35" s="35">
        <v>9403336927</v>
      </c>
      <c r="F35" s="35" t="s">
        <v>379</v>
      </c>
      <c r="G35" s="35" t="s">
        <v>276</v>
      </c>
      <c r="H35" s="35">
        <v>1937.5</v>
      </c>
      <c r="I35" s="35">
        <v>10</v>
      </c>
      <c r="J35" s="35">
        <v>2548.08</v>
      </c>
      <c r="K35" s="35" t="s">
        <v>272</v>
      </c>
      <c r="L35" s="35">
        <v>19375</v>
      </c>
      <c r="M35" s="36" t="s">
        <v>381</v>
      </c>
      <c r="N35" s="44">
        <v>13.15</v>
      </c>
      <c r="O35" s="35">
        <v>10</v>
      </c>
    </row>
    <row r="36" spans="1:15" x14ac:dyDescent="0.25">
      <c r="A36" s="35" t="s">
        <v>436</v>
      </c>
      <c r="B36" s="35" t="s">
        <v>410</v>
      </c>
      <c r="C36" s="35" t="s">
        <v>377</v>
      </c>
      <c r="D36" s="35" t="s">
        <v>378</v>
      </c>
      <c r="E36" s="35">
        <v>9209432112</v>
      </c>
      <c r="F36" s="35" t="s">
        <v>379</v>
      </c>
      <c r="G36" s="35" t="s">
        <v>389</v>
      </c>
      <c r="H36" s="35">
        <v>2848.61</v>
      </c>
      <c r="I36" s="35">
        <v>15</v>
      </c>
      <c r="J36" s="37">
        <v>6188.69</v>
      </c>
      <c r="K36" s="35" t="s">
        <v>416</v>
      </c>
      <c r="L36" s="35">
        <v>42729.15</v>
      </c>
      <c r="M36" s="36" t="s">
        <v>381</v>
      </c>
      <c r="N36" s="44">
        <v>14.48</v>
      </c>
      <c r="O36" s="35">
        <v>15</v>
      </c>
    </row>
    <row r="37" spans="1:15" x14ac:dyDescent="0.25">
      <c r="A37" s="35" t="s">
        <v>437</v>
      </c>
      <c r="B37" s="35" t="s">
        <v>410</v>
      </c>
      <c r="C37" s="35" t="s">
        <v>377</v>
      </c>
      <c r="D37" s="35" t="s">
        <v>403</v>
      </c>
      <c r="E37" s="38">
        <v>92886736565</v>
      </c>
      <c r="F37" s="35" t="s">
        <v>383</v>
      </c>
      <c r="G37" s="35" t="s">
        <v>431</v>
      </c>
      <c r="H37" s="35">
        <v>537.01</v>
      </c>
      <c r="I37" s="35">
        <v>15</v>
      </c>
      <c r="J37" s="35">
        <v>848.33</v>
      </c>
      <c r="K37" s="35" t="s">
        <v>416</v>
      </c>
      <c r="L37" s="35">
        <v>8055.15</v>
      </c>
      <c r="M37" s="36" t="s">
        <v>394</v>
      </c>
      <c r="N37" s="44">
        <v>10.53</v>
      </c>
      <c r="O37" s="35">
        <v>15</v>
      </c>
    </row>
    <row r="38" spans="1:15" x14ac:dyDescent="0.25">
      <c r="A38" s="35" t="s">
        <v>438</v>
      </c>
      <c r="B38" s="35" t="s">
        <v>398</v>
      </c>
      <c r="C38" s="35" t="s">
        <v>377</v>
      </c>
      <c r="D38" s="35" t="s">
        <v>378</v>
      </c>
      <c r="E38" s="35">
        <v>9696039067</v>
      </c>
      <c r="F38" s="35" t="s">
        <v>383</v>
      </c>
      <c r="G38" s="35" t="s">
        <v>392</v>
      </c>
      <c r="H38" s="35">
        <v>2052.79</v>
      </c>
      <c r="I38" s="35">
        <v>1</v>
      </c>
      <c r="J38" s="35">
        <v>296.79000000000002</v>
      </c>
      <c r="K38" s="35" t="s">
        <v>385</v>
      </c>
      <c r="L38" s="35">
        <v>2052.79</v>
      </c>
      <c r="M38" s="36" t="s">
        <v>390</v>
      </c>
      <c r="N38" s="44">
        <v>14.46</v>
      </c>
      <c r="O38" s="35">
        <v>1</v>
      </c>
    </row>
    <row r="39" spans="1:15" x14ac:dyDescent="0.25">
      <c r="A39" s="35" t="s">
        <v>439</v>
      </c>
      <c r="B39" s="35" t="s">
        <v>398</v>
      </c>
      <c r="C39" s="35" t="s">
        <v>377</v>
      </c>
      <c r="D39" s="35" t="s">
        <v>403</v>
      </c>
      <c r="E39" s="35">
        <v>9729755086</v>
      </c>
      <c r="F39" s="35" t="s">
        <v>379</v>
      </c>
      <c r="G39" s="35" t="s">
        <v>415</v>
      </c>
      <c r="H39" s="35">
        <v>1708.1</v>
      </c>
      <c r="I39" s="35">
        <v>3</v>
      </c>
      <c r="J39" s="35">
        <v>897.22</v>
      </c>
      <c r="K39" s="35" t="s">
        <v>257</v>
      </c>
      <c r="L39" s="35">
        <v>5124.3</v>
      </c>
      <c r="M39" s="36" t="s">
        <v>394</v>
      </c>
      <c r="N39" s="44">
        <v>17.510000000000002</v>
      </c>
      <c r="O39" s="35">
        <v>3</v>
      </c>
    </row>
    <row r="40" spans="1:15" x14ac:dyDescent="0.25">
      <c r="A40" s="35" t="s">
        <v>440</v>
      </c>
      <c r="B40" s="35" t="s">
        <v>398</v>
      </c>
      <c r="C40" s="35" t="s">
        <v>377</v>
      </c>
      <c r="D40" s="35" t="s">
        <v>418</v>
      </c>
      <c r="E40" s="35">
        <v>9291717779</v>
      </c>
      <c r="F40" s="35" t="s">
        <v>220</v>
      </c>
      <c r="G40" s="35" t="s">
        <v>284</v>
      </c>
      <c r="H40" s="35">
        <v>1616.55</v>
      </c>
      <c r="I40" s="35">
        <v>14</v>
      </c>
      <c r="J40" s="37">
        <v>6621.29</v>
      </c>
      <c r="K40" s="35" t="s">
        <v>257</v>
      </c>
      <c r="L40" s="35">
        <v>22631.7</v>
      </c>
      <c r="M40" s="36" t="s">
        <v>381</v>
      </c>
      <c r="N40" s="44">
        <v>29.26</v>
      </c>
      <c r="O40" s="35">
        <v>14</v>
      </c>
    </row>
    <row r="41" spans="1:15" x14ac:dyDescent="0.25">
      <c r="A41" s="35" t="s">
        <v>441</v>
      </c>
      <c r="B41" s="35" t="s">
        <v>398</v>
      </c>
      <c r="C41" s="35" t="s">
        <v>377</v>
      </c>
      <c r="D41" s="35" t="s">
        <v>378</v>
      </c>
      <c r="E41" s="35">
        <v>9596984707</v>
      </c>
      <c r="F41" s="35" t="s">
        <v>379</v>
      </c>
      <c r="G41" s="35" t="s">
        <v>269</v>
      </c>
      <c r="H41" s="35">
        <v>1774.62</v>
      </c>
      <c r="I41" s="35">
        <v>7</v>
      </c>
      <c r="J41" s="35">
        <v>3378.16</v>
      </c>
      <c r="K41" s="35" t="s">
        <v>257</v>
      </c>
      <c r="L41" s="35">
        <v>12422.34</v>
      </c>
      <c r="M41" s="36" t="s">
        <v>381</v>
      </c>
      <c r="N41" s="44">
        <v>27.19</v>
      </c>
      <c r="O41" s="35">
        <v>7</v>
      </c>
    </row>
    <row r="42" spans="1:15" x14ac:dyDescent="0.25">
      <c r="A42" s="35" t="s">
        <v>442</v>
      </c>
      <c r="B42" s="35" t="s">
        <v>387</v>
      </c>
      <c r="C42" s="35" t="s">
        <v>377</v>
      </c>
      <c r="D42" s="35" t="s">
        <v>405</v>
      </c>
      <c r="E42" s="35">
        <v>9621477109</v>
      </c>
      <c r="F42" s="35" t="s">
        <v>220</v>
      </c>
      <c r="G42" s="35" t="s">
        <v>278</v>
      </c>
      <c r="H42" s="35">
        <v>644.14</v>
      </c>
      <c r="I42" s="35">
        <v>12</v>
      </c>
      <c r="J42" s="35">
        <v>988.52</v>
      </c>
      <c r="K42" s="35" t="s">
        <v>393</v>
      </c>
      <c r="L42" s="35">
        <v>7729.68</v>
      </c>
      <c r="M42" s="36" t="s">
        <v>394</v>
      </c>
      <c r="N42" s="44">
        <v>12.79</v>
      </c>
      <c r="O42" s="35">
        <v>12</v>
      </c>
    </row>
    <row r="43" spans="1:15" x14ac:dyDescent="0.25">
      <c r="A43" s="35" t="s">
        <v>443</v>
      </c>
      <c r="B43" s="35" t="s">
        <v>387</v>
      </c>
      <c r="C43" s="35" t="s">
        <v>377</v>
      </c>
      <c r="D43" s="35" t="s">
        <v>388</v>
      </c>
      <c r="E43" s="35">
        <v>9813614929</v>
      </c>
      <c r="F43" s="35" t="s">
        <v>383</v>
      </c>
      <c r="G43" s="35" t="s">
        <v>392</v>
      </c>
      <c r="H43" s="35">
        <v>1767.47</v>
      </c>
      <c r="I43" s="35">
        <v>13</v>
      </c>
      <c r="J43" s="35">
        <v>3353.4</v>
      </c>
      <c r="K43" s="35" t="s">
        <v>272</v>
      </c>
      <c r="L43" s="35">
        <v>22977.11</v>
      </c>
      <c r="M43" s="36" t="s">
        <v>381</v>
      </c>
      <c r="N43" s="44">
        <v>14.59</v>
      </c>
      <c r="O43" s="35">
        <v>13</v>
      </c>
    </row>
    <row r="44" spans="1:15" x14ac:dyDescent="0.25">
      <c r="A44" s="35" t="s">
        <v>444</v>
      </c>
      <c r="B44" s="35" t="s">
        <v>398</v>
      </c>
      <c r="C44" s="35" t="s">
        <v>377</v>
      </c>
      <c r="D44" s="35" t="s">
        <v>399</v>
      </c>
      <c r="E44" s="35">
        <v>9314930259</v>
      </c>
      <c r="F44" s="35" t="s">
        <v>379</v>
      </c>
      <c r="G44" s="35" t="s">
        <v>276</v>
      </c>
      <c r="H44" s="35">
        <v>2506.6</v>
      </c>
      <c r="I44" s="35">
        <v>11</v>
      </c>
      <c r="J44" s="37">
        <v>8011.16</v>
      </c>
      <c r="K44" s="35" t="s">
        <v>272</v>
      </c>
      <c r="L44" s="35">
        <v>27572.6</v>
      </c>
      <c r="M44" s="36" t="s">
        <v>381</v>
      </c>
      <c r="N44" s="44">
        <v>29.05</v>
      </c>
      <c r="O44" s="35">
        <v>11</v>
      </c>
    </row>
    <row r="45" spans="1:15" x14ac:dyDescent="0.25">
      <c r="A45" s="35" t="s">
        <v>445</v>
      </c>
      <c r="B45" s="35" t="s">
        <v>376</v>
      </c>
      <c r="C45" s="35" t="s">
        <v>377</v>
      </c>
      <c r="D45" s="35" t="s">
        <v>388</v>
      </c>
      <c r="E45" s="38">
        <v>93262535688</v>
      </c>
      <c r="F45" s="35" t="s">
        <v>220</v>
      </c>
      <c r="G45" s="35" t="s">
        <v>312</v>
      </c>
      <c r="H45" s="35">
        <v>727.87</v>
      </c>
      <c r="I45" s="35">
        <v>2</v>
      </c>
      <c r="J45" s="35">
        <v>385.93</v>
      </c>
      <c r="K45" s="35" t="s">
        <v>257</v>
      </c>
      <c r="L45" s="35">
        <v>1455.74</v>
      </c>
      <c r="M45" s="36" t="s">
        <v>390</v>
      </c>
      <c r="N45" s="44">
        <v>26.51</v>
      </c>
      <c r="O45" s="35">
        <v>2</v>
      </c>
    </row>
    <row r="46" spans="1:15" x14ac:dyDescent="0.25">
      <c r="A46" s="35" t="s">
        <v>446</v>
      </c>
      <c r="B46" s="35" t="s">
        <v>376</v>
      </c>
      <c r="C46" s="35" t="s">
        <v>377</v>
      </c>
      <c r="D46" s="35" t="s">
        <v>418</v>
      </c>
      <c r="E46" s="35">
        <v>9922473225</v>
      </c>
      <c r="F46" s="35" t="s">
        <v>383</v>
      </c>
      <c r="G46" s="35" t="s">
        <v>392</v>
      </c>
      <c r="H46" s="35">
        <v>2509.39</v>
      </c>
      <c r="I46" s="35">
        <v>4</v>
      </c>
      <c r="J46" s="35">
        <v>2607.48</v>
      </c>
      <c r="K46" s="35" t="s">
        <v>257</v>
      </c>
      <c r="L46" s="35">
        <v>10037.56</v>
      </c>
      <c r="M46" s="36" t="s">
        <v>381</v>
      </c>
      <c r="N46" s="44">
        <v>25.98</v>
      </c>
      <c r="O46" s="35">
        <v>4</v>
      </c>
    </row>
    <row r="47" spans="1:15" x14ac:dyDescent="0.25">
      <c r="A47" s="35" t="s">
        <v>447</v>
      </c>
      <c r="B47" s="35" t="s">
        <v>410</v>
      </c>
      <c r="C47" s="35" t="s">
        <v>377</v>
      </c>
      <c r="D47" s="35" t="s">
        <v>407</v>
      </c>
      <c r="E47" s="35">
        <v>9435049619</v>
      </c>
      <c r="F47" s="35" t="s">
        <v>220</v>
      </c>
      <c r="G47" s="35" t="s">
        <v>227</v>
      </c>
      <c r="H47" s="35">
        <v>254.27</v>
      </c>
      <c r="I47" s="35">
        <v>5</v>
      </c>
      <c r="J47" s="35">
        <v>247.89</v>
      </c>
      <c r="K47" s="35" t="s">
        <v>385</v>
      </c>
      <c r="L47" s="35">
        <v>1271.3499999999999</v>
      </c>
      <c r="M47" s="36" t="s">
        <v>390</v>
      </c>
      <c r="N47" s="44">
        <v>19.5</v>
      </c>
      <c r="O47" s="35">
        <v>5</v>
      </c>
    </row>
    <row r="48" spans="1:15" x14ac:dyDescent="0.25">
      <c r="A48" s="35" t="s">
        <v>448</v>
      </c>
      <c r="B48" s="35" t="s">
        <v>398</v>
      </c>
      <c r="C48" s="35" t="s">
        <v>377</v>
      </c>
      <c r="D48" s="35" t="s">
        <v>418</v>
      </c>
      <c r="E48" s="35">
        <v>9139717689</v>
      </c>
      <c r="F48" s="35" t="s">
        <v>220</v>
      </c>
      <c r="G48" s="35" t="s">
        <v>312</v>
      </c>
      <c r="H48" s="35">
        <v>1104.23</v>
      </c>
      <c r="I48" s="35">
        <v>11</v>
      </c>
      <c r="J48" s="35">
        <v>1883.37</v>
      </c>
      <c r="K48" s="35" t="s">
        <v>257</v>
      </c>
      <c r="L48" s="35">
        <v>12146.53</v>
      </c>
      <c r="M48" s="36" t="s">
        <v>381</v>
      </c>
      <c r="N48" s="44">
        <v>15.51</v>
      </c>
      <c r="O48" s="35">
        <v>11</v>
      </c>
    </row>
    <row r="49" spans="1:15" x14ac:dyDescent="0.25">
      <c r="A49" s="35" t="s">
        <v>449</v>
      </c>
      <c r="B49" s="35" t="s">
        <v>387</v>
      </c>
      <c r="C49" s="35" t="s">
        <v>377</v>
      </c>
      <c r="D49" s="35" t="s">
        <v>388</v>
      </c>
      <c r="E49" s="35">
        <v>9873282041</v>
      </c>
      <c r="F49" s="35" t="s">
        <v>220</v>
      </c>
      <c r="G49" s="35" t="s">
        <v>219</v>
      </c>
      <c r="H49" s="35">
        <v>861.53</v>
      </c>
      <c r="I49" s="35">
        <v>3</v>
      </c>
      <c r="J49" s="35">
        <v>482.01</v>
      </c>
      <c r="K49" s="35" t="s">
        <v>416</v>
      </c>
      <c r="L49" s="35">
        <v>2584.59</v>
      </c>
      <c r="M49" s="36" t="s">
        <v>390</v>
      </c>
      <c r="N49" s="44">
        <v>18.649999999999999</v>
      </c>
      <c r="O49" s="35">
        <v>3</v>
      </c>
    </row>
    <row r="50" spans="1:15" x14ac:dyDescent="0.25">
      <c r="A50" s="35" t="s">
        <v>450</v>
      </c>
      <c r="B50" s="35" t="s">
        <v>410</v>
      </c>
      <c r="C50" s="35" t="s">
        <v>377</v>
      </c>
      <c r="D50" s="35" t="s">
        <v>388</v>
      </c>
      <c r="E50" s="35">
        <v>9520705759</v>
      </c>
      <c r="F50" s="35" t="s">
        <v>379</v>
      </c>
      <c r="G50" s="35" t="s">
        <v>389</v>
      </c>
      <c r="H50" s="35">
        <v>940.76</v>
      </c>
      <c r="I50" s="35">
        <v>4</v>
      </c>
      <c r="J50" s="35">
        <v>842.47</v>
      </c>
      <c r="K50" s="35" t="s">
        <v>416</v>
      </c>
      <c r="L50" s="35">
        <v>3763.04</v>
      </c>
      <c r="M50" s="36" t="s">
        <v>390</v>
      </c>
      <c r="N50" s="44">
        <v>22.39</v>
      </c>
      <c r="O50" s="35">
        <v>4</v>
      </c>
    </row>
    <row r="51" spans="1:15" x14ac:dyDescent="0.25">
      <c r="A51" s="35" t="s">
        <v>451</v>
      </c>
      <c r="B51" s="35" t="s">
        <v>398</v>
      </c>
      <c r="C51" s="35" t="s">
        <v>377</v>
      </c>
      <c r="D51" s="35" t="s">
        <v>388</v>
      </c>
      <c r="E51" s="35">
        <v>9648648568</v>
      </c>
      <c r="F51" s="35" t="s">
        <v>379</v>
      </c>
      <c r="G51" s="35" t="s">
        <v>389</v>
      </c>
      <c r="H51" s="35">
        <v>1505.5</v>
      </c>
      <c r="I51" s="35">
        <v>11</v>
      </c>
      <c r="J51" s="35">
        <v>3985.19</v>
      </c>
      <c r="K51" s="35" t="s">
        <v>416</v>
      </c>
      <c r="L51" s="35">
        <v>16560.5</v>
      </c>
      <c r="M51" s="36" t="s">
        <v>381</v>
      </c>
      <c r="N51" s="44">
        <v>24.06</v>
      </c>
      <c r="O51" s="35">
        <v>11</v>
      </c>
    </row>
    <row r="52" spans="1:15" x14ac:dyDescent="0.25">
      <c r="A52" s="35" t="s">
        <v>452</v>
      </c>
      <c r="B52" s="35" t="s">
        <v>376</v>
      </c>
      <c r="C52" s="35" t="s">
        <v>377</v>
      </c>
      <c r="D52" s="35" t="s">
        <v>418</v>
      </c>
      <c r="E52" s="35">
        <v>9416435713</v>
      </c>
      <c r="F52" s="35" t="s">
        <v>379</v>
      </c>
      <c r="G52" s="35" t="s">
        <v>269</v>
      </c>
      <c r="H52" s="35">
        <v>1477.49</v>
      </c>
      <c r="I52" s="35">
        <v>11</v>
      </c>
      <c r="J52" s="35">
        <v>2428.98</v>
      </c>
      <c r="K52" s="35" t="s">
        <v>257</v>
      </c>
      <c r="L52" s="35">
        <v>16252.39</v>
      </c>
      <c r="M52" s="36" t="s">
        <v>381</v>
      </c>
      <c r="N52" s="44">
        <v>14.95</v>
      </c>
      <c r="O52" s="35">
        <v>11</v>
      </c>
    </row>
    <row r="53" spans="1:15" x14ac:dyDescent="0.25">
      <c r="A53" s="35" t="s">
        <v>453</v>
      </c>
      <c r="B53" s="35" t="s">
        <v>398</v>
      </c>
      <c r="C53" s="35" t="s">
        <v>377</v>
      </c>
      <c r="D53" s="35" t="s">
        <v>407</v>
      </c>
      <c r="E53" s="35">
        <v>9211381294</v>
      </c>
      <c r="F53" s="35" t="s">
        <v>383</v>
      </c>
      <c r="G53" s="35" t="s">
        <v>401</v>
      </c>
      <c r="H53" s="35">
        <v>704.64</v>
      </c>
      <c r="I53" s="35">
        <v>2</v>
      </c>
      <c r="J53" s="35">
        <v>163.57</v>
      </c>
      <c r="K53" s="35" t="s">
        <v>272</v>
      </c>
      <c r="L53" s="35">
        <v>1409.28</v>
      </c>
      <c r="M53" s="36" t="s">
        <v>390</v>
      </c>
      <c r="N53" s="44">
        <v>11.61</v>
      </c>
      <c r="O53" s="35">
        <v>2</v>
      </c>
    </row>
    <row r="54" spans="1:15" x14ac:dyDescent="0.25">
      <c r="A54" s="35" t="s">
        <v>454</v>
      </c>
      <c r="B54" s="35" t="s">
        <v>410</v>
      </c>
      <c r="C54" s="35" t="s">
        <v>377</v>
      </c>
      <c r="D54" s="35" t="s">
        <v>388</v>
      </c>
      <c r="E54" s="35">
        <v>9791244114</v>
      </c>
      <c r="F54" s="35" t="s">
        <v>383</v>
      </c>
      <c r="G54" s="35" t="s">
        <v>431</v>
      </c>
      <c r="H54" s="35">
        <v>2030.2</v>
      </c>
      <c r="I54" s="35">
        <v>13</v>
      </c>
      <c r="J54" s="35">
        <v>3695.03</v>
      </c>
      <c r="K54" s="35" t="s">
        <v>385</v>
      </c>
      <c r="L54" s="35">
        <v>26392.6</v>
      </c>
      <c r="M54" s="36" t="s">
        <v>381</v>
      </c>
      <c r="N54" s="44">
        <v>14</v>
      </c>
      <c r="O54" s="35">
        <v>13</v>
      </c>
    </row>
    <row r="55" spans="1:15" x14ac:dyDescent="0.25">
      <c r="A55" s="35" t="s">
        <v>455</v>
      </c>
      <c r="B55" s="35" t="s">
        <v>376</v>
      </c>
      <c r="C55" s="35" t="s">
        <v>377</v>
      </c>
      <c r="D55" s="35" t="s">
        <v>407</v>
      </c>
      <c r="E55" s="35">
        <v>9194670146</v>
      </c>
      <c r="F55" s="35" t="s">
        <v>379</v>
      </c>
      <c r="G55" s="35" t="s">
        <v>380</v>
      </c>
      <c r="H55" s="35">
        <v>1822.28</v>
      </c>
      <c r="I55" s="35">
        <v>4</v>
      </c>
      <c r="J55" s="35">
        <v>1973.2</v>
      </c>
      <c r="K55" s="35" t="s">
        <v>393</v>
      </c>
      <c r="L55" s="35">
        <v>7289.12</v>
      </c>
      <c r="M55" s="36" t="s">
        <v>394</v>
      </c>
      <c r="N55" s="44">
        <v>27.07</v>
      </c>
      <c r="O55" s="35">
        <v>4</v>
      </c>
    </row>
    <row r="56" spans="1:15" x14ac:dyDescent="0.25">
      <c r="A56" s="35" t="s">
        <v>456</v>
      </c>
      <c r="B56" s="35" t="s">
        <v>410</v>
      </c>
      <c r="C56" s="35" t="s">
        <v>377</v>
      </c>
      <c r="D56" s="35" t="s">
        <v>403</v>
      </c>
      <c r="E56" s="35">
        <v>9519275644</v>
      </c>
      <c r="F56" s="35" t="s">
        <v>383</v>
      </c>
      <c r="G56" s="35" t="s">
        <v>392</v>
      </c>
      <c r="H56" s="35">
        <v>600.17999999999995</v>
      </c>
      <c r="I56" s="35">
        <v>11</v>
      </c>
      <c r="J56" s="35">
        <v>1525.57</v>
      </c>
      <c r="K56" s="35" t="s">
        <v>257</v>
      </c>
      <c r="L56" s="35">
        <v>6601.98</v>
      </c>
      <c r="M56" s="36" t="s">
        <v>394</v>
      </c>
      <c r="N56" s="44">
        <v>23.11</v>
      </c>
      <c r="O56" s="35">
        <v>11</v>
      </c>
    </row>
    <row r="57" spans="1:15" x14ac:dyDescent="0.25">
      <c r="A57" s="35" t="s">
        <v>457</v>
      </c>
      <c r="B57" s="35" t="s">
        <v>387</v>
      </c>
      <c r="C57" s="35" t="s">
        <v>377</v>
      </c>
      <c r="D57" s="35" t="s">
        <v>403</v>
      </c>
      <c r="E57" s="35">
        <v>9520013561</v>
      </c>
      <c r="F57" s="35" t="s">
        <v>379</v>
      </c>
      <c r="G57" s="35" t="s">
        <v>389</v>
      </c>
      <c r="H57" s="35">
        <v>2330.36</v>
      </c>
      <c r="I57" s="35">
        <v>7</v>
      </c>
      <c r="J57" s="35">
        <v>3532.26</v>
      </c>
      <c r="K57" s="35" t="s">
        <v>416</v>
      </c>
      <c r="L57" s="35">
        <v>16312.52</v>
      </c>
      <c r="M57" s="36" t="s">
        <v>381</v>
      </c>
      <c r="N57" s="44">
        <v>21.65</v>
      </c>
      <c r="O57" s="35">
        <v>7</v>
      </c>
    </row>
    <row r="58" spans="1:15" x14ac:dyDescent="0.25">
      <c r="A58" s="35" t="s">
        <v>458</v>
      </c>
      <c r="B58" s="35" t="s">
        <v>410</v>
      </c>
      <c r="C58" s="35" t="s">
        <v>377</v>
      </c>
      <c r="D58" s="35" t="s">
        <v>405</v>
      </c>
      <c r="E58" s="38">
        <v>95989895092</v>
      </c>
      <c r="F58" s="35" t="s">
        <v>220</v>
      </c>
      <c r="G58" s="35" t="s">
        <v>284</v>
      </c>
      <c r="H58" s="35">
        <v>1084.67</v>
      </c>
      <c r="I58" s="35">
        <v>13</v>
      </c>
      <c r="J58" s="35">
        <v>4140.1400000000003</v>
      </c>
      <c r="K58" s="35" t="s">
        <v>393</v>
      </c>
      <c r="L58" s="35">
        <v>14100.71</v>
      </c>
      <c r="M58" s="36" t="s">
        <v>381</v>
      </c>
      <c r="N58" s="44">
        <v>29.36</v>
      </c>
      <c r="O58" s="35">
        <v>13</v>
      </c>
    </row>
    <row r="59" spans="1:15" x14ac:dyDescent="0.25">
      <c r="A59" s="35" t="s">
        <v>459</v>
      </c>
      <c r="B59" s="35" t="s">
        <v>398</v>
      </c>
      <c r="C59" s="35" t="s">
        <v>377</v>
      </c>
      <c r="D59" s="35" t="s">
        <v>418</v>
      </c>
      <c r="E59" s="35">
        <v>9499862542</v>
      </c>
      <c r="F59" s="35" t="s">
        <v>383</v>
      </c>
      <c r="G59" s="35" t="s">
        <v>431</v>
      </c>
      <c r="H59" s="35">
        <v>1893.55</v>
      </c>
      <c r="I59" s="35">
        <v>12</v>
      </c>
      <c r="J59" s="35">
        <v>3204.64</v>
      </c>
      <c r="K59" s="35" t="s">
        <v>385</v>
      </c>
      <c r="L59" s="35">
        <v>22722.6</v>
      </c>
      <c r="M59" s="36" t="s">
        <v>381</v>
      </c>
      <c r="N59" s="44">
        <v>14.1</v>
      </c>
      <c r="O59" s="35">
        <v>12</v>
      </c>
    </row>
    <row r="60" spans="1:15" x14ac:dyDescent="0.25">
      <c r="A60" s="35" t="s">
        <v>460</v>
      </c>
      <c r="B60" s="35" t="s">
        <v>410</v>
      </c>
      <c r="C60" s="35" t="s">
        <v>377</v>
      </c>
      <c r="D60" s="35" t="s">
        <v>405</v>
      </c>
      <c r="E60" s="35">
        <v>9724136290</v>
      </c>
      <c r="F60" s="35" t="s">
        <v>383</v>
      </c>
      <c r="G60" s="35" t="s">
        <v>401</v>
      </c>
      <c r="H60" s="35">
        <v>1747.22</v>
      </c>
      <c r="I60" s="35">
        <v>6</v>
      </c>
      <c r="J60" s="35">
        <v>2678.22</v>
      </c>
      <c r="K60" s="35" t="s">
        <v>393</v>
      </c>
      <c r="L60" s="35">
        <v>10483.32</v>
      </c>
      <c r="M60" s="36" t="s">
        <v>381</v>
      </c>
      <c r="N60" s="44">
        <v>25.55</v>
      </c>
      <c r="O60" s="35">
        <v>6</v>
      </c>
    </row>
    <row r="61" spans="1:15" x14ac:dyDescent="0.25">
      <c r="A61" s="35" t="s">
        <v>461</v>
      </c>
      <c r="B61" s="35" t="s">
        <v>398</v>
      </c>
      <c r="C61" s="35" t="s">
        <v>377</v>
      </c>
      <c r="D61" s="35" t="s">
        <v>405</v>
      </c>
      <c r="E61" s="35">
        <v>9321909198</v>
      </c>
      <c r="F61" s="35" t="s">
        <v>383</v>
      </c>
      <c r="G61" s="35" t="s">
        <v>316</v>
      </c>
      <c r="H61" s="35">
        <v>287.31</v>
      </c>
      <c r="I61" s="35">
        <v>8</v>
      </c>
      <c r="J61" s="35">
        <v>381.56</v>
      </c>
      <c r="K61" s="35" t="s">
        <v>416</v>
      </c>
      <c r="L61" s="35">
        <v>2298.48</v>
      </c>
      <c r="M61" s="36" t="s">
        <v>390</v>
      </c>
      <c r="N61" s="44">
        <v>16.600000000000001</v>
      </c>
      <c r="O61" s="35">
        <v>8</v>
      </c>
    </row>
    <row r="62" spans="1:15" x14ac:dyDescent="0.25">
      <c r="A62" s="35" t="s">
        <v>462</v>
      </c>
      <c r="B62" s="35" t="s">
        <v>410</v>
      </c>
      <c r="C62" s="35" t="s">
        <v>377</v>
      </c>
      <c r="D62" s="35" t="s">
        <v>403</v>
      </c>
      <c r="E62" s="35">
        <v>9760693305</v>
      </c>
      <c r="F62" s="35" t="s">
        <v>379</v>
      </c>
      <c r="G62" s="35" t="s">
        <v>380</v>
      </c>
      <c r="H62" s="35">
        <v>1700.05</v>
      </c>
      <c r="I62" s="35">
        <v>2</v>
      </c>
      <c r="J62" s="35">
        <v>383.92</v>
      </c>
      <c r="K62" s="35" t="s">
        <v>272</v>
      </c>
      <c r="L62" s="35">
        <v>3400.1</v>
      </c>
      <c r="M62" s="36" t="s">
        <v>390</v>
      </c>
      <c r="N62" s="44">
        <v>11.29</v>
      </c>
      <c r="O62" s="35">
        <v>2</v>
      </c>
    </row>
    <row r="63" spans="1:15" x14ac:dyDescent="0.25">
      <c r="A63" s="35" t="s">
        <v>463</v>
      </c>
      <c r="B63" s="35" t="s">
        <v>398</v>
      </c>
      <c r="C63" s="35" t="s">
        <v>377</v>
      </c>
      <c r="D63" s="35" t="s">
        <v>405</v>
      </c>
      <c r="E63" s="35">
        <v>9658575570</v>
      </c>
      <c r="F63" s="35" t="s">
        <v>383</v>
      </c>
      <c r="G63" s="35" t="s">
        <v>316</v>
      </c>
      <c r="H63" s="35">
        <v>1180.31</v>
      </c>
      <c r="I63" s="35">
        <v>7</v>
      </c>
      <c r="J63" s="35">
        <v>847.73</v>
      </c>
      <c r="K63" s="35" t="s">
        <v>272</v>
      </c>
      <c r="L63" s="35">
        <v>8262.17</v>
      </c>
      <c r="M63" s="36" t="s">
        <v>394</v>
      </c>
      <c r="N63" s="44">
        <v>10.26</v>
      </c>
      <c r="O63" s="35">
        <v>7</v>
      </c>
    </row>
    <row r="64" spans="1:15" x14ac:dyDescent="0.25">
      <c r="A64" s="35" t="s">
        <v>464</v>
      </c>
      <c r="B64" s="35" t="s">
        <v>387</v>
      </c>
      <c r="C64" s="35" t="s">
        <v>377</v>
      </c>
      <c r="D64" s="35" t="s">
        <v>405</v>
      </c>
      <c r="E64" s="35">
        <v>9950273824</v>
      </c>
      <c r="F64" s="35" t="s">
        <v>383</v>
      </c>
      <c r="G64" s="35" t="s">
        <v>431</v>
      </c>
      <c r="H64" s="35">
        <v>653.35</v>
      </c>
      <c r="I64" s="35">
        <v>4</v>
      </c>
      <c r="J64" s="35">
        <v>345.46</v>
      </c>
      <c r="K64" s="35" t="s">
        <v>257</v>
      </c>
      <c r="L64" s="35">
        <v>2613.4</v>
      </c>
      <c r="M64" s="36" t="s">
        <v>390</v>
      </c>
      <c r="N64" s="44">
        <v>13.22</v>
      </c>
      <c r="O64" s="35">
        <v>4</v>
      </c>
    </row>
    <row r="65" spans="1:15" x14ac:dyDescent="0.25">
      <c r="A65" s="35" t="s">
        <v>465</v>
      </c>
      <c r="B65" s="35" t="s">
        <v>387</v>
      </c>
      <c r="C65" s="35" t="s">
        <v>377</v>
      </c>
      <c r="D65" s="35" t="s">
        <v>399</v>
      </c>
      <c r="E65" s="35">
        <v>9898816813</v>
      </c>
      <c r="F65" s="35" t="s">
        <v>220</v>
      </c>
      <c r="G65" s="35" t="s">
        <v>219</v>
      </c>
      <c r="H65" s="35">
        <v>1881.74</v>
      </c>
      <c r="I65" s="35">
        <v>4</v>
      </c>
      <c r="J65" s="35">
        <v>1363.83</v>
      </c>
      <c r="K65" s="35" t="s">
        <v>416</v>
      </c>
      <c r="L65" s="35">
        <v>7526.96</v>
      </c>
      <c r="M65" s="36" t="s">
        <v>394</v>
      </c>
      <c r="N65" s="44">
        <v>18.12</v>
      </c>
      <c r="O65" s="35">
        <v>4</v>
      </c>
    </row>
    <row r="66" spans="1:15" x14ac:dyDescent="0.25">
      <c r="A66" s="35" t="s">
        <v>466</v>
      </c>
      <c r="B66" s="35" t="s">
        <v>410</v>
      </c>
      <c r="C66" s="35" t="s">
        <v>377</v>
      </c>
      <c r="D66" s="35" t="s">
        <v>407</v>
      </c>
      <c r="E66" s="35">
        <v>9571594565</v>
      </c>
      <c r="F66" s="35" t="s">
        <v>383</v>
      </c>
      <c r="G66" s="35" t="s">
        <v>384</v>
      </c>
      <c r="H66" s="35">
        <v>1206.3499999999999</v>
      </c>
      <c r="I66" s="35">
        <v>15</v>
      </c>
      <c r="J66" s="35">
        <v>2801.82</v>
      </c>
      <c r="K66" s="35" t="s">
        <v>272</v>
      </c>
      <c r="L66" s="35">
        <v>18095.25</v>
      </c>
      <c r="M66" s="36" t="s">
        <v>381</v>
      </c>
      <c r="N66" s="44">
        <v>15.48</v>
      </c>
      <c r="O66" s="35">
        <v>15</v>
      </c>
    </row>
    <row r="67" spans="1:15" x14ac:dyDescent="0.25">
      <c r="A67" s="35" t="s">
        <v>467</v>
      </c>
      <c r="B67" s="35" t="s">
        <v>387</v>
      </c>
      <c r="C67" s="35" t="s">
        <v>377</v>
      </c>
      <c r="D67" s="35" t="s">
        <v>403</v>
      </c>
      <c r="E67" s="35">
        <v>9684352160</v>
      </c>
      <c r="F67" s="35" t="s">
        <v>379</v>
      </c>
      <c r="G67" s="35" t="s">
        <v>415</v>
      </c>
      <c r="H67" s="35">
        <v>1849.95</v>
      </c>
      <c r="I67" s="35">
        <v>5</v>
      </c>
      <c r="J67" s="35">
        <v>2111.02</v>
      </c>
      <c r="K67" s="35" t="s">
        <v>416</v>
      </c>
      <c r="L67" s="35">
        <v>9249.75</v>
      </c>
      <c r="M67" s="36" t="s">
        <v>394</v>
      </c>
      <c r="N67" s="44">
        <v>22.82</v>
      </c>
      <c r="O67" s="35">
        <v>5</v>
      </c>
    </row>
    <row r="68" spans="1:15" x14ac:dyDescent="0.25">
      <c r="A68" s="35" t="s">
        <v>468</v>
      </c>
      <c r="B68" s="35" t="s">
        <v>376</v>
      </c>
      <c r="C68" s="35" t="s">
        <v>377</v>
      </c>
      <c r="D68" s="35" t="s">
        <v>388</v>
      </c>
      <c r="E68" s="35">
        <v>9845713875</v>
      </c>
      <c r="F68" s="35" t="s">
        <v>220</v>
      </c>
      <c r="G68" s="35" t="s">
        <v>312</v>
      </c>
      <c r="H68" s="35">
        <v>1896.1</v>
      </c>
      <c r="I68" s="35">
        <v>5</v>
      </c>
      <c r="J68" s="35">
        <v>2676.46</v>
      </c>
      <c r="K68" s="35" t="s">
        <v>416</v>
      </c>
      <c r="L68" s="35">
        <v>9480.5</v>
      </c>
      <c r="M68" s="36" t="s">
        <v>394</v>
      </c>
      <c r="N68" s="44">
        <v>28.23</v>
      </c>
      <c r="O68" s="35">
        <v>5</v>
      </c>
    </row>
    <row r="69" spans="1:15" x14ac:dyDescent="0.25">
      <c r="A69" s="35" t="s">
        <v>469</v>
      </c>
      <c r="B69" s="35" t="s">
        <v>387</v>
      </c>
      <c r="C69" s="35" t="s">
        <v>377</v>
      </c>
      <c r="D69" s="35" t="s">
        <v>399</v>
      </c>
      <c r="E69" s="38">
        <v>85</v>
      </c>
      <c r="F69" s="35" t="s">
        <v>383</v>
      </c>
      <c r="G69" s="35" t="s">
        <v>316</v>
      </c>
      <c r="H69" s="35">
        <v>1799.6</v>
      </c>
      <c r="I69" s="35">
        <v>6</v>
      </c>
      <c r="J69" s="35">
        <v>1551.79</v>
      </c>
      <c r="K69" s="35" t="s">
        <v>393</v>
      </c>
      <c r="L69" s="35">
        <v>10797.6</v>
      </c>
      <c r="M69" s="36" t="s">
        <v>381</v>
      </c>
      <c r="N69" s="44">
        <v>14.37</v>
      </c>
      <c r="O69" s="35">
        <v>6</v>
      </c>
    </row>
    <row r="70" spans="1:15" x14ac:dyDescent="0.25">
      <c r="A70" s="35" t="s">
        <v>470</v>
      </c>
      <c r="B70" s="35" t="s">
        <v>410</v>
      </c>
      <c r="C70" s="35" t="s">
        <v>377</v>
      </c>
      <c r="D70" s="35" t="s">
        <v>378</v>
      </c>
      <c r="E70" s="35">
        <v>9304184751</v>
      </c>
      <c r="F70" s="35" t="s">
        <v>383</v>
      </c>
      <c r="G70" s="35" t="s">
        <v>431</v>
      </c>
      <c r="H70" s="35">
        <v>1330.26</v>
      </c>
      <c r="I70" s="35">
        <v>2</v>
      </c>
      <c r="J70" s="35">
        <v>669.54</v>
      </c>
      <c r="K70" s="35" t="s">
        <v>257</v>
      </c>
      <c r="L70" s="35">
        <v>2660.52</v>
      </c>
      <c r="M70" s="36" t="s">
        <v>390</v>
      </c>
      <c r="N70" s="44">
        <v>25.17</v>
      </c>
      <c r="O70" s="35">
        <v>2</v>
      </c>
    </row>
    <row r="71" spans="1:15" x14ac:dyDescent="0.25">
      <c r="A71" s="35" t="s">
        <v>471</v>
      </c>
      <c r="B71" s="35" t="s">
        <v>410</v>
      </c>
      <c r="C71" s="35" t="s">
        <v>377</v>
      </c>
      <c r="D71" s="35" t="s">
        <v>407</v>
      </c>
      <c r="E71" s="35">
        <v>9141039856</v>
      </c>
      <c r="F71" s="35" t="s">
        <v>220</v>
      </c>
      <c r="G71" s="35" t="s">
        <v>278</v>
      </c>
      <c r="H71" s="35">
        <v>322.57</v>
      </c>
      <c r="I71" s="35">
        <v>13</v>
      </c>
      <c r="J71" s="35">
        <v>684.45</v>
      </c>
      <c r="K71" s="35" t="s">
        <v>416</v>
      </c>
      <c r="L71" s="35">
        <v>4193.41</v>
      </c>
      <c r="M71" s="36" t="s">
        <v>390</v>
      </c>
      <c r="N71" s="44">
        <v>16.32</v>
      </c>
      <c r="O71" s="35">
        <v>13</v>
      </c>
    </row>
    <row r="72" spans="1:15" x14ac:dyDescent="0.25">
      <c r="A72" s="35" t="s">
        <v>472</v>
      </c>
      <c r="B72" s="35" t="s">
        <v>398</v>
      </c>
      <c r="C72" s="35" t="s">
        <v>377</v>
      </c>
      <c r="D72" s="35" t="s">
        <v>399</v>
      </c>
      <c r="E72" s="35">
        <v>9640589740</v>
      </c>
      <c r="F72" s="35" t="s">
        <v>220</v>
      </c>
      <c r="G72" s="35" t="s">
        <v>312</v>
      </c>
      <c r="H72" s="35">
        <v>1510.41</v>
      </c>
      <c r="I72" s="35">
        <v>1</v>
      </c>
      <c r="J72" s="35">
        <v>434.79</v>
      </c>
      <c r="K72" s="35" t="s">
        <v>385</v>
      </c>
      <c r="L72" s="35">
        <v>1510.41</v>
      </c>
      <c r="M72" s="36" t="s">
        <v>390</v>
      </c>
      <c r="N72" s="44">
        <v>28.79</v>
      </c>
      <c r="O72" s="35">
        <v>1</v>
      </c>
    </row>
    <row r="73" spans="1:15" x14ac:dyDescent="0.25">
      <c r="A73" s="35" t="s">
        <v>473</v>
      </c>
      <c r="B73" s="35" t="s">
        <v>387</v>
      </c>
      <c r="C73" s="35" t="s">
        <v>377</v>
      </c>
      <c r="D73" s="35" t="s">
        <v>378</v>
      </c>
      <c r="E73" s="35">
        <v>9406517796</v>
      </c>
      <c r="F73" s="35" t="s">
        <v>379</v>
      </c>
      <c r="G73" s="35" t="s">
        <v>276</v>
      </c>
      <c r="H73" s="35">
        <v>1085.52</v>
      </c>
      <c r="I73" s="35">
        <v>4</v>
      </c>
      <c r="J73" s="35">
        <v>749.57</v>
      </c>
      <c r="K73" s="35" t="s">
        <v>257</v>
      </c>
      <c r="L73" s="35">
        <v>4342.08</v>
      </c>
      <c r="M73" s="36" t="s">
        <v>390</v>
      </c>
      <c r="N73" s="44">
        <v>17.260000000000002</v>
      </c>
      <c r="O73" s="35">
        <v>4</v>
      </c>
    </row>
    <row r="74" spans="1:15" x14ac:dyDescent="0.25">
      <c r="A74" s="35" t="s">
        <v>474</v>
      </c>
      <c r="B74" s="35" t="s">
        <v>387</v>
      </c>
      <c r="C74" s="35" t="s">
        <v>377</v>
      </c>
      <c r="D74" s="35" t="s">
        <v>403</v>
      </c>
      <c r="E74" s="35">
        <v>9606169051</v>
      </c>
      <c r="F74" s="35" t="s">
        <v>383</v>
      </c>
      <c r="G74" s="35" t="s">
        <v>384</v>
      </c>
      <c r="H74" s="35">
        <v>1441.79</v>
      </c>
      <c r="I74" s="35">
        <v>14</v>
      </c>
      <c r="J74" s="35">
        <v>3929.03</v>
      </c>
      <c r="K74" s="35" t="s">
        <v>416</v>
      </c>
      <c r="L74" s="35">
        <v>20185.060000000001</v>
      </c>
      <c r="M74" s="36" t="s">
        <v>381</v>
      </c>
      <c r="N74" s="44">
        <v>19.47</v>
      </c>
      <c r="O74" s="35">
        <v>14</v>
      </c>
    </row>
    <row r="75" spans="1:15" x14ac:dyDescent="0.25">
      <c r="A75" s="35" t="s">
        <v>475</v>
      </c>
      <c r="B75" s="35" t="s">
        <v>410</v>
      </c>
      <c r="C75" s="35" t="s">
        <v>377</v>
      </c>
      <c r="D75" s="35" t="s">
        <v>407</v>
      </c>
      <c r="E75" s="35">
        <v>9350461925</v>
      </c>
      <c r="F75" s="35" t="s">
        <v>383</v>
      </c>
      <c r="G75" s="35" t="s">
        <v>431</v>
      </c>
      <c r="H75" s="35">
        <v>686.64</v>
      </c>
      <c r="I75" s="35">
        <v>8</v>
      </c>
      <c r="J75" s="35">
        <v>878.07</v>
      </c>
      <c r="K75" s="35" t="s">
        <v>257</v>
      </c>
      <c r="L75" s="35">
        <v>5493.12</v>
      </c>
      <c r="M75" s="36" t="s">
        <v>394</v>
      </c>
      <c r="N75" s="44">
        <v>15.98</v>
      </c>
      <c r="O75" s="35">
        <v>8</v>
      </c>
    </row>
    <row r="76" spans="1:15" x14ac:dyDescent="0.25">
      <c r="A76" s="35" t="s">
        <v>476</v>
      </c>
      <c r="B76" s="35" t="s">
        <v>376</v>
      </c>
      <c r="C76" s="35" t="s">
        <v>377</v>
      </c>
      <c r="D76" s="35" t="s">
        <v>388</v>
      </c>
      <c r="E76" s="35">
        <v>9996467468</v>
      </c>
      <c r="F76" s="35" t="s">
        <v>379</v>
      </c>
      <c r="G76" s="35" t="s">
        <v>276</v>
      </c>
      <c r="H76" s="35">
        <v>2830.64</v>
      </c>
      <c r="I76" s="35">
        <v>6</v>
      </c>
      <c r="J76" s="35">
        <v>1830.75</v>
      </c>
      <c r="K76" s="35" t="s">
        <v>257</v>
      </c>
      <c r="L76" s="35">
        <v>16983.84</v>
      </c>
      <c r="M76" s="36" t="s">
        <v>381</v>
      </c>
      <c r="N76" s="44">
        <v>10.78</v>
      </c>
      <c r="O76" s="35">
        <v>6</v>
      </c>
    </row>
    <row r="77" spans="1:15" x14ac:dyDescent="0.25">
      <c r="A77" s="35" t="s">
        <v>477</v>
      </c>
      <c r="B77" s="35" t="s">
        <v>376</v>
      </c>
      <c r="C77" s="35" t="s">
        <v>377</v>
      </c>
      <c r="D77" s="35" t="s">
        <v>407</v>
      </c>
      <c r="E77" s="35">
        <v>9128345710</v>
      </c>
      <c r="F77" s="35" t="s">
        <v>220</v>
      </c>
      <c r="G77" s="35" t="s">
        <v>284</v>
      </c>
      <c r="H77" s="35">
        <v>2619.08</v>
      </c>
      <c r="I77" s="35">
        <v>6</v>
      </c>
      <c r="J77" s="35">
        <v>4245.2299999999996</v>
      </c>
      <c r="K77" s="35" t="s">
        <v>385</v>
      </c>
      <c r="L77" s="35">
        <v>15714.48</v>
      </c>
      <c r="M77" s="36" t="s">
        <v>381</v>
      </c>
      <c r="N77" s="44">
        <v>27.01</v>
      </c>
      <c r="O77" s="35">
        <v>6</v>
      </c>
    </row>
    <row r="78" spans="1:15" x14ac:dyDescent="0.25">
      <c r="A78" s="35" t="s">
        <v>478</v>
      </c>
      <c r="B78" s="35" t="s">
        <v>398</v>
      </c>
      <c r="C78" s="35" t="s">
        <v>377</v>
      </c>
      <c r="D78" s="35" t="s">
        <v>405</v>
      </c>
      <c r="E78" s="35">
        <v>9392055351</v>
      </c>
      <c r="F78" s="35" t="s">
        <v>379</v>
      </c>
      <c r="G78" s="35" t="s">
        <v>269</v>
      </c>
      <c r="H78" s="35">
        <v>503.93</v>
      </c>
      <c r="I78" s="35">
        <v>11</v>
      </c>
      <c r="J78" s="35">
        <v>1183.48</v>
      </c>
      <c r="K78" s="35" t="s">
        <v>393</v>
      </c>
      <c r="L78" s="35">
        <v>5543.23</v>
      </c>
      <c r="M78" s="36" t="s">
        <v>394</v>
      </c>
      <c r="N78" s="44">
        <v>21.35</v>
      </c>
      <c r="O78" s="35">
        <v>11</v>
      </c>
    </row>
    <row r="79" spans="1:15" x14ac:dyDescent="0.25">
      <c r="A79" s="35" t="s">
        <v>479</v>
      </c>
      <c r="B79" s="35" t="s">
        <v>387</v>
      </c>
      <c r="C79" s="35" t="s">
        <v>377</v>
      </c>
      <c r="D79" s="35" t="s">
        <v>399</v>
      </c>
      <c r="E79" s="35">
        <v>9980141994</v>
      </c>
      <c r="F79" s="35" t="s">
        <v>383</v>
      </c>
      <c r="G79" s="35" t="s">
        <v>316</v>
      </c>
      <c r="H79" s="35">
        <v>467.71</v>
      </c>
      <c r="I79" s="35">
        <v>12</v>
      </c>
      <c r="J79" s="35">
        <v>1223.23</v>
      </c>
      <c r="K79" s="35" t="s">
        <v>257</v>
      </c>
      <c r="L79" s="35">
        <v>5612.52</v>
      </c>
      <c r="M79" s="36" t="s">
        <v>394</v>
      </c>
      <c r="N79" s="44">
        <v>21.79</v>
      </c>
      <c r="O79" s="35">
        <v>12</v>
      </c>
    </row>
    <row r="80" spans="1:15" x14ac:dyDescent="0.25">
      <c r="A80" s="35" t="s">
        <v>480</v>
      </c>
      <c r="B80" s="35" t="s">
        <v>376</v>
      </c>
      <c r="C80" s="35" t="s">
        <v>377</v>
      </c>
      <c r="D80" s="35" t="s">
        <v>403</v>
      </c>
      <c r="E80" s="35">
        <v>9403999543</v>
      </c>
      <c r="F80" s="35" t="s">
        <v>383</v>
      </c>
      <c r="G80" s="35" t="s">
        <v>401</v>
      </c>
      <c r="H80" s="35">
        <v>2307.34</v>
      </c>
      <c r="I80" s="35">
        <v>14</v>
      </c>
      <c r="J80" s="35">
        <v>3571.15</v>
      </c>
      <c r="K80" s="35" t="s">
        <v>416</v>
      </c>
      <c r="L80" s="35">
        <v>32302.76</v>
      </c>
      <c r="M80" s="36" t="s">
        <v>381</v>
      </c>
      <c r="N80" s="44">
        <v>11.06</v>
      </c>
      <c r="O80" s="35">
        <v>14</v>
      </c>
    </row>
    <row r="81" spans="1:15" x14ac:dyDescent="0.25">
      <c r="A81" s="35" t="s">
        <v>481</v>
      </c>
      <c r="B81" s="35" t="s">
        <v>410</v>
      </c>
      <c r="C81" s="35" t="s">
        <v>377</v>
      </c>
      <c r="D81" s="35" t="s">
        <v>418</v>
      </c>
      <c r="E81" s="35">
        <v>9164427200</v>
      </c>
      <c r="F81" s="35" t="s">
        <v>220</v>
      </c>
      <c r="G81" s="35" t="s">
        <v>312</v>
      </c>
      <c r="H81" s="35">
        <v>1513.57</v>
      </c>
      <c r="I81" s="35">
        <v>14</v>
      </c>
      <c r="J81" s="37">
        <v>5761.18</v>
      </c>
      <c r="K81" s="35" t="s">
        <v>257</v>
      </c>
      <c r="L81" s="35">
        <v>21189.98</v>
      </c>
      <c r="M81" s="36" t="s">
        <v>381</v>
      </c>
      <c r="N81" s="44">
        <v>27.19</v>
      </c>
      <c r="O81" s="35">
        <v>14</v>
      </c>
    </row>
    <row r="82" spans="1:15" x14ac:dyDescent="0.25">
      <c r="A82" s="35" t="s">
        <v>482</v>
      </c>
      <c r="B82" s="35" t="s">
        <v>410</v>
      </c>
      <c r="C82" s="35" t="s">
        <v>377</v>
      </c>
      <c r="D82" s="35" t="s">
        <v>403</v>
      </c>
      <c r="E82" s="38">
        <v>858947</v>
      </c>
      <c r="F82" s="35" t="s">
        <v>383</v>
      </c>
      <c r="G82" s="35" t="s">
        <v>431</v>
      </c>
      <c r="H82" s="35">
        <v>2213.4499999999998</v>
      </c>
      <c r="I82" s="35">
        <v>3</v>
      </c>
      <c r="J82" s="35">
        <v>867.33</v>
      </c>
      <c r="K82" s="35" t="s">
        <v>416</v>
      </c>
      <c r="L82" s="35">
        <v>6640.35</v>
      </c>
      <c r="M82" s="36" t="s">
        <v>394</v>
      </c>
      <c r="N82" s="44">
        <v>13.06</v>
      </c>
      <c r="O82" s="35">
        <v>3</v>
      </c>
    </row>
    <row r="83" spans="1:15" x14ac:dyDescent="0.25">
      <c r="A83" s="35" t="s">
        <v>483</v>
      </c>
      <c r="B83" s="35" t="s">
        <v>387</v>
      </c>
      <c r="C83" s="35" t="s">
        <v>377</v>
      </c>
      <c r="D83" s="35" t="s">
        <v>399</v>
      </c>
      <c r="E83" s="35">
        <v>9789825611</v>
      </c>
      <c r="F83" s="35" t="s">
        <v>379</v>
      </c>
      <c r="G83" s="35" t="s">
        <v>276</v>
      </c>
      <c r="H83" s="35">
        <v>384.21</v>
      </c>
      <c r="I83" s="35">
        <v>5</v>
      </c>
      <c r="J83" s="35">
        <v>354.16</v>
      </c>
      <c r="K83" s="35" t="s">
        <v>416</v>
      </c>
      <c r="L83" s="35">
        <v>1921.05</v>
      </c>
      <c r="M83" s="36" t="s">
        <v>390</v>
      </c>
      <c r="N83" s="44">
        <v>18.440000000000001</v>
      </c>
      <c r="O83" s="35">
        <v>5</v>
      </c>
    </row>
    <row r="84" spans="1:15" x14ac:dyDescent="0.25">
      <c r="A84" s="35" t="s">
        <v>484</v>
      </c>
      <c r="B84" s="35" t="s">
        <v>398</v>
      </c>
      <c r="C84" s="35" t="s">
        <v>377</v>
      </c>
      <c r="D84" s="35" t="s">
        <v>403</v>
      </c>
      <c r="E84" s="35">
        <v>9371462183</v>
      </c>
      <c r="F84" s="35" t="s">
        <v>220</v>
      </c>
      <c r="G84" s="35" t="s">
        <v>284</v>
      </c>
      <c r="H84" s="35">
        <v>498.41</v>
      </c>
      <c r="I84" s="35">
        <v>7</v>
      </c>
      <c r="J84" s="35">
        <v>435.36</v>
      </c>
      <c r="K84" s="35" t="s">
        <v>272</v>
      </c>
      <c r="L84" s="35">
        <v>3488.87</v>
      </c>
      <c r="M84" s="36" t="s">
        <v>390</v>
      </c>
      <c r="N84" s="44">
        <v>12.48</v>
      </c>
      <c r="O84" s="35">
        <v>7</v>
      </c>
    </row>
    <row r="85" spans="1:15" x14ac:dyDescent="0.25">
      <c r="A85" s="35" t="s">
        <v>485</v>
      </c>
      <c r="B85" s="35" t="s">
        <v>410</v>
      </c>
      <c r="C85" s="35" t="s">
        <v>377</v>
      </c>
      <c r="D85" s="35" t="s">
        <v>403</v>
      </c>
      <c r="E85" s="35">
        <v>9444893207</v>
      </c>
      <c r="F85" s="35" t="s">
        <v>379</v>
      </c>
      <c r="G85" s="35" t="s">
        <v>276</v>
      </c>
      <c r="H85" s="35">
        <v>1599.24</v>
      </c>
      <c r="I85" s="35">
        <v>10</v>
      </c>
      <c r="J85" s="35">
        <v>4368.75</v>
      </c>
      <c r="K85" s="35" t="s">
        <v>272</v>
      </c>
      <c r="L85" s="35">
        <v>15992.4</v>
      </c>
      <c r="M85" s="36" t="s">
        <v>381</v>
      </c>
      <c r="N85" s="44">
        <v>27.32</v>
      </c>
      <c r="O85" s="35">
        <v>10</v>
      </c>
    </row>
    <row r="86" spans="1:15" x14ac:dyDescent="0.25">
      <c r="A86" s="35" t="s">
        <v>486</v>
      </c>
      <c r="B86" s="35" t="s">
        <v>376</v>
      </c>
      <c r="C86" s="35" t="s">
        <v>377</v>
      </c>
      <c r="D86" s="35" t="s">
        <v>407</v>
      </c>
      <c r="E86" s="35">
        <v>9339358166</v>
      </c>
      <c r="F86" s="35" t="s">
        <v>383</v>
      </c>
      <c r="G86" s="35" t="s">
        <v>392</v>
      </c>
      <c r="H86" s="35">
        <v>962.07</v>
      </c>
      <c r="I86" s="35">
        <v>9</v>
      </c>
      <c r="J86" s="35">
        <v>905.89</v>
      </c>
      <c r="K86" s="35" t="s">
        <v>272</v>
      </c>
      <c r="L86" s="35">
        <v>8658.6299999999992</v>
      </c>
      <c r="M86" s="36" t="s">
        <v>394</v>
      </c>
      <c r="N86" s="44">
        <v>10.46</v>
      </c>
      <c r="O86" s="35">
        <v>9</v>
      </c>
    </row>
    <row r="87" spans="1:15" x14ac:dyDescent="0.25">
      <c r="A87" s="35" t="s">
        <v>487</v>
      </c>
      <c r="B87" s="35" t="s">
        <v>376</v>
      </c>
      <c r="C87" s="35" t="s">
        <v>377</v>
      </c>
      <c r="D87" s="35" t="s">
        <v>388</v>
      </c>
      <c r="E87" s="35">
        <v>9119201960</v>
      </c>
      <c r="F87" s="35" t="s">
        <v>383</v>
      </c>
      <c r="G87" s="35" t="s">
        <v>316</v>
      </c>
      <c r="H87" s="35">
        <v>1673.22</v>
      </c>
      <c r="I87" s="35">
        <v>7</v>
      </c>
      <c r="J87" s="35">
        <v>1935.04</v>
      </c>
      <c r="K87" s="35" t="s">
        <v>416</v>
      </c>
      <c r="L87" s="35">
        <v>11712.54</v>
      </c>
      <c r="M87" s="36" t="s">
        <v>381</v>
      </c>
      <c r="N87" s="44">
        <v>16.52</v>
      </c>
      <c r="O87" s="35">
        <v>7</v>
      </c>
    </row>
    <row r="88" spans="1:15" x14ac:dyDescent="0.25">
      <c r="A88" s="35" t="s">
        <v>488</v>
      </c>
      <c r="B88" s="35" t="s">
        <v>376</v>
      </c>
      <c r="C88" s="35" t="s">
        <v>377</v>
      </c>
      <c r="D88" s="35" t="s">
        <v>399</v>
      </c>
      <c r="E88" s="35">
        <v>9161700373</v>
      </c>
      <c r="F88" s="35" t="s">
        <v>379</v>
      </c>
      <c r="G88" s="35" t="s">
        <v>389</v>
      </c>
      <c r="H88" s="35">
        <v>791.24</v>
      </c>
      <c r="I88" s="35">
        <v>4</v>
      </c>
      <c r="J88" s="35">
        <v>366.17</v>
      </c>
      <c r="K88" s="35" t="s">
        <v>272</v>
      </c>
      <c r="L88" s="35">
        <v>3164.96</v>
      </c>
      <c r="M88" s="36" t="s">
        <v>390</v>
      </c>
      <c r="N88" s="44">
        <v>11.57</v>
      </c>
      <c r="O88" s="35">
        <v>4</v>
      </c>
    </row>
    <row r="89" spans="1:15" x14ac:dyDescent="0.25">
      <c r="A89" s="35" t="s">
        <v>489</v>
      </c>
      <c r="B89" s="35" t="s">
        <v>387</v>
      </c>
      <c r="C89" s="35" t="s">
        <v>377</v>
      </c>
      <c r="D89" s="35" t="s">
        <v>418</v>
      </c>
      <c r="E89" s="35">
        <v>9242580997</v>
      </c>
      <c r="F89" s="35" t="s">
        <v>379</v>
      </c>
      <c r="G89" s="35" t="s">
        <v>269</v>
      </c>
      <c r="H89" s="35">
        <v>1210.8599999999999</v>
      </c>
      <c r="I89" s="35">
        <v>3</v>
      </c>
      <c r="J89" s="35">
        <v>698.75</v>
      </c>
      <c r="K89" s="35" t="s">
        <v>272</v>
      </c>
      <c r="L89" s="35">
        <v>3632.58</v>
      </c>
      <c r="M89" s="36" t="s">
        <v>390</v>
      </c>
      <c r="N89" s="44">
        <v>19.239999999999998</v>
      </c>
      <c r="O89" s="35">
        <v>3</v>
      </c>
    </row>
    <row r="90" spans="1:15" x14ac:dyDescent="0.25">
      <c r="A90" s="35" t="s">
        <v>490</v>
      </c>
      <c r="B90" s="35" t="s">
        <v>410</v>
      </c>
      <c r="C90" s="35" t="s">
        <v>377</v>
      </c>
      <c r="D90" s="35" t="s">
        <v>405</v>
      </c>
      <c r="E90" s="35">
        <v>9370714466</v>
      </c>
      <c r="F90" s="35" t="s">
        <v>379</v>
      </c>
      <c r="G90" s="35" t="s">
        <v>389</v>
      </c>
      <c r="H90" s="35">
        <v>619.57000000000005</v>
      </c>
      <c r="I90" s="35">
        <v>7</v>
      </c>
      <c r="J90" s="35">
        <v>562.75</v>
      </c>
      <c r="K90" s="35" t="s">
        <v>272</v>
      </c>
      <c r="L90" s="35">
        <v>4336.99</v>
      </c>
      <c r="M90" s="36" t="s">
        <v>390</v>
      </c>
      <c r="N90" s="44">
        <v>12.98</v>
      </c>
      <c r="O90" s="35">
        <v>7</v>
      </c>
    </row>
    <row r="91" spans="1:15" x14ac:dyDescent="0.25">
      <c r="A91" s="35" t="s">
        <v>491</v>
      </c>
      <c r="B91" s="35" t="s">
        <v>376</v>
      </c>
      <c r="C91" s="35" t="s">
        <v>377</v>
      </c>
      <c r="D91" s="35" t="s">
        <v>403</v>
      </c>
      <c r="E91" s="35">
        <v>9427647839</v>
      </c>
      <c r="F91" s="35" t="s">
        <v>220</v>
      </c>
      <c r="G91" s="35" t="s">
        <v>227</v>
      </c>
      <c r="H91" s="35">
        <v>308.5</v>
      </c>
      <c r="I91" s="35">
        <v>15</v>
      </c>
      <c r="J91" s="35">
        <v>802.96</v>
      </c>
      <c r="K91" s="35" t="s">
        <v>257</v>
      </c>
      <c r="L91" s="35">
        <v>4627.5</v>
      </c>
      <c r="M91" s="36" t="s">
        <v>390</v>
      </c>
      <c r="N91" s="44">
        <v>17.350000000000001</v>
      </c>
      <c r="O91" s="35">
        <v>15</v>
      </c>
    </row>
    <row r="92" spans="1:15" x14ac:dyDescent="0.25">
      <c r="A92" s="35" t="s">
        <v>492</v>
      </c>
      <c r="B92" s="35" t="s">
        <v>398</v>
      </c>
      <c r="C92" s="35" t="s">
        <v>377</v>
      </c>
      <c r="D92" s="35" t="s">
        <v>403</v>
      </c>
      <c r="E92" s="35">
        <v>9942075195</v>
      </c>
      <c r="F92" s="35" t="s">
        <v>379</v>
      </c>
      <c r="G92" s="35" t="s">
        <v>276</v>
      </c>
      <c r="H92" s="35">
        <v>1853.37</v>
      </c>
      <c r="I92" s="35">
        <v>5</v>
      </c>
      <c r="J92" s="35">
        <v>1661.2</v>
      </c>
      <c r="K92" s="35" t="s">
        <v>257</v>
      </c>
      <c r="L92" s="35">
        <v>9266.85</v>
      </c>
      <c r="M92" s="36" t="s">
        <v>394</v>
      </c>
      <c r="N92" s="44">
        <v>17.93</v>
      </c>
      <c r="O92" s="35">
        <v>5</v>
      </c>
    </row>
    <row r="93" spans="1:15" x14ac:dyDescent="0.25">
      <c r="A93" s="35" t="s">
        <v>493</v>
      </c>
      <c r="B93" s="35" t="s">
        <v>387</v>
      </c>
      <c r="C93" s="35" t="s">
        <v>377</v>
      </c>
      <c r="D93" s="35" t="s">
        <v>407</v>
      </c>
      <c r="E93" s="35">
        <v>9857569233</v>
      </c>
      <c r="F93" s="35" t="s">
        <v>379</v>
      </c>
      <c r="G93" s="35" t="s">
        <v>415</v>
      </c>
      <c r="H93" s="35">
        <v>2501.48</v>
      </c>
      <c r="I93" s="35">
        <v>6</v>
      </c>
      <c r="J93" s="35">
        <v>4142.5200000000004</v>
      </c>
      <c r="K93" s="35" t="s">
        <v>385</v>
      </c>
      <c r="L93" s="35">
        <v>15008.88</v>
      </c>
      <c r="M93" s="36" t="s">
        <v>381</v>
      </c>
      <c r="N93" s="44">
        <v>27.6</v>
      </c>
      <c r="O93" s="35">
        <v>6</v>
      </c>
    </row>
    <row r="94" spans="1:15" x14ac:dyDescent="0.25">
      <c r="A94" s="35" t="s">
        <v>494</v>
      </c>
      <c r="B94" s="35" t="s">
        <v>387</v>
      </c>
      <c r="C94" s="35" t="s">
        <v>377</v>
      </c>
      <c r="D94" s="35" t="s">
        <v>378</v>
      </c>
      <c r="E94" s="35">
        <v>9944969047</v>
      </c>
      <c r="F94" s="35" t="s">
        <v>220</v>
      </c>
      <c r="G94" s="35" t="s">
        <v>219</v>
      </c>
      <c r="H94" s="35">
        <v>2596.13</v>
      </c>
      <c r="I94" s="35">
        <v>5</v>
      </c>
      <c r="J94" s="35">
        <v>1453.33</v>
      </c>
      <c r="K94" s="35" t="s">
        <v>385</v>
      </c>
      <c r="L94" s="35">
        <v>12980.65</v>
      </c>
      <c r="M94" s="36" t="s">
        <v>381</v>
      </c>
      <c r="N94" s="44">
        <v>11.2</v>
      </c>
      <c r="O94" s="35">
        <v>5</v>
      </c>
    </row>
    <row r="95" spans="1:15" x14ac:dyDescent="0.25">
      <c r="A95" s="35" t="s">
        <v>495</v>
      </c>
      <c r="B95" s="35" t="s">
        <v>376</v>
      </c>
      <c r="C95" s="35" t="s">
        <v>377</v>
      </c>
      <c r="D95" s="35" t="s">
        <v>388</v>
      </c>
      <c r="E95" s="38">
        <v>56428436</v>
      </c>
      <c r="F95" s="35" t="s">
        <v>220</v>
      </c>
      <c r="G95" s="35" t="s">
        <v>284</v>
      </c>
      <c r="H95" s="35">
        <v>2209.52</v>
      </c>
      <c r="I95" s="35">
        <v>6</v>
      </c>
      <c r="J95" s="35">
        <v>3760.49</v>
      </c>
      <c r="K95" s="35" t="s">
        <v>385</v>
      </c>
      <c r="L95" s="35">
        <v>13257.12</v>
      </c>
      <c r="M95" s="36" t="s">
        <v>381</v>
      </c>
      <c r="N95" s="44">
        <v>28.37</v>
      </c>
      <c r="O95" s="35">
        <v>6</v>
      </c>
    </row>
    <row r="96" spans="1:15" x14ac:dyDescent="0.25">
      <c r="A96" s="35" t="s">
        <v>496</v>
      </c>
      <c r="B96" s="35" t="s">
        <v>398</v>
      </c>
      <c r="C96" s="35" t="s">
        <v>377</v>
      </c>
      <c r="D96" s="35" t="s">
        <v>405</v>
      </c>
      <c r="E96" s="35">
        <v>9705241364</v>
      </c>
      <c r="F96" s="35" t="s">
        <v>383</v>
      </c>
      <c r="G96" s="35" t="s">
        <v>392</v>
      </c>
      <c r="H96" s="35">
        <v>458.7</v>
      </c>
      <c r="I96" s="35">
        <v>7</v>
      </c>
      <c r="J96" s="35">
        <v>839.97</v>
      </c>
      <c r="K96" s="35" t="s">
        <v>385</v>
      </c>
      <c r="L96" s="35">
        <v>3210.9</v>
      </c>
      <c r="M96" s="36" t="s">
        <v>390</v>
      </c>
      <c r="N96" s="44">
        <v>26.16</v>
      </c>
      <c r="O96" s="35">
        <v>7</v>
      </c>
    </row>
    <row r="97" spans="1:15" x14ac:dyDescent="0.25">
      <c r="A97" s="35" t="s">
        <v>497</v>
      </c>
      <c r="B97" s="35" t="s">
        <v>398</v>
      </c>
      <c r="C97" s="35" t="s">
        <v>377</v>
      </c>
      <c r="D97" s="35" t="s">
        <v>378</v>
      </c>
      <c r="E97" s="35">
        <v>9245776255</v>
      </c>
      <c r="F97" s="35" t="s">
        <v>379</v>
      </c>
      <c r="G97" s="35" t="s">
        <v>269</v>
      </c>
      <c r="H97" s="35">
        <v>833.16</v>
      </c>
      <c r="I97" s="35">
        <v>12</v>
      </c>
      <c r="J97" s="35">
        <v>2135.63</v>
      </c>
      <c r="K97" s="35" t="s">
        <v>385</v>
      </c>
      <c r="L97" s="35">
        <v>9997.92</v>
      </c>
      <c r="M97" s="36" t="s">
        <v>394</v>
      </c>
      <c r="N97" s="44">
        <v>21.36</v>
      </c>
      <c r="O97" s="35">
        <v>12</v>
      </c>
    </row>
    <row r="98" spans="1:15" x14ac:dyDescent="0.25">
      <c r="A98" s="35" t="s">
        <v>498</v>
      </c>
      <c r="B98" s="35" t="s">
        <v>398</v>
      </c>
      <c r="C98" s="35" t="s">
        <v>377</v>
      </c>
      <c r="D98" s="35" t="s">
        <v>418</v>
      </c>
      <c r="E98" s="35">
        <v>9881212856</v>
      </c>
      <c r="F98" s="35" t="s">
        <v>379</v>
      </c>
      <c r="G98" s="35" t="s">
        <v>269</v>
      </c>
      <c r="H98" s="35">
        <v>238.37</v>
      </c>
      <c r="I98" s="35">
        <v>13</v>
      </c>
      <c r="J98" s="35">
        <v>586.94000000000005</v>
      </c>
      <c r="K98" s="35" t="s">
        <v>385</v>
      </c>
      <c r="L98" s="35">
        <v>3098.81</v>
      </c>
      <c r="M98" s="36" t="s">
        <v>390</v>
      </c>
      <c r="N98" s="44">
        <v>18.940000000000001</v>
      </c>
      <c r="O98" s="35">
        <v>13</v>
      </c>
    </row>
    <row r="99" spans="1:15" x14ac:dyDescent="0.25">
      <c r="A99" s="35" t="s">
        <v>499</v>
      </c>
      <c r="B99" s="35" t="s">
        <v>376</v>
      </c>
      <c r="C99" s="35" t="s">
        <v>377</v>
      </c>
      <c r="D99" s="35" t="s">
        <v>405</v>
      </c>
      <c r="E99" s="35">
        <v>9916091858</v>
      </c>
      <c r="F99" s="35" t="s">
        <v>379</v>
      </c>
      <c r="G99" s="35" t="s">
        <v>276</v>
      </c>
      <c r="H99" s="35">
        <v>820.05</v>
      </c>
      <c r="I99" s="35">
        <v>3</v>
      </c>
      <c r="J99" s="35">
        <v>419.41</v>
      </c>
      <c r="K99" s="35" t="s">
        <v>272</v>
      </c>
      <c r="L99" s="35">
        <v>2460.15</v>
      </c>
      <c r="M99" s="36" t="s">
        <v>390</v>
      </c>
      <c r="N99" s="44">
        <v>17.05</v>
      </c>
      <c r="O99" s="35">
        <v>3</v>
      </c>
    </row>
    <row r="100" spans="1:15" x14ac:dyDescent="0.25">
      <c r="A100" s="35" t="s">
        <v>500</v>
      </c>
      <c r="B100" s="35" t="s">
        <v>410</v>
      </c>
      <c r="C100" s="35" t="s">
        <v>377</v>
      </c>
      <c r="D100" s="35" t="s">
        <v>378</v>
      </c>
      <c r="E100" s="35">
        <v>9425191872</v>
      </c>
      <c r="F100" s="35" t="s">
        <v>220</v>
      </c>
      <c r="G100" s="35" t="s">
        <v>284</v>
      </c>
      <c r="H100" s="35">
        <v>2716.33</v>
      </c>
      <c r="I100" s="35">
        <v>8</v>
      </c>
      <c r="J100" s="37">
        <v>5513.14</v>
      </c>
      <c r="K100" s="35" t="s">
        <v>385</v>
      </c>
      <c r="L100" s="35">
        <v>21730.639999999999</v>
      </c>
      <c r="M100" s="36" t="s">
        <v>381</v>
      </c>
      <c r="N100" s="44">
        <v>25.37</v>
      </c>
      <c r="O100" s="35">
        <v>8</v>
      </c>
    </row>
    <row r="101" spans="1:15" x14ac:dyDescent="0.25">
      <c r="A101" s="35" t="s">
        <v>501</v>
      </c>
      <c r="B101" s="35" t="s">
        <v>410</v>
      </c>
      <c r="C101" s="35" t="s">
        <v>377</v>
      </c>
      <c r="D101" s="35" t="s">
        <v>418</v>
      </c>
      <c r="E101" s="35">
        <v>9459337548</v>
      </c>
      <c r="F101" s="35" t="s">
        <v>379</v>
      </c>
      <c r="G101" s="35" t="s">
        <v>415</v>
      </c>
      <c r="H101" s="35">
        <v>1918.81</v>
      </c>
      <c r="I101" s="35">
        <v>1</v>
      </c>
      <c r="J101" s="35">
        <v>442.75</v>
      </c>
      <c r="K101" s="35" t="s">
        <v>393</v>
      </c>
      <c r="L101" s="35">
        <v>1918.81</v>
      </c>
      <c r="M101" s="36" t="s">
        <v>390</v>
      </c>
      <c r="N101" s="44">
        <v>23.07</v>
      </c>
      <c r="O101" s="35">
        <v>1</v>
      </c>
    </row>
  </sheetData>
  <conditionalFormatting sqref="I1">
    <cfRule type="cellIs" dxfId="8" priority="6" operator="between">
      <formula>1</formula>
      <formula>20</formula>
    </cfRule>
  </conditionalFormatting>
  <conditionalFormatting sqref="O2:O101">
    <cfRule type="cellIs" dxfId="7" priority="3" operator="between">
      <formula>1</formula>
      <formula>20</formula>
    </cfRule>
  </conditionalFormatting>
  <conditionalFormatting sqref="J1:J101">
    <cfRule type="cellIs" dxfId="6" priority="2" operator="greaterThan">
      <formula>50000</formula>
    </cfRule>
  </conditionalFormatting>
  <conditionalFormatting sqref="E2:E101">
    <cfRule type="top10" dxfId="5" priority="1" bottom="1" rank="10"/>
  </conditionalFormatting>
  <dataValidations count="1">
    <dataValidation type="whole" allowBlank="1" showInputMessage="1" showErrorMessage="1" promptTitle="ALLOW " prompt="INVALID" sqref="O2:O101">
      <formula1>1</formula1>
      <formula2>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9"/>
  <sheetViews>
    <sheetView workbookViewId="0">
      <selection activeCell="C8" sqref="C8"/>
    </sheetView>
  </sheetViews>
  <sheetFormatPr defaultRowHeight="15" x14ac:dyDescent="0.25"/>
  <cols>
    <col min="1" max="1" width="19" customWidth="1"/>
    <col min="2" max="4" width="14.28515625" customWidth="1"/>
    <col min="5" max="5" width="19.140625" customWidth="1"/>
    <col min="6" max="6" width="16.5703125" customWidth="1"/>
    <col min="7" max="7" width="17.42578125" customWidth="1"/>
    <col min="8" max="8" width="28.42578125" customWidth="1"/>
    <col min="9" max="9" width="27.140625" customWidth="1"/>
    <col min="10" max="10" width="15.85546875" customWidth="1"/>
    <col min="11" max="11" width="14.85546875" customWidth="1"/>
    <col min="12" max="12" width="17.140625" customWidth="1"/>
  </cols>
  <sheetData>
    <row r="1" spans="1:12" ht="21" x14ac:dyDescent="0.35">
      <c r="A1" s="71" t="s">
        <v>51</v>
      </c>
      <c r="B1" s="71" t="s">
        <v>52</v>
      </c>
      <c r="C1" s="71" t="s">
        <v>205</v>
      </c>
      <c r="D1" s="71" t="s">
        <v>212</v>
      </c>
      <c r="E1" s="71" t="s">
        <v>53</v>
      </c>
      <c r="F1" s="71" t="s">
        <v>54</v>
      </c>
      <c r="G1" s="71" t="s">
        <v>55</v>
      </c>
      <c r="H1" s="71" t="s">
        <v>56</v>
      </c>
      <c r="I1" s="71" t="s">
        <v>57</v>
      </c>
      <c r="J1" s="71" t="s">
        <v>58</v>
      </c>
      <c r="K1" s="71" t="s">
        <v>59</v>
      </c>
      <c r="L1" s="71" t="s">
        <v>60</v>
      </c>
    </row>
    <row r="2" spans="1:12" x14ac:dyDescent="0.25">
      <c r="A2" t="s">
        <v>61</v>
      </c>
      <c r="B2" s="13">
        <v>45292</v>
      </c>
      <c r="C2">
        <f>MONTH(Table1[[#This Row],[Date]])</f>
        <v>1</v>
      </c>
      <c r="D2" t="str">
        <f>TEXT(Table1[[#This Row],[Date]],"mmm")</f>
        <v>Jan</v>
      </c>
      <c r="E2" t="s">
        <v>62</v>
      </c>
      <c r="F2" t="s">
        <v>63</v>
      </c>
      <c r="G2" t="s">
        <v>64</v>
      </c>
      <c r="H2" t="s">
        <v>65</v>
      </c>
      <c r="I2" t="s">
        <v>66</v>
      </c>
      <c r="J2" t="s">
        <v>67</v>
      </c>
      <c r="K2" t="s">
        <v>68</v>
      </c>
      <c r="L2">
        <v>0</v>
      </c>
    </row>
    <row r="3" spans="1:12" x14ac:dyDescent="0.25">
      <c r="A3" t="s">
        <v>69</v>
      </c>
      <c r="B3" s="13">
        <v>45380</v>
      </c>
      <c r="C3">
        <f>MONTH(Table1[[#This Row],[Date]])</f>
        <v>3</v>
      </c>
      <c r="D3" t="str">
        <f>TEXT(Table1[[#This Row],[Date]],"mmm")</f>
        <v>Mar</v>
      </c>
      <c r="E3" t="s">
        <v>70</v>
      </c>
      <c r="F3" t="s">
        <v>63</v>
      </c>
      <c r="G3" t="s">
        <v>64</v>
      </c>
      <c r="H3" t="s">
        <v>71</v>
      </c>
      <c r="I3" t="s">
        <v>72</v>
      </c>
      <c r="J3" t="s">
        <v>67</v>
      </c>
      <c r="K3" t="s">
        <v>73</v>
      </c>
      <c r="L3">
        <v>0</v>
      </c>
    </row>
    <row r="4" spans="1:12" x14ac:dyDescent="0.25">
      <c r="A4" t="s">
        <v>74</v>
      </c>
      <c r="B4" s="13">
        <v>45296</v>
      </c>
      <c r="C4">
        <f>MONTH(Table1[[#This Row],[Date]])</f>
        <v>1</v>
      </c>
      <c r="D4" t="str">
        <f>TEXT(Table1[[#This Row],[Date]],"mmm")</f>
        <v>Jan</v>
      </c>
      <c r="E4" t="s">
        <v>70</v>
      </c>
      <c r="F4" t="s">
        <v>63</v>
      </c>
      <c r="G4" t="s">
        <v>75</v>
      </c>
      <c r="H4" t="s">
        <v>76</v>
      </c>
      <c r="I4" t="s">
        <v>77</v>
      </c>
      <c r="J4" t="s">
        <v>78</v>
      </c>
      <c r="K4" t="s">
        <v>68</v>
      </c>
      <c r="L4">
        <v>3</v>
      </c>
    </row>
    <row r="5" spans="1:12" x14ac:dyDescent="0.25">
      <c r="A5" t="s">
        <v>79</v>
      </c>
      <c r="B5" s="13">
        <v>45445</v>
      </c>
      <c r="C5">
        <f>MONTH(Table1[[#This Row],[Date]])</f>
        <v>6</v>
      </c>
      <c r="D5" t="str">
        <f>TEXT(Table1[[#This Row],[Date]],"mmm")</f>
        <v>Jun</v>
      </c>
      <c r="E5" t="s">
        <v>80</v>
      </c>
      <c r="F5" t="s">
        <v>81</v>
      </c>
      <c r="G5" t="s">
        <v>82</v>
      </c>
      <c r="H5" t="s">
        <v>65</v>
      </c>
      <c r="I5" t="s">
        <v>66</v>
      </c>
      <c r="J5" t="s">
        <v>78</v>
      </c>
      <c r="K5" t="s">
        <v>83</v>
      </c>
      <c r="L5">
        <v>4</v>
      </c>
    </row>
    <row r="6" spans="1:12" x14ac:dyDescent="0.25">
      <c r="A6" t="s">
        <v>84</v>
      </c>
      <c r="B6" s="13">
        <v>45350</v>
      </c>
      <c r="C6">
        <f>MONTH(Table1[[#This Row],[Date]])</f>
        <v>2</v>
      </c>
      <c r="D6" t="str">
        <f>TEXT(Table1[[#This Row],[Date]],"mmm")</f>
        <v>Feb</v>
      </c>
      <c r="E6" t="s">
        <v>85</v>
      </c>
      <c r="F6" t="s">
        <v>86</v>
      </c>
      <c r="G6" t="s">
        <v>64</v>
      </c>
      <c r="H6" t="s">
        <v>65</v>
      </c>
      <c r="I6" t="s">
        <v>72</v>
      </c>
      <c r="J6" t="s">
        <v>67</v>
      </c>
      <c r="K6" t="s">
        <v>87</v>
      </c>
      <c r="L6">
        <v>0</v>
      </c>
    </row>
    <row r="7" spans="1:12" x14ac:dyDescent="0.25">
      <c r="A7" t="s">
        <v>88</v>
      </c>
      <c r="B7" s="13">
        <v>45399</v>
      </c>
      <c r="C7">
        <f>MONTH(Table1[[#This Row],[Date]])</f>
        <v>4</v>
      </c>
      <c r="D7" t="str">
        <f>TEXT(Table1[[#This Row],[Date]],"mmm")</f>
        <v>Apr</v>
      </c>
      <c r="E7" t="s">
        <v>85</v>
      </c>
      <c r="F7" t="s">
        <v>86</v>
      </c>
      <c r="G7" t="s">
        <v>89</v>
      </c>
      <c r="H7" t="s">
        <v>90</v>
      </c>
      <c r="I7" t="s">
        <v>72</v>
      </c>
      <c r="J7" t="s">
        <v>91</v>
      </c>
      <c r="K7" t="s">
        <v>92</v>
      </c>
      <c r="L7">
        <v>4</v>
      </c>
    </row>
    <row r="8" spans="1:12" x14ac:dyDescent="0.25">
      <c r="A8" t="s">
        <v>93</v>
      </c>
      <c r="B8" s="13">
        <v>45338</v>
      </c>
      <c r="C8">
        <f>MONTH(Table1[[#This Row],[Date]])</f>
        <v>2</v>
      </c>
      <c r="D8" t="str">
        <f>TEXT(Table1[[#This Row],[Date]],"mmm")</f>
        <v>Feb</v>
      </c>
      <c r="E8" t="s">
        <v>94</v>
      </c>
      <c r="F8" t="s">
        <v>86</v>
      </c>
      <c r="G8" t="s">
        <v>89</v>
      </c>
      <c r="H8" t="s">
        <v>90</v>
      </c>
      <c r="I8" t="s">
        <v>66</v>
      </c>
      <c r="J8" t="s">
        <v>91</v>
      </c>
      <c r="K8" t="s">
        <v>95</v>
      </c>
      <c r="L8">
        <v>2</v>
      </c>
    </row>
    <row r="9" spans="1:12" x14ac:dyDescent="0.25">
      <c r="A9" t="s">
        <v>96</v>
      </c>
      <c r="B9" s="13">
        <v>45369</v>
      </c>
      <c r="C9">
        <f>MONTH(Table1[[#This Row],[Date]])</f>
        <v>3</v>
      </c>
      <c r="D9" t="str">
        <f>TEXT(Table1[[#This Row],[Date]],"mmm")</f>
        <v>Mar</v>
      </c>
      <c r="E9" t="s">
        <v>62</v>
      </c>
      <c r="F9" t="s">
        <v>63</v>
      </c>
      <c r="G9" t="s">
        <v>89</v>
      </c>
      <c r="H9" t="s">
        <v>71</v>
      </c>
      <c r="I9" t="s">
        <v>97</v>
      </c>
      <c r="J9" t="s">
        <v>67</v>
      </c>
      <c r="K9" t="s">
        <v>95</v>
      </c>
      <c r="L9">
        <v>5</v>
      </c>
    </row>
    <row r="10" spans="1:12" x14ac:dyDescent="0.25">
      <c r="A10" t="s">
        <v>98</v>
      </c>
      <c r="B10" s="13">
        <v>45425</v>
      </c>
      <c r="C10">
        <f>MONTH(Table1[[#This Row],[Date]])</f>
        <v>5</v>
      </c>
      <c r="D10" t="str">
        <f>TEXT(Table1[[#This Row],[Date]],"mmm")</f>
        <v>May</v>
      </c>
      <c r="E10" t="s">
        <v>70</v>
      </c>
      <c r="F10" t="s">
        <v>81</v>
      </c>
      <c r="G10" t="s">
        <v>89</v>
      </c>
      <c r="H10" t="s">
        <v>76</v>
      </c>
      <c r="I10" t="s">
        <v>77</v>
      </c>
      <c r="J10" t="s">
        <v>91</v>
      </c>
      <c r="K10" t="s">
        <v>87</v>
      </c>
      <c r="L10">
        <v>2</v>
      </c>
    </row>
    <row r="11" spans="1:12" x14ac:dyDescent="0.25">
      <c r="A11" t="s">
        <v>99</v>
      </c>
      <c r="B11" s="13">
        <v>45307</v>
      </c>
      <c r="C11">
        <f>MONTH(Table1[[#This Row],[Date]])</f>
        <v>1</v>
      </c>
      <c r="D11" t="str">
        <f>TEXT(Table1[[#This Row],[Date]],"mmm")</f>
        <v>Jan</v>
      </c>
      <c r="E11" t="s">
        <v>100</v>
      </c>
      <c r="F11" t="s">
        <v>81</v>
      </c>
      <c r="G11" t="s">
        <v>101</v>
      </c>
      <c r="H11" t="s">
        <v>65</v>
      </c>
      <c r="I11" t="s">
        <v>77</v>
      </c>
      <c r="J11" t="s">
        <v>102</v>
      </c>
      <c r="K11" t="s">
        <v>95</v>
      </c>
      <c r="L11">
        <v>5</v>
      </c>
    </row>
    <row r="12" spans="1:12" x14ac:dyDescent="0.25">
      <c r="A12" t="s">
        <v>103</v>
      </c>
      <c r="B12" s="13">
        <v>45299</v>
      </c>
      <c r="C12">
        <f>MONTH(Table1[[#This Row],[Date]])</f>
        <v>1</v>
      </c>
      <c r="D12" t="str">
        <f>TEXT(Table1[[#This Row],[Date]],"mmm")</f>
        <v>Jan</v>
      </c>
      <c r="E12" t="s">
        <v>80</v>
      </c>
      <c r="F12" t="s">
        <v>104</v>
      </c>
      <c r="G12" t="s">
        <v>64</v>
      </c>
      <c r="H12" t="s">
        <v>65</v>
      </c>
      <c r="I12" t="s">
        <v>72</v>
      </c>
      <c r="J12" t="s">
        <v>78</v>
      </c>
      <c r="K12" t="s">
        <v>68</v>
      </c>
      <c r="L12">
        <v>0</v>
      </c>
    </row>
    <row r="13" spans="1:12" x14ac:dyDescent="0.25">
      <c r="A13" t="s">
        <v>105</v>
      </c>
      <c r="B13" s="13">
        <v>45468</v>
      </c>
      <c r="C13">
        <f>MONTH(Table1[[#This Row],[Date]])</f>
        <v>6</v>
      </c>
      <c r="D13" t="str">
        <f>TEXT(Table1[[#This Row],[Date]],"mmm")</f>
        <v>Jun</v>
      </c>
      <c r="E13" t="s">
        <v>100</v>
      </c>
      <c r="F13" t="s">
        <v>106</v>
      </c>
      <c r="G13" t="s">
        <v>89</v>
      </c>
      <c r="H13" t="s">
        <v>65</v>
      </c>
      <c r="I13" t="s">
        <v>77</v>
      </c>
      <c r="J13" t="s">
        <v>102</v>
      </c>
      <c r="K13" t="s">
        <v>68</v>
      </c>
      <c r="L13">
        <v>3</v>
      </c>
    </row>
    <row r="14" spans="1:12" x14ac:dyDescent="0.25">
      <c r="A14" t="s">
        <v>107</v>
      </c>
      <c r="B14" s="13">
        <v>45380</v>
      </c>
      <c r="C14">
        <f>MONTH(Table1[[#This Row],[Date]])</f>
        <v>3</v>
      </c>
      <c r="D14" t="str">
        <f>TEXT(Table1[[#This Row],[Date]],"mmm")</f>
        <v>Mar</v>
      </c>
      <c r="E14" t="s">
        <v>85</v>
      </c>
      <c r="F14" t="s">
        <v>106</v>
      </c>
      <c r="G14" t="s">
        <v>75</v>
      </c>
      <c r="H14" t="s">
        <v>90</v>
      </c>
      <c r="I14" t="s">
        <v>97</v>
      </c>
      <c r="J14" t="s">
        <v>102</v>
      </c>
      <c r="K14" t="s">
        <v>95</v>
      </c>
      <c r="L14">
        <v>1</v>
      </c>
    </row>
    <row r="15" spans="1:12" x14ac:dyDescent="0.25">
      <c r="A15" t="s">
        <v>108</v>
      </c>
      <c r="B15" s="13">
        <v>45384</v>
      </c>
      <c r="C15">
        <f>MONTH(Table1[[#This Row],[Date]])</f>
        <v>4</v>
      </c>
      <c r="D15" t="str">
        <f>TEXT(Table1[[#This Row],[Date]],"mmm")</f>
        <v>Apr</v>
      </c>
      <c r="E15" t="s">
        <v>109</v>
      </c>
      <c r="F15" t="s">
        <v>63</v>
      </c>
      <c r="G15" t="s">
        <v>110</v>
      </c>
      <c r="H15" t="s">
        <v>71</v>
      </c>
      <c r="I15" t="s">
        <v>66</v>
      </c>
      <c r="J15" t="s">
        <v>102</v>
      </c>
      <c r="K15" t="s">
        <v>92</v>
      </c>
      <c r="L15">
        <v>2</v>
      </c>
    </row>
    <row r="16" spans="1:12" x14ac:dyDescent="0.25">
      <c r="A16" t="s">
        <v>111</v>
      </c>
      <c r="B16" s="13">
        <v>45378</v>
      </c>
      <c r="C16">
        <f>MONTH(Table1[[#This Row],[Date]])</f>
        <v>3</v>
      </c>
      <c r="D16" t="str">
        <f>TEXT(Table1[[#This Row],[Date]],"mmm")</f>
        <v>Mar</v>
      </c>
      <c r="E16" t="s">
        <v>109</v>
      </c>
      <c r="F16" t="s">
        <v>106</v>
      </c>
      <c r="G16" t="s">
        <v>101</v>
      </c>
      <c r="H16" t="s">
        <v>71</v>
      </c>
      <c r="I16" t="s">
        <v>77</v>
      </c>
      <c r="J16" t="s">
        <v>67</v>
      </c>
      <c r="K16" t="s">
        <v>83</v>
      </c>
      <c r="L16">
        <v>1</v>
      </c>
    </row>
    <row r="17" spans="1:12" x14ac:dyDescent="0.25">
      <c r="A17" t="s">
        <v>112</v>
      </c>
      <c r="B17" s="13">
        <v>45431</v>
      </c>
      <c r="C17">
        <f>MONTH(Table1[[#This Row],[Date]])</f>
        <v>5</v>
      </c>
      <c r="D17" t="str">
        <f>TEXT(Table1[[#This Row],[Date]],"mmm")</f>
        <v>May</v>
      </c>
      <c r="E17" t="s">
        <v>109</v>
      </c>
      <c r="F17" t="s">
        <v>63</v>
      </c>
      <c r="G17" t="s">
        <v>82</v>
      </c>
      <c r="H17" t="s">
        <v>71</v>
      </c>
      <c r="I17" t="s">
        <v>72</v>
      </c>
      <c r="J17" t="s">
        <v>102</v>
      </c>
      <c r="K17" t="s">
        <v>73</v>
      </c>
      <c r="L17">
        <v>5</v>
      </c>
    </row>
    <row r="18" spans="1:12" x14ac:dyDescent="0.25">
      <c r="A18" t="s">
        <v>113</v>
      </c>
      <c r="B18" s="13">
        <v>45354</v>
      </c>
      <c r="C18">
        <f>MONTH(Table1[[#This Row],[Date]])</f>
        <v>3</v>
      </c>
      <c r="D18" t="str">
        <f>TEXT(Table1[[#This Row],[Date]],"mmm")</f>
        <v>Mar</v>
      </c>
      <c r="E18" t="s">
        <v>62</v>
      </c>
      <c r="F18" t="s">
        <v>81</v>
      </c>
      <c r="G18" t="s">
        <v>101</v>
      </c>
      <c r="H18" t="s">
        <v>76</v>
      </c>
      <c r="I18" t="s">
        <v>77</v>
      </c>
      <c r="J18" t="s">
        <v>67</v>
      </c>
      <c r="K18" t="s">
        <v>73</v>
      </c>
      <c r="L18">
        <v>4</v>
      </c>
    </row>
    <row r="19" spans="1:12" x14ac:dyDescent="0.25">
      <c r="A19" t="s">
        <v>114</v>
      </c>
      <c r="B19" s="13">
        <v>45359</v>
      </c>
      <c r="C19">
        <f>MONTH(Table1[[#This Row],[Date]])</f>
        <v>3</v>
      </c>
      <c r="D19" t="str">
        <f>TEXT(Table1[[#This Row],[Date]],"mmm")</f>
        <v>Mar</v>
      </c>
      <c r="E19" t="s">
        <v>115</v>
      </c>
      <c r="F19" t="s">
        <v>63</v>
      </c>
      <c r="G19" t="s">
        <v>89</v>
      </c>
      <c r="H19" t="s">
        <v>76</v>
      </c>
      <c r="I19" t="s">
        <v>77</v>
      </c>
      <c r="J19" t="s">
        <v>67</v>
      </c>
      <c r="K19" t="s">
        <v>83</v>
      </c>
      <c r="L19">
        <v>3</v>
      </c>
    </row>
    <row r="20" spans="1:12" x14ac:dyDescent="0.25">
      <c r="A20" t="s">
        <v>116</v>
      </c>
      <c r="B20" s="13">
        <v>45469</v>
      </c>
      <c r="C20">
        <f>MONTH(Table1[[#This Row],[Date]])</f>
        <v>6</v>
      </c>
      <c r="D20" t="str">
        <f>TEXT(Table1[[#This Row],[Date]],"mmm")</f>
        <v>Jun</v>
      </c>
      <c r="E20" t="s">
        <v>94</v>
      </c>
      <c r="F20" t="s">
        <v>63</v>
      </c>
      <c r="G20" t="s">
        <v>101</v>
      </c>
      <c r="H20" t="s">
        <v>90</v>
      </c>
      <c r="I20" t="s">
        <v>97</v>
      </c>
      <c r="J20" t="s">
        <v>102</v>
      </c>
      <c r="K20" t="s">
        <v>92</v>
      </c>
      <c r="L20">
        <v>4</v>
      </c>
    </row>
    <row r="21" spans="1:12" x14ac:dyDescent="0.25">
      <c r="A21" t="s">
        <v>117</v>
      </c>
      <c r="B21" s="13">
        <v>45317</v>
      </c>
      <c r="C21">
        <f>MONTH(Table1[[#This Row],[Date]])</f>
        <v>1</v>
      </c>
      <c r="D21" t="str">
        <f>TEXT(Table1[[#This Row],[Date]],"mmm")</f>
        <v>Jan</v>
      </c>
      <c r="E21" t="s">
        <v>94</v>
      </c>
      <c r="F21" t="s">
        <v>81</v>
      </c>
      <c r="G21" t="s">
        <v>75</v>
      </c>
      <c r="H21" t="s">
        <v>90</v>
      </c>
      <c r="I21" t="s">
        <v>72</v>
      </c>
      <c r="J21" t="s">
        <v>67</v>
      </c>
      <c r="K21" t="s">
        <v>83</v>
      </c>
      <c r="L21">
        <v>5</v>
      </c>
    </row>
    <row r="22" spans="1:12" x14ac:dyDescent="0.25">
      <c r="A22" t="s">
        <v>118</v>
      </c>
      <c r="B22" s="13">
        <v>45327</v>
      </c>
      <c r="C22">
        <f>MONTH(Table1[[#This Row],[Date]])</f>
        <v>2</v>
      </c>
      <c r="D22" t="str">
        <f>TEXT(Table1[[#This Row],[Date]],"mmm")</f>
        <v>Feb</v>
      </c>
      <c r="E22" t="s">
        <v>80</v>
      </c>
      <c r="F22" t="s">
        <v>86</v>
      </c>
      <c r="G22" t="s">
        <v>101</v>
      </c>
      <c r="H22" t="s">
        <v>76</v>
      </c>
      <c r="I22" t="s">
        <v>72</v>
      </c>
      <c r="J22" t="s">
        <v>91</v>
      </c>
      <c r="K22" t="s">
        <v>73</v>
      </c>
      <c r="L22">
        <v>5</v>
      </c>
    </row>
    <row r="23" spans="1:12" x14ac:dyDescent="0.25">
      <c r="A23" t="s">
        <v>119</v>
      </c>
      <c r="B23" s="13">
        <v>45450</v>
      </c>
      <c r="C23">
        <f>MONTH(Table1[[#This Row],[Date]])</f>
        <v>6</v>
      </c>
      <c r="D23" t="str">
        <f>TEXT(Table1[[#This Row],[Date]],"mmm")</f>
        <v>Jun</v>
      </c>
      <c r="E23" t="s">
        <v>62</v>
      </c>
      <c r="F23" t="s">
        <v>104</v>
      </c>
      <c r="G23" t="s">
        <v>82</v>
      </c>
      <c r="H23" t="s">
        <v>71</v>
      </c>
      <c r="I23" t="s">
        <v>77</v>
      </c>
      <c r="J23" t="s">
        <v>78</v>
      </c>
      <c r="K23" t="s">
        <v>87</v>
      </c>
      <c r="L23">
        <v>4</v>
      </c>
    </row>
    <row r="24" spans="1:12" x14ac:dyDescent="0.25">
      <c r="A24" t="s">
        <v>120</v>
      </c>
      <c r="B24" s="13">
        <v>45378</v>
      </c>
      <c r="C24">
        <f>MONTH(Table1[[#This Row],[Date]])</f>
        <v>3</v>
      </c>
      <c r="D24" t="str">
        <f>TEXT(Table1[[#This Row],[Date]],"mmm")</f>
        <v>Mar</v>
      </c>
      <c r="E24" t="s">
        <v>109</v>
      </c>
      <c r="F24" t="s">
        <v>81</v>
      </c>
      <c r="G24" t="s">
        <v>75</v>
      </c>
      <c r="H24" t="s">
        <v>90</v>
      </c>
      <c r="I24" t="s">
        <v>77</v>
      </c>
      <c r="J24" t="s">
        <v>102</v>
      </c>
      <c r="K24" t="s">
        <v>87</v>
      </c>
      <c r="L24">
        <v>4</v>
      </c>
    </row>
    <row r="25" spans="1:12" x14ac:dyDescent="0.25">
      <c r="A25" t="s">
        <v>121</v>
      </c>
      <c r="B25" s="13">
        <v>45346</v>
      </c>
      <c r="C25">
        <f>MONTH(Table1[[#This Row],[Date]])</f>
        <v>2</v>
      </c>
      <c r="D25" t="str">
        <f>TEXT(Table1[[#This Row],[Date]],"mmm")</f>
        <v>Feb</v>
      </c>
      <c r="E25" t="s">
        <v>70</v>
      </c>
      <c r="F25" t="s">
        <v>104</v>
      </c>
      <c r="G25" t="s">
        <v>82</v>
      </c>
      <c r="H25" t="s">
        <v>90</v>
      </c>
      <c r="I25" t="s">
        <v>66</v>
      </c>
      <c r="J25" t="s">
        <v>67</v>
      </c>
      <c r="K25" t="s">
        <v>68</v>
      </c>
      <c r="L25">
        <v>0</v>
      </c>
    </row>
    <row r="26" spans="1:12" x14ac:dyDescent="0.25">
      <c r="A26" t="s">
        <v>122</v>
      </c>
      <c r="B26" s="13">
        <v>45447</v>
      </c>
      <c r="C26">
        <f>MONTH(Table1[[#This Row],[Date]])</f>
        <v>6</v>
      </c>
      <c r="D26" t="str">
        <f>TEXT(Table1[[#This Row],[Date]],"mmm")</f>
        <v>Jun</v>
      </c>
      <c r="E26" t="s">
        <v>94</v>
      </c>
      <c r="F26" t="s">
        <v>86</v>
      </c>
      <c r="G26" t="s">
        <v>101</v>
      </c>
      <c r="H26" t="s">
        <v>90</v>
      </c>
      <c r="I26" t="s">
        <v>72</v>
      </c>
      <c r="J26" t="s">
        <v>78</v>
      </c>
      <c r="K26" t="s">
        <v>92</v>
      </c>
      <c r="L26">
        <v>1</v>
      </c>
    </row>
    <row r="27" spans="1:12" x14ac:dyDescent="0.25">
      <c r="A27" t="s">
        <v>123</v>
      </c>
      <c r="B27" s="13">
        <v>45442</v>
      </c>
      <c r="C27">
        <f>MONTH(Table1[[#This Row],[Date]])</f>
        <v>5</v>
      </c>
      <c r="D27" t="str">
        <f>TEXT(Table1[[#This Row],[Date]],"mmm")</f>
        <v>May</v>
      </c>
      <c r="E27" t="s">
        <v>80</v>
      </c>
      <c r="F27" t="s">
        <v>81</v>
      </c>
      <c r="G27" t="s">
        <v>110</v>
      </c>
      <c r="H27" t="s">
        <v>65</v>
      </c>
      <c r="I27" t="s">
        <v>72</v>
      </c>
      <c r="J27" t="s">
        <v>67</v>
      </c>
      <c r="K27" t="s">
        <v>87</v>
      </c>
      <c r="L27">
        <v>0</v>
      </c>
    </row>
    <row r="28" spans="1:12" x14ac:dyDescent="0.25">
      <c r="A28" t="s">
        <v>124</v>
      </c>
      <c r="B28" s="13">
        <v>45386</v>
      </c>
      <c r="C28">
        <f>MONTH(Table1[[#This Row],[Date]])</f>
        <v>4</v>
      </c>
      <c r="D28" t="str">
        <f>TEXT(Table1[[#This Row],[Date]],"mmm")</f>
        <v>Apr</v>
      </c>
      <c r="E28" t="s">
        <v>62</v>
      </c>
      <c r="F28" t="s">
        <v>106</v>
      </c>
      <c r="G28" t="s">
        <v>89</v>
      </c>
      <c r="H28" t="s">
        <v>76</v>
      </c>
      <c r="I28" t="s">
        <v>97</v>
      </c>
      <c r="J28" t="s">
        <v>78</v>
      </c>
      <c r="K28" t="s">
        <v>68</v>
      </c>
      <c r="L28">
        <v>0</v>
      </c>
    </row>
    <row r="29" spans="1:12" x14ac:dyDescent="0.25">
      <c r="A29" t="s">
        <v>125</v>
      </c>
      <c r="B29" s="13">
        <v>45422</v>
      </c>
      <c r="C29">
        <f>MONTH(Table1[[#This Row],[Date]])</f>
        <v>5</v>
      </c>
      <c r="D29" t="str">
        <f>TEXT(Table1[[#This Row],[Date]],"mmm")</f>
        <v>May</v>
      </c>
      <c r="E29" t="s">
        <v>62</v>
      </c>
      <c r="F29" t="s">
        <v>63</v>
      </c>
      <c r="G29" t="s">
        <v>75</v>
      </c>
      <c r="H29" t="s">
        <v>71</v>
      </c>
      <c r="I29" t="s">
        <v>66</v>
      </c>
      <c r="J29" t="s">
        <v>102</v>
      </c>
      <c r="K29" t="s">
        <v>83</v>
      </c>
      <c r="L29">
        <v>4</v>
      </c>
    </row>
    <row r="30" spans="1:12" x14ac:dyDescent="0.25">
      <c r="A30" t="s">
        <v>126</v>
      </c>
      <c r="B30" s="13">
        <v>45353</v>
      </c>
      <c r="C30">
        <f>MONTH(Table1[[#This Row],[Date]])</f>
        <v>3</v>
      </c>
      <c r="D30" t="str">
        <f>TEXT(Table1[[#This Row],[Date]],"mmm")</f>
        <v>Mar</v>
      </c>
      <c r="E30" t="s">
        <v>109</v>
      </c>
      <c r="F30" t="s">
        <v>86</v>
      </c>
      <c r="G30" t="s">
        <v>64</v>
      </c>
      <c r="H30" t="s">
        <v>90</v>
      </c>
      <c r="I30" t="s">
        <v>72</v>
      </c>
      <c r="J30" t="s">
        <v>102</v>
      </c>
      <c r="K30" t="s">
        <v>87</v>
      </c>
      <c r="L30">
        <v>4</v>
      </c>
    </row>
    <row r="31" spans="1:12" x14ac:dyDescent="0.25">
      <c r="A31" t="s">
        <v>127</v>
      </c>
      <c r="B31" s="13">
        <v>45398</v>
      </c>
      <c r="C31">
        <f>MONTH(Table1[[#This Row],[Date]])</f>
        <v>4</v>
      </c>
      <c r="D31" t="str">
        <f>TEXT(Table1[[#This Row],[Date]],"mmm")</f>
        <v>Apr</v>
      </c>
      <c r="E31" t="s">
        <v>80</v>
      </c>
      <c r="F31" t="s">
        <v>106</v>
      </c>
      <c r="G31" t="s">
        <v>89</v>
      </c>
      <c r="H31" t="s">
        <v>71</v>
      </c>
      <c r="I31" t="s">
        <v>77</v>
      </c>
      <c r="J31" t="s">
        <v>102</v>
      </c>
      <c r="K31" t="s">
        <v>73</v>
      </c>
      <c r="L31">
        <v>0</v>
      </c>
    </row>
    <row r="32" spans="1:12" x14ac:dyDescent="0.25">
      <c r="A32" t="s">
        <v>128</v>
      </c>
      <c r="B32" s="13">
        <v>45452</v>
      </c>
      <c r="C32">
        <f>MONTH(Table1[[#This Row],[Date]])</f>
        <v>6</v>
      </c>
      <c r="D32" t="str">
        <f>TEXT(Table1[[#This Row],[Date]],"mmm")</f>
        <v>Jun</v>
      </c>
      <c r="E32" t="s">
        <v>115</v>
      </c>
      <c r="F32" t="s">
        <v>104</v>
      </c>
      <c r="G32" t="s">
        <v>101</v>
      </c>
      <c r="H32" t="s">
        <v>90</v>
      </c>
      <c r="I32" t="s">
        <v>97</v>
      </c>
      <c r="J32" t="s">
        <v>102</v>
      </c>
      <c r="K32" t="s">
        <v>68</v>
      </c>
      <c r="L32">
        <v>5</v>
      </c>
    </row>
    <row r="33" spans="1:12" x14ac:dyDescent="0.25">
      <c r="A33" t="s">
        <v>129</v>
      </c>
      <c r="B33" s="13">
        <v>45347</v>
      </c>
      <c r="C33">
        <f>MONTH(Table1[[#This Row],[Date]])</f>
        <v>2</v>
      </c>
      <c r="D33" t="str">
        <f>TEXT(Table1[[#This Row],[Date]],"mmm")</f>
        <v>Feb</v>
      </c>
      <c r="E33" t="s">
        <v>109</v>
      </c>
      <c r="F33" t="s">
        <v>106</v>
      </c>
      <c r="G33" t="s">
        <v>64</v>
      </c>
      <c r="H33" t="s">
        <v>90</v>
      </c>
      <c r="I33" t="s">
        <v>72</v>
      </c>
      <c r="J33" t="s">
        <v>78</v>
      </c>
      <c r="K33" t="s">
        <v>92</v>
      </c>
      <c r="L33">
        <v>2</v>
      </c>
    </row>
    <row r="34" spans="1:12" x14ac:dyDescent="0.25">
      <c r="A34" t="s">
        <v>130</v>
      </c>
      <c r="B34" s="13">
        <v>45467</v>
      </c>
      <c r="C34">
        <f>MONTH(Table1[[#This Row],[Date]])</f>
        <v>6</v>
      </c>
      <c r="D34" t="str">
        <f>TEXT(Table1[[#This Row],[Date]],"mmm")</f>
        <v>Jun</v>
      </c>
      <c r="E34" t="s">
        <v>80</v>
      </c>
      <c r="F34" t="s">
        <v>104</v>
      </c>
      <c r="G34" t="s">
        <v>64</v>
      </c>
      <c r="H34" t="s">
        <v>76</v>
      </c>
      <c r="I34" t="s">
        <v>72</v>
      </c>
      <c r="J34" t="s">
        <v>78</v>
      </c>
      <c r="K34" t="s">
        <v>73</v>
      </c>
      <c r="L34">
        <v>1</v>
      </c>
    </row>
    <row r="35" spans="1:12" x14ac:dyDescent="0.25">
      <c r="A35" t="s">
        <v>131</v>
      </c>
      <c r="B35" s="13">
        <v>45403</v>
      </c>
      <c r="C35">
        <f>MONTH(Table1[[#This Row],[Date]])</f>
        <v>4</v>
      </c>
      <c r="D35" t="str">
        <f>TEXT(Table1[[#This Row],[Date]],"mmm")</f>
        <v>Apr</v>
      </c>
      <c r="E35" t="s">
        <v>115</v>
      </c>
      <c r="F35" t="s">
        <v>86</v>
      </c>
      <c r="G35" t="s">
        <v>75</v>
      </c>
      <c r="H35" t="s">
        <v>65</v>
      </c>
      <c r="I35" t="s">
        <v>77</v>
      </c>
      <c r="J35" t="s">
        <v>91</v>
      </c>
      <c r="K35" t="s">
        <v>92</v>
      </c>
      <c r="L35">
        <v>1</v>
      </c>
    </row>
    <row r="36" spans="1:12" x14ac:dyDescent="0.25">
      <c r="A36" t="s">
        <v>132</v>
      </c>
      <c r="B36" s="13">
        <v>45293</v>
      </c>
      <c r="C36">
        <f>MONTH(Table1[[#This Row],[Date]])</f>
        <v>1</v>
      </c>
      <c r="D36" t="str">
        <f>TEXT(Table1[[#This Row],[Date]],"mmm")</f>
        <v>Jan</v>
      </c>
      <c r="E36" t="s">
        <v>70</v>
      </c>
      <c r="F36" t="s">
        <v>63</v>
      </c>
      <c r="G36" t="s">
        <v>82</v>
      </c>
      <c r="H36" t="s">
        <v>65</v>
      </c>
      <c r="I36" t="s">
        <v>97</v>
      </c>
      <c r="J36" t="s">
        <v>102</v>
      </c>
      <c r="K36" t="s">
        <v>95</v>
      </c>
      <c r="L36">
        <v>3</v>
      </c>
    </row>
    <row r="37" spans="1:12" x14ac:dyDescent="0.25">
      <c r="A37" t="s">
        <v>133</v>
      </c>
      <c r="B37" s="13">
        <v>45436</v>
      </c>
      <c r="C37">
        <f>MONTH(Table1[[#This Row],[Date]])</f>
        <v>5</v>
      </c>
      <c r="D37" t="str">
        <f>TEXT(Table1[[#This Row],[Date]],"mmm")</f>
        <v>May</v>
      </c>
      <c r="E37" t="s">
        <v>115</v>
      </c>
      <c r="F37" t="s">
        <v>86</v>
      </c>
      <c r="G37" t="s">
        <v>64</v>
      </c>
      <c r="H37" t="s">
        <v>65</v>
      </c>
      <c r="I37" t="s">
        <v>97</v>
      </c>
      <c r="J37" t="s">
        <v>67</v>
      </c>
      <c r="K37" t="s">
        <v>73</v>
      </c>
      <c r="L37">
        <v>4</v>
      </c>
    </row>
    <row r="38" spans="1:12" x14ac:dyDescent="0.25">
      <c r="A38" t="s">
        <v>134</v>
      </c>
      <c r="B38" s="13">
        <v>45317</v>
      </c>
      <c r="C38">
        <f>MONTH(Table1[[#This Row],[Date]])</f>
        <v>1</v>
      </c>
      <c r="D38" t="str">
        <f>TEXT(Table1[[#This Row],[Date]],"mmm")</f>
        <v>Jan</v>
      </c>
      <c r="E38" t="s">
        <v>100</v>
      </c>
      <c r="F38" t="s">
        <v>104</v>
      </c>
      <c r="G38" t="s">
        <v>101</v>
      </c>
      <c r="H38" t="s">
        <v>65</v>
      </c>
      <c r="I38" t="s">
        <v>77</v>
      </c>
      <c r="J38" t="s">
        <v>91</v>
      </c>
      <c r="K38" t="s">
        <v>68</v>
      </c>
      <c r="L38">
        <v>5</v>
      </c>
    </row>
    <row r="39" spans="1:12" x14ac:dyDescent="0.25">
      <c r="A39" t="s">
        <v>135</v>
      </c>
      <c r="B39" s="13">
        <v>45314</v>
      </c>
      <c r="C39">
        <f>MONTH(Table1[[#This Row],[Date]])</f>
        <v>1</v>
      </c>
      <c r="D39" t="str">
        <f>TEXT(Table1[[#This Row],[Date]],"mmm")</f>
        <v>Jan</v>
      </c>
      <c r="E39" t="s">
        <v>85</v>
      </c>
      <c r="F39" t="s">
        <v>63</v>
      </c>
      <c r="G39" t="s">
        <v>64</v>
      </c>
      <c r="H39" t="s">
        <v>76</v>
      </c>
      <c r="I39" t="s">
        <v>77</v>
      </c>
      <c r="J39" t="s">
        <v>102</v>
      </c>
      <c r="K39" t="s">
        <v>95</v>
      </c>
      <c r="L39">
        <v>0</v>
      </c>
    </row>
    <row r="40" spans="1:12" x14ac:dyDescent="0.25">
      <c r="A40" t="s">
        <v>136</v>
      </c>
      <c r="B40" s="13">
        <v>45408</v>
      </c>
      <c r="C40">
        <f>MONTH(Table1[[#This Row],[Date]])</f>
        <v>4</v>
      </c>
      <c r="D40" t="str">
        <f>TEXT(Table1[[#This Row],[Date]],"mmm")</f>
        <v>Apr</v>
      </c>
      <c r="E40" t="s">
        <v>80</v>
      </c>
      <c r="F40" t="s">
        <v>86</v>
      </c>
      <c r="G40" t="s">
        <v>89</v>
      </c>
      <c r="H40" t="s">
        <v>71</v>
      </c>
      <c r="I40" t="s">
        <v>77</v>
      </c>
      <c r="J40" t="s">
        <v>78</v>
      </c>
      <c r="K40" t="s">
        <v>95</v>
      </c>
      <c r="L40">
        <v>2</v>
      </c>
    </row>
    <row r="41" spans="1:12" x14ac:dyDescent="0.25">
      <c r="A41" t="s">
        <v>137</v>
      </c>
      <c r="B41" s="13">
        <v>45365</v>
      </c>
      <c r="C41">
        <f>MONTH(Table1[[#This Row],[Date]])</f>
        <v>3</v>
      </c>
      <c r="D41" t="str">
        <f>TEXT(Table1[[#This Row],[Date]],"mmm")</f>
        <v>Mar</v>
      </c>
      <c r="E41" t="s">
        <v>62</v>
      </c>
      <c r="F41" t="s">
        <v>63</v>
      </c>
      <c r="G41" t="s">
        <v>64</v>
      </c>
      <c r="H41" t="s">
        <v>90</v>
      </c>
      <c r="I41" t="s">
        <v>72</v>
      </c>
      <c r="J41" t="s">
        <v>78</v>
      </c>
      <c r="K41" t="s">
        <v>87</v>
      </c>
      <c r="L41">
        <v>1</v>
      </c>
    </row>
    <row r="42" spans="1:12" x14ac:dyDescent="0.25">
      <c r="A42" t="s">
        <v>138</v>
      </c>
      <c r="B42" s="13">
        <v>45301</v>
      </c>
      <c r="C42">
        <f>MONTH(Table1[[#This Row],[Date]])</f>
        <v>1</v>
      </c>
      <c r="D42" t="str">
        <f>TEXT(Table1[[#This Row],[Date]],"mmm")</f>
        <v>Jan</v>
      </c>
      <c r="E42" t="s">
        <v>62</v>
      </c>
      <c r="F42" t="s">
        <v>86</v>
      </c>
      <c r="G42" t="s">
        <v>64</v>
      </c>
      <c r="H42" t="s">
        <v>65</v>
      </c>
      <c r="I42" t="s">
        <v>97</v>
      </c>
      <c r="J42" t="s">
        <v>91</v>
      </c>
      <c r="K42" t="s">
        <v>83</v>
      </c>
      <c r="L42">
        <v>4</v>
      </c>
    </row>
    <row r="43" spans="1:12" x14ac:dyDescent="0.25">
      <c r="A43" t="s">
        <v>139</v>
      </c>
      <c r="B43" s="13">
        <v>45410</v>
      </c>
      <c r="C43">
        <f>MONTH(Table1[[#This Row],[Date]])</f>
        <v>4</v>
      </c>
      <c r="D43" t="str">
        <f>TEXT(Table1[[#This Row],[Date]],"mmm")</f>
        <v>Apr</v>
      </c>
      <c r="E43" t="s">
        <v>70</v>
      </c>
      <c r="F43" t="s">
        <v>81</v>
      </c>
      <c r="G43" t="s">
        <v>89</v>
      </c>
      <c r="H43" t="s">
        <v>71</v>
      </c>
      <c r="I43" t="s">
        <v>77</v>
      </c>
      <c r="J43" t="s">
        <v>91</v>
      </c>
      <c r="K43" t="s">
        <v>95</v>
      </c>
      <c r="L43">
        <v>2</v>
      </c>
    </row>
    <row r="44" spans="1:12" x14ac:dyDescent="0.25">
      <c r="A44" t="s">
        <v>140</v>
      </c>
      <c r="B44" s="13">
        <v>45314</v>
      </c>
      <c r="C44">
        <f>MONTH(Table1[[#This Row],[Date]])</f>
        <v>1</v>
      </c>
      <c r="D44" t="str">
        <f>TEXT(Table1[[#This Row],[Date]],"mmm")</f>
        <v>Jan</v>
      </c>
      <c r="E44" t="s">
        <v>85</v>
      </c>
      <c r="F44" t="s">
        <v>63</v>
      </c>
      <c r="G44" t="s">
        <v>75</v>
      </c>
      <c r="H44" t="s">
        <v>76</v>
      </c>
      <c r="I44" t="s">
        <v>77</v>
      </c>
      <c r="J44" t="s">
        <v>91</v>
      </c>
      <c r="K44" t="s">
        <v>83</v>
      </c>
      <c r="L44">
        <v>2</v>
      </c>
    </row>
    <row r="45" spans="1:12" x14ac:dyDescent="0.25">
      <c r="A45" t="s">
        <v>141</v>
      </c>
      <c r="B45" s="13">
        <v>45370</v>
      </c>
      <c r="C45">
        <f>MONTH(Table1[[#This Row],[Date]])</f>
        <v>3</v>
      </c>
      <c r="D45" t="str">
        <f>TEXT(Table1[[#This Row],[Date]],"mmm")</f>
        <v>Mar</v>
      </c>
      <c r="E45" t="s">
        <v>62</v>
      </c>
      <c r="F45" t="s">
        <v>86</v>
      </c>
      <c r="G45" t="s">
        <v>89</v>
      </c>
      <c r="H45" t="s">
        <v>76</v>
      </c>
      <c r="I45" t="s">
        <v>97</v>
      </c>
      <c r="J45" t="s">
        <v>78</v>
      </c>
      <c r="K45" t="s">
        <v>87</v>
      </c>
      <c r="L45">
        <v>4</v>
      </c>
    </row>
    <row r="46" spans="1:12" x14ac:dyDescent="0.25">
      <c r="A46" t="s">
        <v>142</v>
      </c>
      <c r="B46" s="13">
        <v>45371</v>
      </c>
      <c r="C46">
        <f>MONTH(Table1[[#This Row],[Date]])</f>
        <v>3</v>
      </c>
      <c r="D46" t="str">
        <f>TEXT(Table1[[#This Row],[Date]],"mmm")</f>
        <v>Mar</v>
      </c>
      <c r="E46" t="s">
        <v>62</v>
      </c>
      <c r="F46" t="s">
        <v>63</v>
      </c>
      <c r="G46" t="s">
        <v>110</v>
      </c>
      <c r="H46" t="s">
        <v>65</v>
      </c>
      <c r="I46" t="s">
        <v>97</v>
      </c>
      <c r="J46" t="s">
        <v>102</v>
      </c>
      <c r="K46" t="s">
        <v>83</v>
      </c>
      <c r="L46">
        <v>3</v>
      </c>
    </row>
    <row r="47" spans="1:12" x14ac:dyDescent="0.25">
      <c r="A47" t="s">
        <v>143</v>
      </c>
      <c r="B47" s="13">
        <v>45417</v>
      </c>
      <c r="C47">
        <f>MONTH(Table1[[#This Row],[Date]])</f>
        <v>5</v>
      </c>
      <c r="D47" t="str">
        <f>TEXT(Table1[[#This Row],[Date]],"mmm")</f>
        <v>May</v>
      </c>
      <c r="E47" t="s">
        <v>70</v>
      </c>
      <c r="F47" t="s">
        <v>86</v>
      </c>
      <c r="G47" t="s">
        <v>101</v>
      </c>
      <c r="H47" t="s">
        <v>90</v>
      </c>
      <c r="I47" t="s">
        <v>66</v>
      </c>
      <c r="J47" t="s">
        <v>91</v>
      </c>
      <c r="K47" t="s">
        <v>95</v>
      </c>
      <c r="L47">
        <v>0</v>
      </c>
    </row>
    <row r="48" spans="1:12" x14ac:dyDescent="0.25">
      <c r="A48" t="s">
        <v>144</v>
      </c>
      <c r="B48" s="13">
        <v>45402</v>
      </c>
      <c r="C48">
        <f>MONTH(Table1[[#This Row],[Date]])</f>
        <v>4</v>
      </c>
      <c r="D48" t="str">
        <f>TEXT(Table1[[#This Row],[Date]],"mmm")</f>
        <v>Apr</v>
      </c>
      <c r="E48" t="s">
        <v>62</v>
      </c>
      <c r="F48" t="s">
        <v>63</v>
      </c>
      <c r="G48" t="s">
        <v>89</v>
      </c>
      <c r="H48" t="s">
        <v>71</v>
      </c>
      <c r="I48" t="s">
        <v>66</v>
      </c>
      <c r="J48" t="s">
        <v>102</v>
      </c>
      <c r="K48" t="s">
        <v>68</v>
      </c>
      <c r="L48">
        <v>1</v>
      </c>
    </row>
    <row r="49" spans="1:12" x14ac:dyDescent="0.25">
      <c r="A49" t="s">
        <v>145</v>
      </c>
      <c r="B49" s="13">
        <v>45466</v>
      </c>
      <c r="C49">
        <f>MONTH(Table1[[#This Row],[Date]])</f>
        <v>6</v>
      </c>
      <c r="D49" t="str">
        <f>TEXT(Table1[[#This Row],[Date]],"mmm")</f>
        <v>Jun</v>
      </c>
      <c r="E49" t="s">
        <v>109</v>
      </c>
      <c r="F49" t="s">
        <v>86</v>
      </c>
      <c r="G49" t="s">
        <v>101</v>
      </c>
      <c r="H49" t="s">
        <v>90</v>
      </c>
      <c r="I49" t="s">
        <v>97</v>
      </c>
      <c r="J49" t="s">
        <v>78</v>
      </c>
      <c r="K49" t="s">
        <v>92</v>
      </c>
      <c r="L49">
        <v>0</v>
      </c>
    </row>
    <row r="50" spans="1:12" x14ac:dyDescent="0.25">
      <c r="A50" t="s">
        <v>146</v>
      </c>
      <c r="B50" s="13">
        <v>45369</v>
      </c>
      <c r="C50">
        <f>MONTH(Table1[[#This Row],[Date]])</f>
        <v>3</v>
      </c>
      <c r="D50" t="str">
        <f>TEXT(Table1[[#This Row],[Date]],"mmm")</f>
        <v>Mar</v>
      </c>
      <c r="E50" t="s">
        <v>115</v>
      </c>
      <c r="F50" t="s">
        <v>81</v>
      </c>
      <c r="G50" t="s">
        <v>101</v>
      </c>
      <c r="H50" t="s">
        <v>65</v>
      </c>
      <c r="I50" t="s">
        <v>66</v>
      </c>
      <c r="J50" t="s">
        <v>67</v>
      </c>
      <c r="K50" t="s">
        <v>87</v>
      </c>
      <c r="L50">
        <v>5</v>
      </c>
    </row>
    <row r="51" spans="1:12" x14ac:dyDescent="0.25">
      <c r="A51" t="s">
        <v>147</v>
      </c>
      <c r="B51" s="13">
        <v>45436</v>
      </c>
      <c r="C51">
        <f>MONTH(Table1[[#This Row],[Date]])</f>
        <v>5</v>
      </c>
      <c r="D51" t="str">
        <f>TEXT(Table1[[#This Row],[Date]],"mmm")</f>
        <v>May</v>
      </c>
      <c r="E51" t="s">
        <v>85</v>
      </c>
      <c r="F51" t="s">
        <v>106</v>
      </c>
      <c r="G51" t="s">
        <v>82</v>
      </c>
      <c r="H51" t="s">
        <v>71</v>
      </c>
      <c r="I51" t="s">
        <v>72</v>
      </c>
      <c r="J51" t="s">
        <v>91</v>
      </c>
      <c r="K51" t="s">
        <v>95</v>
      </c>
      <c r="L51">
        <v>2</v>
      </c>
    </row>
    <row r="52" spans="1:12" x14ac:dyDescent="0.25">
      <c r="A52" t="s">
        <v>148</v>
      </c>
      <c r="B52" s="13">
        <v>45383</v>
      </c>
      <c r="C52">
        <f>MONTH(Table1[[#This Row],[Date]])</f>
        <v>4</v>
      </c>
      <c r="D52" t="str">
        <f>TEXT(Table1[[#This Row],[Date]],"mmm")</f>
        <v>Apr</v>
      </c>
      <c r="E52" t="s">
        <v>100</v>
      </c>
      <c r="F52" t="s">
        <v>81</v>
      </c>
      <c r="G52" t="s">
        <v>75</v>
      </c>
      <c r="H52" t="s">
        <v>76</v>
      </c>
      <c r="I52" t="s">
        <v>66</v>
      </c>
      <c r="J52" t="s">
        <v>67</v>
      </c>
      <c r="K52" t="s">
        <v>92</v>
      </c>
      <c r="L52">
        <v>0</v>
      </c>
    </row>
    <row r="53" spans="1:12" x14ac:dyDescent="0.25">
      <c r="A53" t="s">
        <v>149</v>
      </c>
      <c r="B53" s="13">
        <v>45347</v>
      </c>
      <c r="C53">
        <f>MONTH(Table1[[#This Row],[Date]])</f>
        <v>2</v>
      </c>
      <c r="D53" t="str">
        <f>TEXT(Table1[[#This Row],[Date]],"mmm")</f>
        <v>Feb</v>
      </c>
      <c r="E53" t="s">
        <v>94</v>
      </c>
      <c r="F53" t="s">
        <v>86</v>
      </c>
      <c r="G53" t="s">
        <v>82</v>
      </c>
      <c r="H53" t="s">
        <v>71</v>
      </c>
      <c r="I53" t="s">
        <v>72</v>
      </c>
      <c r="J53" t="s">
        <v>102</v>
      </c>
      <c r="K53" t="s">
        <v>87</v>
      </c>
      <c r="L53">
        <v>2</v>
      </c>
    </row>
    <row r="54" spans="1:12" x14ac:dyDescent="0.25">
      <c r="A54" t="s">
        <v>150</v>
      </c>
      <c r="B54" s="13">
        <v>45311</v>
      </c>
      <c r="C54">
        <f>MONTH(Table1[[#This Row],[Date]])</f>
        <v>1</v>
      </c>
      <c r="D54" t="str">
        <f>TEXT(Table1[[#This Row],[Date]],"mmm")</f>
        <v>Jan</v>
      </c>
      <c r="E54" t="s">
        <v>115</v>
      </c>
      <c r="F54" t="s">
        <v>106</v>
      </c>
      <c r="G54" t="s">
        <v>89</v>
      </c>
      <c r="H54" t="s">
        <v>76</v>
      </c>
      <c r="I54" t="s">
        <v>77</v>
      </c>
      <c r="J54" t="s">
        <v>67</v>
      </c>
      <c r="K54" t="s">
        <v>92</v>
      </c>
      <c r="L54">
        <v>3</v>
      </c>
    </row>
    <row r="55" spans="1:12" x14ac:dyDescent="0.25">
      <c r="A55" t="s">
        <v>151</v>
      </c>
      <c r="B55" s="13">
        <v>45345</v>
      </c>
      <c r="C55">
        <f>MONTH(Table1[[#This Row],[Date]])</f>
        <v>2</v>
      </c>
      <c r="D55" t="str">
        <f>TEXT(Table1[[#This Row],[Date]],"mmm")</f>
        <v>Feb</v>
      </c>
      <c r="E55" t="s">
        <v>62</v>
      </c>
      <c r="F55" t="s">
        <v>86</v>
      </c>
      <c r="G55" t="s">
        <v>82</v>
      </c>
      <c r="H55" t="s">
        <v>76</v>
      </c>
      <c r="I55" t="s">
        <v>66</v>
      </c>
      <c r="J55" t="s">
        <v>102</v>
      </c>
      <c r="K55" t="s">
        <v>92</v>
      </c>
      <c r="L55">
        <v>5</v>
      </c>
    </row>
    <row r="56" spans="1:12" x14ac:dyDescent="0.25">
      <c r="A56" t="s">
        <v>152</v>
      </c>
      <c r="B56" s="13">
        <v>45433</v>
      </c>
      <c r="C56">
        <f>MONTH(Table1[[#This Row],[Date]])</f>
        <v>5</v>
      </c>
      <c r="D56" t="str">
        <f>TEXT(Table1[[#This Row],[Date]],"mmm")</f>
        <v>May</v>
      </c>
      <c r="E56" t="s">
        <v>62</v>
      </c>
      <c r="F56" t="s">
        <v>63</v>
      </c>
      <c r="G56" t="s">
        <v>64</v>
      </c>
      <c r="H56" t="s">
        <v>65</v>
      </c>
      <c r="I56" t="s">
        <v>72</v>
      </c>
      <c r="J56" t="s">
        <v>67</v>
      </c>
      <c r="K56" t="s">
        <v>83</v>
      </c>
      <c r="L56">
        <v>4</v>
      </c>
    </row>
    <row r="57" spans="1:12" x14ac:dyDescent="0.25">
      <c r="A57" t="s">
        <v>153</v>
      </c>
      <c r="B57" s="13">
        <v>45374</v>
      </c>
      <c r="C57">
        <f>MONTH(Table1[[#This Row],[Date]])</f>
        <v>3</v>
      </c>
      <c r="D57" t="str">
        <f>TEXT(Table1[[#This Row],[Date]],"mmm")</f>
        <v>Mar</v>
      </c>
      <c r="E57" t="s">
        <v>85</v>
      </c>
      <c r="F57" t="s">
        <v>63</v>
      </c>
      <c r="G57" t="s">
        <v>110</v>
      </c>
      <c r="H57" t="s">
        <v>71</v>
      </c>
      <c r="I57" t="s">
        <v>77</v>
      </c>
      <c r="J57" t="s">
        <v>67</v>
      </c>
      <c r="K57" t="s">
        <v>92</v>
      </c>
      <c r="L57">
        <v>3</v>
      </c>
    </row>
    <row r="58" spans="1:12" x14ac:dyDescent="0.25">
      <c r="A58" t="s">
        <v>154</v>
      </c>
      <c r="B58" s="13">
        <v>45433</v>
      </c>
      <c r="C58">
        <f>MONTH(Table1[[#This Row],[Date]])</f>
        <v>5</v>
      </c>
      <c r="D58" t="str">
        <f>TEXT(Table1[[#This Row],[Date]],"mmm")</f>
        <v>May</v>
      </c>
      <c r="E58" t="s">
        <v>85</v>
      </c>
      <c r="F58" t="s">
        <v>63</v>
      </c>
      <c r="G58" t="s">
        <v>110</v>
      </c>
      <c r="H58" t="s">
        <v>76</v>
      </c>
      <c r="I58" t="s">
        <v>77</v>
      </c>
      <c r="J58" t="s">
        <v>91</v>
      </c>
      <c r="K58" t="s">
        <v>95</v>
      </c>
      <c r="L58">
        <v>5</v>
      </c>
    </row>
    <row r="59" spans="1:12" x14ac:dyDescent="0.25">
      <c r="A59" t="s">
        <v>155</v>
      </c>
      <c r="B59" s="13">
        <v>45367</v>
      </c>
      <c r="C59">
        <f>MONTH(Table1[[#This Row],[Date]])</f>
        <v>3</v>
      </c>
      <c r="D59" t="str">
        <f>TEXT(Table1[[#This Row],[Date]],"mmm")</f>
        <v>Mar</v>
      </c>
      <c r="E59" t="s">
        <v>62</v>
      </c>
      <c r="F59" t="s">
        <v>81</v>
      </c>
      <c r="G59" t="s">
        <v>64</v>
      </c>
      <c r="H59" t="s">
        <v>71</v>
      </c>
      <c r="I59" t="s">
        <v>97</v>
      </c>
      <c r="J59" t="s">
        <v>91</v>
      </c>
      <c r="K59" t="s">
        <v>83</v>
      </c>
      <c r="L59">
        <v>2</v>
      </c>
    </row>
    <row r="60" spans="1:12" x14ac:dyDescent="0.25">
      <c r="A60" t="s">
        <v>156</v>
      </c>
      <c r="B60" s="13">
        <v>45317</v>
      </c>
      <c r="C60">
        <f>MONTH(Table1[[#This Row],[Date]])</f>
        <v>1</v>
      </c>
      <c r="D60" t="str">
        <f>TEXT(Table1[[#This Row],[Date]],"mmm")</f>
        <v>Jan</v>
      </c>
      <c r="E60" t="s">
        <v>70</v>
      </c>
      <c r="F60" t="s">
        <v>81</v>
      </c>
      <c r="G60" t="s">
        <v>89</v>
      </c>
      <c r="H60" t="s">
        <v>71</v>
      </c>
      <c r="I60" t="s">
        <v>77</v>
      </c>
      <c r="J60" t="s">
        <v>78</v>
      </c>
      <c r="K60" t="s">
        <v>95</v>
      </c>
      <c r="L60">
        <v>4</v>
      </c>
    </row>
    <row r="61" spans="1:12" x14ac:dyDescent="0.25">
      <c r="A61" t="s">
        <v>157</v>
      </c>
      <c r="B61" s="13">
        <v>45426</v>
      </c>
      <c r="C61">
        <f>MONTH(Table1[[#This Row],[Date]])</f>
        <v>5</v>
      </c>
      <c r="D61" t="str">
        <f>TEXT(Table1[[#This Row],[Date]],"mmm")</f>
        <v>May</v>
      </c>
      <c r="E61" t="s">
        <v>80</v>
      </c>
      <c r="F61" t="s">
        <v>63</v>
      </c>
      <c r="G61" t="s">
        <v>89</v>
      </c>
      <c r="H61" t="s">
        <v>90</v>
      </c>
      <c r="I61" t="s">
        <v>66</v>
      </c>
      <c r="J61" t="s">
        <v>78</v>
      </c>
      <c r="K61" t="s">
        <v>92</v>
      </c>
      <c r="L61">
        <v>2</v>
      </c>
    </row>
    <row r="62" spans="1:12" x14ac:dyDescent="0.25">
      <c r="A62" t="s">
        <v>158</v>
      </c>
      <c r="B62" s="13">
        <v>45423</v>
      </c>
      <c r="C62">
        <f>MONTH(Table1[[#This Row],[Date]])</f>
        <v>5</v>
      </c>
      <c r="D62" t="str">
        <f>TEXT(Table1[[#This Row],[Date]],"mmm")</f>
        <v>May</v>
      </c>
      <c r="E62" t="s">
        <v>62</v>
      </c>
      <c r="F62" t="s">
        <v>86</v>
      </c>
      <c r="G62" t="s">
        <v>75</v>
      </c>
      <c r="H62" t="s">
        <v>71</v>
      </c>
      <c r="I62" t="s">
        <v>77</v>
      </c>
      <c r="J62" t="s">
        <v>78</v>
      </c>
      <c r="K62" t="s">
        <v>83</v>
      </c>
      <c r="L62">
        <v>5</v>
      </c>
    </row>
    <row r="63" spans="1:12" x14ac:dyDescent="0.25">
      <c r="A63" t="s">
        <v>159</v>
      </c>
      <c r="B63" s="13">
        <v>45355</v>
      </c>
      <c r="C63">
        <f>MONTH(Table1[[#This Row],[Date]])</f>
        <v>3</v>
      </c>
      <c r="D63" t="str">
        <f>TEXT(Table1[[#This Row],[Date]],"mmm")</f>
        <v>Mar</v>
      </c>
      <c r="E63" t="s">
        <v>70</v>
      </c>
      <c r="F63" t="s">
        <v>81</v>
      </c>
      <c r="G63" t="s">
        <v>101</v>
      </c>
      <c r="H63" t="s">
        <v>71</v>
      </c>
      <c r="I63" t="s">
        <v>72</v>
      </c>
      <c r="J63" t="s">
        <v>91</v>
      </c>
      <c r="K63" t="s">
        <v>95</v>
      </c>
      <c r="L63">
        <v>5</v>
      </c>
    </row>
    <row r="64" spans="1:12" x14ac:dyDescent="0.25">
      <c r="A64" t="s">
        <v>160</v>
      </c>
      <c r="B64" s="13">
        <v>45453</v>
      </c>
      <c r="C64">
        <f>MONTH(Table1[[#This Row],[Date]])</f>
        <v>6</v>
      </c>
      <c r="D64" t="str">
        <f>TEXT(Table1[[#This Row],[Date]],"mmm")</f>
        <v>Jun</v>
      </c>
      <c r="E64" t="s">
        <v>109</v>
      </c>
      <c r="F64" t="s">
        <v>86</v>
      </c>
      <c r="G64" t="s">
        <v>64</v>
      </c>
      <c r="H64" t="s">
        <v>65</v>
      </c>
      <c r="I64" t="s">
        <v>77</v>
      </c>
      <c r="J64" t="s">
        <v>102</v>
      </c>
      <c r="K64" t="s">
        <v>83</v>
      </c>
      <c r="L64">
        <v>1</v>
      </c>
    </row>
    <row r="65" spans="1:12" x14ac:dyDescent="0.25">
      <c r="A65" t="s">
        <v>161</v>
      </c>
      <c r="B65" s="13">
        <v>45301</v>
      </c>
      <c r="C65">
        <f>MONTH(Table1[[#This Row],[Date]])</f>
        <v>1</v>
      </c>
      <c r="D65" t="str">
        <f>TEXT(Table1[[#This Row],[Date]],"mmm")</f>
        <v>Jan</v>
      </c>
      <c r="E65" t="s">
        <v>115</v>
      </c>
      <c r="F65" t="s">
        <v>63</v>
      </c>
      <c r="G65" t="s">
        <v>110</v>
      </c>
      <c r="H65" t="s">
        <v>90</v>
      </c>
      <c r="I65" t="s">
        <v>77</v>
      </c>
      <c r="J65" t="s">
        <v>102</v>
      </c>
      <c r="K65" t="s">
        <v>95</v>
      </c>
      <c r="L65">
        <v>4</v>
      </c>
    </row>
    <row r="66" spans="1:12" x14ac:dyDescent="0.25">
      <c r="A66" t="s">
        <v>162</v>
      </c>
      <c r="B66" s="13">
        <v>45360</v>
      </c>
      <c r="C66">
        <f>MONTH(Table1[[#This Row],[Date]])</f>
        <v>3</v>
      </c>
      <c r="D66" t="str">
        <f>TEXT(Table1[[#This Row],[Date]],"mmm")</f>
        <v>Mar</v>
      </c>
      <c r="E66" t="s">
        <v>80</v>
      </c>
      <c r="F66" t="s">
        <v>106</v>
      </c>
      <c r="G66" t="s">
        <v>64</v>
      </c>
      <c r="H66" t="s">
        <v>76</v>
      </c>
      <c r="I66" t="s">
        <v>66</v>
      </c>
      <c r="J66" t="s">
        <v>91</v>
      </c>
      <c r="K66" t="s">
        <v>73</v>
      </c>
      <c r="L66">
        <v>1</v>
      </c>
    </row>
    <row r="67" spans="1:12" x14ac:dyDescent="0.25">
      <c r="A67" t="s">
        <v>163</v>
      </c>
      <c r="B67" s="13">
        <v>45367</v>
      </c>
      <c r="C67">
        <f>MONTH(Table1[[#This Row],[Date]])</f>
        <v>3</v>
      </c>
      <c r="D67" t="str">
        <f>TEXT(Table1[[#This Row],[Date]],"mmm")</f>
        <v>Mar</v>
      </c>
      <c r="E67" t="s">
        <v>100</v>
      </c>
      <c r="F67" t="s">
        <v>63</v>
      </c>
      <c r="G67" t="s">
        <v>101</v>
      </c>
      <c r="H67" t="s">
        <v>76</v>
      </c>
      <c r="I67" t="s">
        <v>97</v>
      </c>
      <c r="J67" t="s">
        <v>91</v>
      </c>
      <c r="K67" t="s">
        <v>68</v>
      </c>
      <c r="L67">
        <v>2</v>
      </c>
    </row>
    <row r="68" spans="1:12" x14ac:dyDescent="0.25">
      <c r="A68" t="s">
        <v>164</v>
      </c>
      <c r="B68" s="13">
        <v>45337</v>
      </c>
      <c r="C68">
        <f>MONTH(Table1[[#This Row],[Date]])</f>
        <v>2</v>
      </c>
      <c r="D68" t="str">
        <f>TEXT(Table1[[#This Row],[Date]],"mmm")</f>
        <v>Feb</v>
      </c>
      <c r="E68" t="s">
        <v>85</v>
      </c>
      <c r="F68" t="s">
        <v>81</v>
      </c>
      <c r="G68" t="s">
        <v>75</v>
      </c>
      <c r="H68" t="s">
        <v>65</v>
      </c>
      <c r="I68" t="s">
        <v>97</v>
      </c>
      <c r="J68" t="s">
        <v>78</v>
      </c>
      <c r="K68" t="s">
        <v>95</v>
      </c>
      <c r="L68">
        <v>1</v>
      </c>
    </row>
    <row r="69" spans="1:12" x14ac:dyDescent="0.25">
      <c r="A69" t="s">
        <v>165</v>
      </c>
      <c r="B69" s="13">
        <v>45417</v>
      </c>
      <c r="C69">
        <f>MONTH(Table1[[#This Row],[Date]])</f>
        <v>5</v>
      </c>
      <c r="D69" t="str">
        <f>TEXT(Table1[[#This Row],[Date]],"mmm")</f>
        <v>May</v>
      </c>
      <c r="E69" t="s">
        <v>85</v>
      </c>
      <c r="F69" t="s">
        <v>63</v>
      </c>
      <c r="G69" t="s">
        <v>75</v>
      </c>
      <c r="H69" t="s">
        <v>76</v>
      </c>
      <c r="I69" t="s">
        <v>72</v>
      </c>
      <c r="J69" t="s">
        <v>67</v>
      </c>
      <c r="K69" t="s">
        <v>92</v>
      </c>
      <c r="L69">
        <v>3</v>
      </c>
    </row>
    <row r="70" spans="1:12" x14ac:dyDescent="0.25">
      <c r="A70" t="s">
        <v>166</v>
      </c>
      <c r="B70" s="13">
        <v>45408</v>
      </c>
      <c r="C70">
        <f>MONTH(Table1[[#This Row],[Date]])</f>
        <v>4</v>
      </c>
      <c r="D70" t="str">
        <f>TEXT(Table1[[#This Row],[Date]],"mmm")</f>
        <v>Apr</v>
      </c>
      <c r="E70" t="s">
        <v>70</v>
      </c>
      <c r="F70" t="s">
        <v>86</v>
      </c>
      <c r="G70" t="s">
        <v>101</v>
      </c>
      <c r="H70" t="s">
        <v>90</v>
      </c>
      <c r="I70" t="s">
        <v>77</v>
      </c>
      <c r="J70" t="s">
        <v>67</v>
      </c>
      <c r="K70" t="s">
        <v>68</v>
      </c>
      <c r="L70">
        <v>0</v>
      </c>
    </row>
    <row r="71" spans="1:12" x14ac:dyDescent="0.25">
      <c r="A71" t="s">
        <v>167</v>
      </c>
      <c r="B71" s="13">
        <v>45302</v>
      </c>
      <c r="C71">
        <f>MONTH(Table1[[#This Row],[Date]])</f>
        <v>1</v>
      </c>
      <c r="D71" t="str">
        <f>TEXT(Table1[[#This Row],[Date]],"mmm")</f>
        <v>Jan</v>
      </c>
      <c r="E71" t="s">
        <v>115</v>
      </c>
      <c r="F71" t="s">
        <v>86</v>
      </c>
      <c r="G71" t="s">
        <v>75</v>
      </c>
      <c r="H71" t="s">
        <v>71</v>
      </c>
      <c r="I71" t="s">
        <v>72</v>
      </c>
      <c r="J71" t="s">
        <v>91</v>
      </c>
      <c r="K71" t="s">
        <v>95</v>
      </c>
      <c r="L71">
        <v>4</v>
      </c>
    </row>
    <row r="72" spans="1:12" x14ac:dyDescent="0.25">
      <c r="A72" t="s">
        <v>168</v>
      </c>
      <c r="B72" s="13">
        <v>45430</v>
      </c>
      <c r="C72">
        <f>MONTH(Table1[[#This Row],[Date]])</f>
        <v>5</v>
      </c>
      <c r="D72" t="str">
        <f>TEXT(Table1[[#This Row],[Date]],"mmm")</f>
        <v>May</v>
      </c>
      <c r="E72" t="s">
        <v>109</v>
      </c>
      <c r="F72" t="s">
        <v>104</v>
      </c>
      <c r="G72" t="s">
        <v>89</v>
      </c>
      <c r="H72" t="s">
        <v>65</v>
      </c>
      <c r="I72" t="s">
        <v>66</v>
      </c>
      <c r="J72" t="s">
        <v>91</v>
      </c>
      <c r="K72" t="s">
        <v>68</v>
      </c>
      <c r="L72">
        <v>2</v>
      </c>
    </row>
    <row r="73" spans="1:12" x14ac:dyDescent="0.25">
      <c r="A73" t="s">
        <v>169</v>
      </c>
      <c r="B73" s="13">
        <v>45448</v>
      </c>
      <c r="C73">
        <f>MONTH(Table1[[#This Row],[Date]])</f>
        <v>6</v>
      </c>
      <c r="D73" t="str">
        <f>TEXT(Table1[[#This Row],[Date]],"mmm")</f>
        <v>Jun</v>
      </c>
      <c r="E73" t="s">
        <v>70</v>
      </c>
      <c r="F73" t="s">
        <v>86</v>
      </c>
      <c r="G73" t="s">
        <v>110</v>
      </c>
      <c r="H73" t="s">
        <v>90</v>
      </c>
      <c r="I73" t="s">
        <v>66</v>
      </c>
      <c r="J73" t="s">
        <v>102</v>
      </c>
      <c r="K73" t="s">
        <v>92</v>
      </c>
      <c r="L73">
        <v>4</v>
      </c>
    </row>
    <row r="74" spans="1:12" x14ac:dyDescent="0.25">
      <c r="A74" t="s">
        <v>170</v>
      </c>
      <c r="B74" s="13">
        <v>45352</v>
      </c>
      <c r="C74">
        <f>MONTH(Table1[[#This Row],[Date]])</f>
        <v>3</v>
      </c>
      <c r="D74" t="str">
        <f>TEXT(Table1[[#This Row],[Date]],"mmm")</f>
        <v>Mar</v>
      </c>
      <c r="E74" t="s">
        <v>85</v>
      </c>
      <c r="F74" t="s">
        <v>86</v>
      </c>
      <c r="G74" t="s">
        <v>101</v>
      </c>
      <c r="H74" t="s">
        <v>76</v>
      </c>
      <c r="I74" t="s">
        <v>66</v>
      </c>
      <c r="J74" t="s">
        <v>91</v>
      </c>
      <c r="K74" t="s">
        <v>87</v>
      </c>
      <c r="L74">
        <v>1</v>
      </c>
    </row>
    <row r="75" spans="1:12" x14ac:dyDescent="0.25">
      <c r="A75" t="s">
        <v>171</v>
      </c>
      <c r="B75" s="13">
        <v>45460</v>
      </c>
      <c r="C75">
        <f>MONTH(Table1[[#This Row],[Date]])</f>
        <v>6</v>
      </c>
      <c r="D75" t="str">
        <f>TEXT(Table1[[#This Row],[Date]],"mmm")</f>
        <v>Jun</v>
      </c>
      <c r="E75" t="s">
        <v>85</v>
      </c>
      <c r="F75" t="s">
        <v>86</v>
      </c>
      <c r="G75" t="s">
        <v>89</v>
      </c>
      <c r="H75" t="s">
        <v>65</v>
      </c>
      <c r="I75" t="s">
        <v>97</v>
      </c>
      <c r="J75" t="s">
        <v>78</v>
      </c>
      <c r="K75" t="s">
        <v>92</v>
      </c>
      <c r="L75">
        <v>3</v>
      </c>
    </row>
    <row r="76" spans="1:12" x14ac:dyDescent="0.25">
      <c r="A76" t="s">
        <v>172</v>
      </c>
      <c r="B76" s="13">
        <v>45399</v>
      </c>
      <c r="C76">
        <f>MONTH(Table1[[#This Row],[Date]])</f>
        <v>4</v>
      </c>
      <c r="D76" t="str">
        <f>TEXT(Table1[[#This Row],[Date]],"mmm")</f>
        <v>Apr</v>
      </c>
      <c r="E76" t="s">
        <v>115</v>
      </c>
      <c r="F76" t="s">
        <v>106</v>
      </c>
      <c r="G76" t="s">
        <v>110</v>
      </c>
      <c r="H76" t="s">
        <v>90</v>
      </c>
      <c r="I76" t="s">
        <v>72</v>
      </c>
      <c r="J76" t="s">
        <v>67</v>
      </c>
      <c r="K76" t="s">
        <v>73</v>
      </c>
      <c r="L76">
        <v>4</v>
      </c>
    </row>
    <row r="77" spans="1:12" x14ac:dyDescent="0.25">
      <c r="A77" t="s">
        <v>173</v>
      </c>
      <c r="B77" s="13">
        <v>45437</v>
      </c>
      <c r="C77">
        <f>MONTH(Table1[[#This Row],[Date]])</f>
        <v>5</v>
      </c>
      <c r="D77" t="str">
        <f>TEXT(Table1[[#This Row],[Date]],"mmm")</f>
        <v>May</v>
      </c>
      <c r="E77" t="s">
        <v>85</v>
      </c>
      <c r="F77" t="s">
        <v>104</v>
      </c>
      <c r="G77" t="s">
        <v>82</v>
      </c>
      <c r="H77" t="s">
        <v>90</v>
      </c>
      <c r="I77" t="s">
        <v>66</v>
      </c>
      <c r="J77" t="s">
        <v>78</v>
      </c>
      <c r="K77" t="s">
        <v>87</v>
      </c>
      <c r="L77">
        <v>4</v>
      </c>
    </row>
    <row r="78" spans="1:12" x14ac:dyDescent="0.25">
      <c r="A78" t="s">
        <v>174</v>
      </c>
      <c r="B78" s="13">
        <v>45330</v>
      </c>
      <c r="C78">
        <f>MONTH(Table1[[#This Row],[Date]])</f>
        <v>2</v>
      </c>
      <c r="D78" t="str">
        <f>TEXT(Table1[[#This Row],[Date]],"mmm")</f>
        <v>Feb</v>
      </c>
      <c r="E78" t="s">
        <v>109</v>
      </c>
      <c r="F78" t="s">
        <v>104</v>
      </c>
      <c r="G78" t="s">
        <v>82</v>
      </c>
      <c r="H78" t="s">
        <v>65</v>
      </c>
      <c r="I78" t="s">
        <v>77</v>
      </c>
      <c r="J78" t="s">
        <v>91</v>
      </c>
      <c r="K78" t="s">
        <v>83</v>
      </c>
      <c r="L78">
        <v>2</v>
      </c>
    </row>
    <row r="79" spans="1:12" x14ac:dyDescent="0.25">
      <c r="A79" t="s">
        <v>175</v>
      </c>
      <c r="B79" s="13">
        <v>45382</v>
      </c>
      <c r="C79">
        <f>MONTH(Table1[[#This Row],[Date]])</f>
        <v>3</v>
      </c>
      <c r="D79" t="str">
        <f>TEXT(Table1[[#This Row],[Date]],"mmm")</f>
        <v>Mar</v>
      </c>
      <c r="E79" t="s">
        <v>109</v>
      </c>
      <c r="F79" t="s">
        <v>106</v>
      </c>
      <c r="G79" t="s">
        <v>89</v>
      </c>
      <c r="H79" t="s">
        <v>65</v>
      </c>
      <c r="I79" t="s">
        <v>72</v>
      </c>
      <c r="J79" t="s">
        <v>78</v>
      </c>
      <c r="K79" t="s">
        <v>68</v>
      </c>
      <c r="L79">
        <v>0</v>
      </c>
    </row>
    <row r="80" spans="1:12" x14ac:dyDescent="0.25">
      <c r="A80" t="s">
        <v>176</v>
      </c>
      <c r="B80" s="13">
        <v>45329</v>
      </c>
      <c r="C80">
        <f>MONTH(Table1[[#This Row],[Date]])</f>
        <v>2</v>
      </c>
      <c r="D80" t="str">
        <f>TEXT(Table1[[#This Row],[Date]],"mmm")</f>
        <v>Feb</v>
      </c>
      <c r="E80" t="s">
        <v>70</v>
      </c>
      <c r="F80" t="s">
        <v>81</v>
      </c>
      <c r="G80" t="s">
        <v>110</v>
      </c>
      <c r="H80" t="s">
        <v>65</v>
      </c>
      <c r="I80" t="s">
        <v>97</v>
      </c>
      <c r="J80" t="s">
        <v>91</v>
      </c>
      <c r="K80" t="s">
        <v>68</v>
      </c>
      <c r="L80">
        <v>5</v>
      </c>
    </row>
    <row r="81" spans="1:12" x14ac:dyDescent="0.25">
      <c r="A81" t="s">
        <v>177</v>
      </c>
      <c r="B81" s="13">
        <v>45375</v>
      </c>
      <c r="C81">
        <f>MONTH(Table1[[#This Row],[Date]])</f>
        <v>3</v>
      </c>
      <c r="D81" t="str">
        <f>TEXT(Table1[[#This Row],[Date]],"mmm")</f>
        <v>Mar</v>
      </c>
      <c r="E81" t="s">
        <v>100</v>
      </c>
      <c r="F81" t="s">
        <v>63</v>
      </c>
      <c r="G81" t="s">
        <v>64</v>
      </c>
      <c r="H81" t="s">
        <v>90</v>
      </c>
      <c r="I81" t="s">
        <v>66</v>
      </c>
      <c r="J81" t="s">
        <v>91</v>
      </c>
      <c r="K81" t="s">
        <v>73</v>
      </c>
      <c r="L81">
        <v>4</v>
      </c>
    </row>
    <row r="82" spans="1:12" x14ac:dyDescent="0.25">
      <c r="A82" t="s">
        <v>178</v>
      </c>
      <c r="B82" s="13">
        <v>45320</v>
      </c>
      <c r="C82">
        <f>MONTH(Table1[[#This Row],[Date]])</f>
        <v>1</v>
      </c>
      <c r="D82" t="str">
        <f>TEXT(Table1[[#This Row],[Date]],"mmm")</f>
        <v>Jan</v>
      </c>
      <c r="E82" t="s">
        <v>94</v>
      </c>
      <c r="F82" t="s">
        <v>81</v>
      </c>
      <c r="G82" t="s">
        <v>89</v>
      </c>
      <c r="H82" t="s">
        <v>65</v>
      </c>
      <c r="I82" t="s">
        <v>66</v>
      </c>
      <c r="J82" t="s">
        <v>102</v>
      </c>
      <c r="K82" t="s">
        <v>73</v>
      </c>
      <c r="L82">
        <v>0</v>
      </c>
    </row>
    <row r="83" spans="1:12" x14ac:dyDescent="0.25">
      <c r="A83" t="s">
        <v>179</v>
      </c>
      <c r="B83" s="13">
        <v>45404</v>
      </c>
      <c r="C83">
        <f>MONTH(Table1[[#This Row],[Date]])</f>
        <v>4</v>
      </c>
      <c r="D83" t="str">
        <f>TEXT(Table1[[#This Row],[Date]],"mmm")</f>
        <v>Apr</v>
      </c>
      <c r="E83" t="s">
        <v>100</v>
      </c>
      <c r="F83" t="s">
        <v>81</v>
      </c>
      <c r="G83" t="s">
        <v>110</v>
      </c>
      <c r="H83" t="s">
        <v>76</v>
      </c>
      <c r="I83" t="s">
        <v>97</v>
      </c>
      <c r="J83" t="s">
        <v>78</v>
      </c>
      <c r="K83" t="s">
        <v>68</v>
      </c>
      <c r="L83">
        <v>3</v>
      </c>
    </row>
    <row r="84" spans="1:12" x14ac:dyDescent="0.25">
      <c r="A84" t="s">
        <v>180</v>
      </c>
      <c r="B84" s="13">
        <v>45424</v>
      </c>
      <c r="C84">
        <f>MONTH(Table1[[#This Row],[Date]])</f>
        <v>5</v>
      </c>
      <c r="D84" t="str">
        <f>TEXT(Table1[[#This Row],[Date]],"mmm")</f>
        <v>May</v>
      </c>
      <c r="E84" t="s">
        <v>70</v>
      </c>
      <c r="F84" t="s">
        <v>104</v>
      </c>
      <c r="G84" t="s">
        <v>101</v>
      </c>
      <c r="H84" t="s">
        <v>76</v>
      </c>
      <c r="I84" t="s">
        <v>72</v>
      </c>
      <c r="J84" t="s">
        <v>67</v>
      </c>
      <c r="K84" t="s">
        <v>87</v>
      </c>
      <c r="L84">
        <v>4</v>
      </c>
    </row>
    <row r="85" spans="1:12" x14ac:dyDescent="0.25">
      <c r="A85" t="s">
        <v>181</v>
      </c>
      <c r="B85" s="13">
        <v>45319</v>
      </c>
      <c r="C85">
        <f>MONTH(Table1[[#This Row],[Date]])</f>
        <v>1</v>
      </c>
      <c r="D85" t="str">
        <f>TEXT(Table1[[#This Row],[Date]],"mmm")</f>
        <v>Jan</v>
      </c>
      <c r="E85" t="s">
        <v>80</v>
      </c>
      <c r="F85" t="s">
        <v>63</v>
      </c>
      <c r="G85" t="s">
        <v>101</v>
      </c>
      <c r="H85" t="s">
        <v>90</v>
      </c>
      <c r="I85" t="s">
        <v>77</v>
      </c>
      <c r="J85" t="s">
        <v>102</v>
      </c>
      <c r="K85" t="s">
        <v>83</v>
      </c>
      <c r="L85">
        <v>2</v>
      </c>
    </row>
    <row r="86" spans="1:12" x14ac:dyDescent="0.25">
      <c r="A86" t="s">
        <v>182</v>
      </c>
      <c r="B86" s="13">
        <v>45308</v>
      </c>
      <c r="C86">
        <f>MONTH(Table1[[#This Row],[Date]])</f>
        <v>1</v>
      </c>
      <c r="D86" t="str">
        <f>TEXT(Table1[[#This Row],[Date]],"mmm")</f>
        <v>Jan</v>
      </c>
      <c r="E86" t="s">
        <v>94</v>
      </c>
      <c r="F86" t="s">
        <v>86</v>
      </c>
      <c r="G86" t="s">
        <v>82</v>
      </c>
      <c r="H86" t="s">
        <v>71</v>
      </c>
      <c r="I86" t="s">
        <v>97</v>
      </c>
      <c r="J86" t="s">
        <v>102</v>
      </c>
      <c r="K86" t="s">
        <v>95</v>
      </c>
      <c r="L86">
        <v>3</v>
      </c>
    </row>
    <row r="87" spans="1:12" x14ac:dyDescent="0.25">
      <c r="A87" t="s">
        <v>183</v>
      </c>
      <c r="B87" s="13">
        <v>45302</v>
      </c>
      <c r="C87">
        <f>MONTH(Table1[[#This Row],[Date]])</f>
        <v>1</v>
      </c>
      <c r="D87" t="str">
        <f>TEXT(Table1[[#This Row],[Date]],"mmm")</f>
        <v>Jan</v>
      </c>
      <c r="E87" t="s">
        <v>115</v>
      </c>
      <c r="F87" t="s">
        <v>86</v>
      </c>
      <c r="G87" t="s">
        <v>89</v>
      </c>
      <c r="H87" t="s">
        <v>65</v>
      </c>
      <c r="I87" t="s">
        <v>66</v>
      </c>
      <c r="J87" t="s">
        <v>102</v>
      </c>
      <c r="K87" t="s">
        <v>92</v>
      </c>
      <c r="L87">
        <v>2</v>
      </c>
    </row>
    <row r="88" spans="1:12" x14ac:dyDescent="0.25">
      <c r="A88" t="s">
        <v>184</v>
      </c>
      <c r="B88" s="13">
        <v>45457</v>
      </c>
      <c r="C88">
        <f>MONTH(Table1[[#This Row],[Date]])</f>
        <v>6</v>
      </c>
      <c r="D88" t="str">
        <f>TEXT(Table1[[#This Row],[Date]],"mmm")</f>
        <v>Jun</v>
      </c>
      <c r="E88" t="s">
        <v>100</v>
      </c>
      <c r="F88" t="s">
        <v>86</v>
      </c>
      <c r="G88" t="s">
        <v>101</v>
      </c>
      <c r="H88" t="s">
        <v>76</v>
      </c>
      <c r="I88" t="s">
        <v>97</v>
      </c>
      <c r="J88" t="s">
        <v>67</v>
      </c>
      <c r="K88" t="s">
        <v>83</v>
      </c>
      <c r="L88">
        <v>1</v>
      </c>
    </row>
    <row r="89" spans="1:12" x14ac:dyDescent="0.25">
      <c r="A89" t="s">
        <v>185</v>
      </c>
      <c r="B89" s="13">
        <v>45373</v>
      </c>
      <c r="C89">
        <f>MONTH(Table1[[#This Row],[Date]])</f>
        <v>3</v>
      </c>
      <c r="D89" t="str">
        <f>TEXT(Table1[[#This Row],[Date]],"mmm")</f>
        <v>Mar</v>
      </c>
      <c r="E89" t="s">
        <v>62</v>
      </c>
      <c r="F89" t="s">
        <v>104</v>
      </c>
      <c r="G89" t="s">
        <v>75</v>
      </c>
      <c r="H89" t="s">
        <v>76</v>
      </c>
      <c r="I89" t="s">
        <v>66</v>
      </c>
      <c r="J89" t="s">
        <v>67</v>
      </c>
      <c r="K89" t="s">
        <v>87</v>
      </c>
      <c r="L89">
        <v>2</v>
      </c>
    </row>
    <row r="90" spans="1:12" x14ac:dyDescent="0.25">
      <c r="A90" t="s">
        <v>186</v>
      </c>
      <c r="B90" s="13">
        <v>45445</v>
      </c>
      <c r="C90">
        <f>MONTH(Table1[[#This Row],[Date]])</f>
        <v>6</v>
      </c>
      <c r="D90" t="str">
        <f>TEXT(Table1[[#This Row],[Date]],"mmm")</f>
        <v>Jun</v>
      </c>
      <c r="E90" t="s">
        <v>109</v>
      </c>
      <c r="F90" t="s">
        <v>104</v>
      </c>
      <c r="G90" t="s">
        <v>64</v>
      </c>
      <c r="H90" t="s">
        <v>71</v>
      </c>
      <c r="I90" t="s">
        <v>66</v>
      </c>
      <c r="J90" t="s">
        <v>91</v>
      </c>
      <c r="K90" t="s">
        <v>95</v>
      </c>
      <c r="L90">
        <v>0</v>
      </c>
    </row>
    <row r="91" spans="1:12" x14ac:dyDescent="0.25">
      <c r="A91" t="s">
        <v>187</v>
      </c>
      <c r="B91" s="13">
        <v>45294</v>
      </c>
      <c r="C91">
        <f>MONTH(Table1[[#This Row],[Date]])</f>
        <v>1</v>
      </c>
      <c r="D91" t="str">
        <f>TEXT(Table1[[#This Row],[Date]],"mmm")</f>
        <v>Jan</v>
      </c>
      <c r="E91" t="s">
        <v>70</v>
      </c>
      <c r="F91" t="s">
        <v>81</v>
      </c>
      <c r="G91" t="s">
        <v>89</v>
      </c>
      <c r="H91" t="s">
        <v>65</v>
      </c>
      <c r="I91" t="s">
        <v>66</v>
      </c>
      <c r="J91" t="s">
        <v>102</v>
      </c>
      <c r="K91" t="s">
        <v>68</v>
      </c>
      <c r="L91">
        <v>1</v>
      </c>
    </row>
    <row r="92" spans="1:12" x14ac:dyDescent="0.25">
      <c r="A92" t="s">
        <v>188</v>
      </c>
      <c r="B92" s="13">
        <v>45458</v>
      </c>
      <c r="C92">
        <f>MONTH(Table1[[#This Row],[Date]])</f>
        <v>6</v>
      </c>
      <c r="D92" t="str">
        <f>TEXT(Table1[[#This Row],[Date]],"mmm")</f>
        <v>Jun</v>
      </c>
      <c r="E92" t="s">
        <v>115</v>
      </c>
      <c r="F92" t="s">
        <v>106</v>
      </c>
      <c r="G92" t="s">
        <v>64</v>
      </c>
      <c r="H92" t="s">
        <v>71</v>
      </c>
      <c r="I92" t="s">
        <v>77</v>
      </c>
      <c r="J92" t="s">
        <v>78</v>
      </c>
      <c r="K92" t="s">
        <v>95</v>
      </c>
      <c r="L92">
        <v>4</v>
      </c>
    </row>
    <row r="93" spans="1:12" x14ac:dyDescent="0.25">
      <c r="A93" t="s">
        <v>189</v>
      </c>
      <c r="B93" s="13">
        <v>45369</v>
      </c>
      <c r="C93">
        <f>MONTH(Table1[[#This Row],[Date]])</f>
        <v>3</v>
      </c>
      <c r="D93" t="str">
        <f>TEXT(Table1[[#This Row],[Date]],"mmm")</f>
        <v>Mar</v>
      </c>
      <c r="E93" t="s">
        <v>62</v>
      </c>
      <c r="F93" t="s">
        <v>81</v>
      </c>
      <c r="G93" t="s">
        <v>110</v>
      </c>
      <c r="H93" t="s">
        <v>65</v>
      </c>
      <c r="I93" t="s">
        <v>72</v>
      </c>
      <c r="J93" t="s">
        <v>78</v>
      </c>
      <c r="K93" t="s">
        <v>73</v>
      </c>
      <c r="L93">
        <v>1</v>
      </c>
    </row>
    <row r="94" spans="1:12" x14ac:dyDescent="0.25">
      <c r="A94" t="s">
        <v>190</v>
      </c>
      <c r="B94" s="13">
        <v>45389</v>
      </c>
      <c r="C94">
        <f>MONTH(Table1[[#This Row],[Date]])</f>
        <v>4</v>
      </c>
      <c r="D94" t="str">
        <f>TEXT(Table1[[#This Row],[Date]],"mmm")</f>
        <v>Apr</v>
      </c>
      <c r="E94" t="s">
        <v>80</v>
      </c>
      <c r="F94" t="s">
        <v>106</v>
      </c>
      <c r="G94" t="s">
        <v>101</v>
      </c>
      <c r="H94" t="s">
        <v>71</v>
      </c>
      <c r="I94" t="s">
        <v>97</v>
      </c>
      <c r="J94" t="s">
        <v>102</v>
      </c>
      <c r="K94" t="s">
        <v>73</v>
      </c>
      <c r="L94">
        <v>5</v>
      </c>
    </row>
    <row r="95" spans="1:12" ht="15.75" customHeight="1" x14ac:dyDescent="0.25">
      <c r="A95" t="s">
        <v>191</v>
      </c>
      <c r="B95" s="13">
        <v>45456</v>
      </c>
      <c r="C95">
        <f>MONTH(Table1[[#This Row],[Date]])</f>
        <v>6</v>
      </c>
      <c r="D95" t="str">
        <f>TEXT(Table1[[#This Row],[Date]],"mmm")</f>
        <v>Jun</v>
      </c>
      <c r="E95" t="s">
        <v>115</v>
      </c>
      <c r="F95" t="s">
        <v>86</v>
      </c>
      <c r="G95" t="s">
        <v>75</v>
      </c>
      <c r="H95" t="s">
        <v>65</v>
      </c>
      <c r="I95" t="s">
        <v>72</v>
      </c>
      <c r="J95" t="s">
        <v>78</v>
      </c>
      <c r="K95" t="s">
        <v>73</v>
      </c>
      <c r="L95">
        <v>0</v>
      </c>
    </row>
    <row r="96" spans="1:12" x14ac:dyDescent="0.25">
      <c r="A96" t="s">
        <v>192</v>
      </c>
      <c r="B96" s="13">
        <v>45342</v>
      </c>
      <c r="C96">
        <f>MONTH(Table1[[#This Row],[Date]])</f>
        <v>2</v>
      </c>
      <c r="D96" t="str">
        <f>TEXT(Table1[[#This Row],[Date]],"mmm")</f>
        <v>Feb</v>
      </c>
      <c r="E96" t="s">
        <v>70</v>
      </c>
      <c r="F96" t="s">
        <v>81</v>
      </c>
      <c r="G96" t="s">
        <v>75</v>
      </c>
      <c r="H96" t="s">
        <v>65</v>
      </c>
      <c r="I96" t="s">
        <v>72</v>
      </c>
      <c r="J96" t="s">
        <v>91</v>
      </c>
      <c r="K96" t="s">
        <v>92</v>
      </c>
      <c r="L96">
        <v>3</v>
      </c>
    </row>
    <row r="97" spans="1:12" x14ac:dyDescent="0.25">
      <c r="A97" t="s">
        <v>193</v>
      </c>
      <c r="B97" s="13">
        <v>45313</v>
      </c>
      <c r="C97">
        <f>MONTH(Table1[[#This Row],[Date]])</f>
        <v>1</v>
      </c>
      <c r="D97" t="str">
        <f>TEXT(Table1[[#This Row],[Date]],"mmm")</f>
        <v>Jan</v>
      </c>
      <c r="E97" t="s">
        <v>85</v>
      </c>
      <c r="F97" t="s">
        <v>86</v>
      </c>
      <c r="G97" t="s">
        <v>89</v>
      </c>
      <c r="H97" t="s">
        <v>65</v>
      </c>
      <c r="I97" t="s">
        <v>77</v>
      </c>
      <c r="J97" t="s">
        <v>91</v>
      </c>
      <c r="K97" t="s">
        <v>92</v>
      </c>
      <c r="L97">
        <v>5</v>
      </c>
    </row>
    <row r="98" spans="1:12" x14ac:dyDescent="0.25">
      <c r="A98" t="s">
        <v>194</v>
      </c>
      <c r="B98" s="13">
        <v>45403</v>
      </c>
      <c r="C98">
        <f>MONTH(Table1[[#This Row],[Date]])</f>
        <v>4</v>
      </c>
      <c r="D98" t="str">
        <f>TEXT(Table1[[#This Row],[Date]],"mmm")</f>
        <v>Apr</v>
      </c>
      <c r="E98" t="s">
        <v>94</v>
      </c>
      <c r="F98" t="s">
        <v>104</v>
      </c>
      <c r="G98" t="s">
        <v>82</v>
      </c>
      <c r="H98" t="s">
        <v>76</v>
      </c>
      <c r="I98" t="s">
        <v>72</v>
      </c>
      <c r="J98" t="s">
        <v>78</v>
      </c>
      <c r="K98" t="s">
        <v>92</v>
      </c>
      <c r="L98">
        <v>3</v>
      </c>
    </row>
    <row r="99" spans="1:12" x14ac:dyDescent="0.25">
      <c r="A99" t="s">
        <v>195</v>
      </c>
      <c r="B99" s="13">
        <v>45390</v>
      </c>
      <c r="C99">
        <f>MONTH(Table1[[#This Row],[Date]])</f>
        <v>4</v>
      </c>
      <c r="D99" t="str">
        <f>TEXT(Table1[[#This Row],[Date]],"mmm")</f>
        <v>Apr</v>
      </c>
      <c r="E99" t="s">
        <v>94</v>
      </c>
      <c r="F99" t="s">
        <v>106</v>
      </c>
      <c r="G99" t="s">
        <v>101</v>
      </c>
      <c r="H99" t="s">
        <v>76</v>
      </c>
      <c r="I99" t="s">
        <v>97</v>
      </c>
      <c r="J99" t="s">
        <v>102</v>
      </c>
      <c r="K99" t="s">
        <v>95</v>
      </c>
      <c r="L99">
        <v>0</v>
      </c>
    </row>
    <row r="100" spans="1:12" x14ac:dyDescent="0.25">
      <c r="A100" t="s">
        <v>196</v>
      </c>
      <c r="B100" s="13">
        <v>45464</v>
      </c>
      <c r="C100">
        <f>MONTH(Table1[[#This Row],[Date]])</f>
        <v>6</v>
      </c>
      <c r="D100" t="str">
        <f>TEXT(Table1[[#This Row],[Date]],"mmm")</f>
        <v>Jun</v>
      </c>
      <c r="E100" t="s">
        <v>115</v>
      </c>
      <c r="F100" t="s">
        <v>63</v>
      </c>
      <c r="G100" t="s">
        <v>64</v>
      </c>
      <c r="H100" t="s">
        <v>65</v>
      </c>
      <c r="I100" t="s">
        <v>97</v>
      </c>
      <c r="J100" t="s">
        <v>91</v>
      </c>
      <c r="K100" t="s">
        <v>92</v>
      </c>
      <c r="L100">
        <v>4</v>
      </c>
    </row>
    <row r="101" spans="1:12" x14ac:dyDescent="0.25">
      <c r="A101" t="s">
        <v>197</v>
      </c>
      <c r="B101" s="13">
        <v>45317</v>
      </c>
      <c r="C101">
        <f>MONTH(Table1[[#This Row],[Date]])</f>
        <v>1</v>
      </c>
      <c r="D101" t="str">
        <f>TEXT(Table1[[#This Row],[Date]],"mmm")</f>
        <v>Jan</v>
      </c>
      <c r="E101" t="s">
        <v>100</v>
      </c>
      <c r="F101" t="s">
        <v>106</v>
      </c>
      <c r="G101" t="s">
        <v>101</v>
      </c>
      <c r="H101" t="s">
        <v>76</v>
      </c>
      <c r="I101" t="s">
        <v>72</v>
      </c>
      <c r="J101" t="s">
        <v>102</v>
      </c>
      <c r="K101" t="s">
        <v>68</v>
      </c>
      <c r="L101">
        <v>2</v>
      </c>
    </row>
    <row r="102" spans="1:12" ht="15.75" thickBot="1" x14ac:dyDescent="0.3">
      <c r="B102" s="21"/>
      <c r="C102" s="21"/>
      <c r="D102" s="21"/>
      <c r="E102" s="22"/>
      <c r="F102" s="22"/>
      <c r="G102" s="22"/>
      <c r="H102" s="22"/>
      <c r="I102" s="22"/>
      <c r="J102" s="22"/>
      <c r="K102" s="22"/>
      <c r="L102" s="23"/>
    </row>
    <row r="198" spans="1:1" ht="15.75" thickBot="1" x14ac:dyDescent="0.3"/>
    <row r="199" spans="1:1" ht="15.75" thickBot="1" x14ac:dyDescent="0.3">
      <c r="A199" s="12"/>
    </row>
  </sheetData>
  <pageMargins left="0.7" right="0.7" top="0.75" bottom="0.75" header="0.3" footer="0.3"/>
  <pageSetup paperSize="9" scale="25"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dashboard 7</vt:lpstr>
      <vt:lpstr>QUESTION 10 DATA</vt:lpstr>
      <vt:lpstr>QUESTION 7</vt:lpstr>
      <vt:lpstr>'dashboard 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 10</dc:creator>
  <cp:lastModifiedBy>Window 10</cp:lastModifiedBy>
  <cp:lastPrinted>2025-10-27T04:57:47Z</cp:lastPrinted>
  <dcterms:created xsi:type="dcterms:W3CDTF">2025-10-25T09:14:30Z</dcterms:created>
  <dcterms:modified xsi:type="dcterms:W3CDTF">2025-10-27T05:07:27Z</dcterms:modified>
</cp:coreProperties>
</file>