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20" i="1" l="1"/>
  <c r="F121" i="1"/>
  <c r="F122" i="1"/>
  <c r="F123" i="1"/>
  <c r="F119" i="1"/>
  <c r="F124" i="1" s="1"/>
  <c r="F125" i="1" s="1"/>
  <c r="F104" i="1"/>
  <c r="F105" i="1"/>
  <c r="F106" i="1"/>
  <c r="F107" i="1"/>
  <c r="F108" i="1"/>
  <c r="F103" i="1"/>
  <c r="F109" i="1" s="1"/>
  <c r="F110" i="1" s="1"/>
  <c r="F85" i="1"/>
  <c r="F86" i="1"/>
  <c r="F87" i="1"/>
  <c r="F88" i="1"/>
  <c r="F84" i="1"/>
  <c r="F89" i="1" s="1"/>
  <c r="F90" i="1" s="1"/>
  <c r="F69" i="1"/>
  <c r="F73" i="1" s="1"/>
  <c r="F74" i="1" s="1"/>
  <c r="F70" i="1"/>
  <c r="F71" i="1"/>
  <c r="F72" i="1"/>
  <c r="F68" i="1"/>
  <c r="F41" i="1"/>
  <c r="F42" i="1"/>
  <c r="F43" i="1"/>
  <c r="F44" i="1"/>
  <c r="F40" i="1"/>
  <c r="F45" i="1" s="1"/>
  <c r="F46" i="1" s="1"/>
  <c r="F23" i="1"/>
  <c r="F24" i="1"/>
  <c r="F25" i="1"/>
  <c r="F26" i="1"/>
  <c r="F22" i="1"/>
  <c r="F8" i="1"/>
  <c r="F9" i="1"/>
  <c r="F10" i="1"/>
  <c r="F11" i="1"/>
  <c r="F7" i="1"/>
  <c r="F12" i="1"/>
  <c r="F13" i="1" s="1"/>
  <c r="F27" i="1" l="1"/>
  <c r="F28" i="1" s="1"/>
</calcChain>
</file>

<file path=xl/sharedStrings.xml><?xml version="1.0" encoding="utf-8"?>
<sst xmlns="http://schemas.openxmlformats.org/spreadsheetml/2006/main" count="106" uniqueCount="53">
  <si>
    <t xml:space="preserve"> </t>
  </si>
  <si>
    <t>TIME</t>
  </si>
  <si>
    <t>CASHFLOW</t>
  </si>
  <si>
    <t>INT RATE</t>
  </si>
  <si>
    <t>CASE=1</t>
  </si>
  <si>
    <t>present value</t>
  </si>
  <si>
    <t>initial investment</t>
  </si>
  <si>
    <t>NPV</t>
  </si>
  <si>
    <t>case 2</t>
  </si>
  <si>
    <t>PRESENT VALUE</t>
  </si>
  <si>
    <t>int rate</t>
  </si>
  <si>
    <t>sum</t>
  </si>
  <si>
    <t>case 3</t>
  </si>
  <si>
    <r>
      <t xml:space="preserve"> </t>
    </r>
    <r>
      <rPr>
        <b/>
        <sz val="11"/>
        <color theme="1"/>
        <rFont val="Calibri"/>
        <family val="2"/>
        <scheme val="minor"/>
      </rPr>
      <t>PRESENT VALUE</t>
    </r>
  </si>
  <si>
    <t>case 3 because NPV is the greatest in case 3</t>
  </si>
  <si>
    <t>Q.1</t>
  </si>
  <si>
    <t>a</t>
  </si>
  <si>
    <t>b</t>
  </si>
  <si>
    <t>Q.2</t>
  </si>
  <si>
    <t>Project A</t>
  </si>
  <si>
    <t>int rates</t>
  </si>
  <si>
    <t>Project B</t>
  </si>
  <si>
    <t>Project B because NPV is greatest in project B</t>
  </si>
  <si>
    <t>Q.3</t>
  </si>
  <si>
    <t>scrap value</t>
  </si>
  <si>
    <t>I WILL CHOOSE PROJECT A BECAUSE OF GREATER NPV. YES SCRAP VALUE MAKES SENSE IN MY SELECTION BECAUSE PV OF SCRAP VALUE ADDS IN THE PV OF PROJECT RESULTS IN A HEIGHER NPV</t>
  </si>
  <si>
    <t>Sales</t>
  </si>
  <si>
    <t>Production cost</t>
  </si>
  <si>
    <t>Selling cost</t>
  </si>
  <si>
    <t>EBITDA</t>
  </si>
  <si>
    <t>Dep</t>
  </si>
  <si>
    <t>PBIT</t>
  </si>
  <si>
    <t>Tax</t>
  </si>
  <si>
    <t>PAT</t>
  </si>
  <si>
    <t>Cash flow</t>
  </si>
  <si>
    <t>Year 1</t>
  </si>
  <si>
    <t>Year 2</t>
  </si>
  <si>
    <t>Year 3</t>
  </si>
  <si>
    <t>Year 4</t>
  </si>
  <si>
    <t>Year 5</t>
  </si>
  <si>
    <t>Investment</t>
  </si>
  <si>
    <t>Year</t>
  </si>
  <si>
    <t>Amount</t>
  </si>
  <si>
    <t>Tac effect</t>
  </si>
  <si>
    <t>Cashflow After Tax Before Dep</t>
  </si>
  <si>
    <t>Cal of profit</t>
  </si>
  <si>
    <t>Price per unit</t>
  </si>
  <si>
    <t>No. of units sold</t>
  </si>
  <si>
    <t>unit prod cost (exc. Dep)</t>
  </si>
  <si>
    <t>unit selling cost</t>
  </si>
  <si>
    <t>Annual Dep</t>
  </si>
  <si>
    <t>Tax rate</t>
  </si>
  <si>
    <t>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</si>
</sst>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₹&quot;\ #,##0.00;[Red]&quot;₹&quot;\ \-#,##0.00"/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43" fontId="7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8" fontId="0" fillId="0" borderId="0" xfId="0" applyNumberFormat="1"/>
    <xf numFmtId="8" fontId="2" fillId="2" borderId="0" xfId="1" applyNumberFormat="1"/>
    <xf numFmtId="8" fontId="3" fillId="3" borderId="0" xfId="2" applyNumberFormat="1"/>
    <xf numFmtId="0" fontId="5" fillId="0" borderId="0" xfId="0" applyFont="1"/>
    <xf numFmtId="0" fontId="6" fillId="0" borderId="0" xfId="0" applyFont="1"/>
    <xf numFmtId="0" fontId="8" fillId="0" borderId="0" xfId="0" applyFont="1" applyFill="1" applyBorder="1"/>
    <xf numFmtId="0" fontId="9" fillId="0" borderId="0" xfId="0" applyFont="1" applyFill="1" applyBorder="1"/>
    <xf numFmtId="0" fontId="8" fillId="0" borderId="10" xfId="0" applyFont="1" applyFill="1" applyBorder="1"/>
    <xf numFmtId="8" fontId="8" fillId="0" borderId="0" xfId="0" applyNumberFormat="1" applyFont="1" applyFill="1" applyBorder="1"/>
    <xf numFmtId="43" fontId="8" fillId="0" borderId="0" xfId="3" applyFont="1" applyFill="1" applyBorder="1"/>
    <xf numFmtId="0" fontId="8" fillId="0" borderId="7" xfId="0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8" fillId="0" borderId="11" xfId="0" applyFont="1" applyFill="1" applyBorder="1"/>
    <xf numFmtId="0" fontId="8" fillId="0" borderId="12" xfId="0" applyFont="1" applyFill="1" applyBorder="1"/>
    <xf numFmtId="0" fontId="8" fillId="0" borderId="13" xfId="0" applyFont="1" applyFill="1" applyBorder="1"/>
    <xf numFmtId="0" fontId="8" fillId="0" borderId="4" xfId="0" applyFont="1" applyFill="1" applyBorder="1"/>
    <xf numFmtId="0" fontId="8" fillId="0" borderId="5" xfId="0" applyFont="1" applyFill="1" applyBorder="1"/>
    <xf numFmtId="0" fontId="8" fillId="0" borderId="6" xfId="0" applyFont="1" applyFill="1" applyBorder="1"/>
    <xf numFmtId="9" fontId="8" fillId="0" borderId="0" xfId="0" applyNumberFormat="1" applyFont="1" applyFill="1" applyBorder="1"/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4">
    <cellStyle name="Bad" xfId="2" builtinId="27"/>
    <cellStyle name="Comma" xfId="3" builtinId="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"/>
  <sheetViews>
    <sheetView tabSelected="1" topLeftCell="A157" zoomScaleNormal="100" workbookViewId="0">
      <selection activeCell="A128" sqref="A128:J129"/>
    </sheetView>
  </sheetViews>
  <sheetFormatPr defaultRowHeight="14.4" x14ac:dyDescent="0.3"/>
  <cols>
    <col min="3" max="3" width="14" customWidth="1"/>
    <col min="4" max="4" width="16.77734375" customWidth="1"/>
    <col min="5" max="5" width="11" customWidth="1"/>
    <col min="6" max="6" width="17" customWidth="1"/>
  </cols>
  <sheetData>
    <row r="1" spans="1:6" ht="18" x14ac:dyDescent="0.35">
      <c r="A1" t="s">
        <v>0</v>
      </c>
      <c r="C1" s="6" t="s">
        <v>15</v>
      </c>
    </row>
    <row r="2" spans="1:6" x14ac:dyDescent="0.3">
      <c r="C2" s="1" t="s">
        <v>16</v>
      </c>
      <c r="D2" t="s">
        <v>4</v>
      </c>
    </row>
    <row r="4" spans="1:6" x14ac:dyDescent="0.3">
      <c r="D4" t="s">
        <v>3</v>
      </c>
      <c r="E4">
        <v>0.1</v>
      </c>
    </row>
    <row r="5" spans="1:6" x14ac:dyDescent="0.3">
      <c r="D5" t="s">
        <v>6</v>
      </c>
      <c r="E5">
        <v>4000</v>
      </c>
    </row>
    <row r="6" spans="1:6" x14ac:dyDescent="0.3">
      <c r="D6" s="1" t="s">
        <v>1</v>
      </c>
      <c r="E6" s="1" t="s">
        <v>2</v>
      </c>
      <c r="F6" s="1" t="s">
        <v>5</v>
      </c>
    </row>
    <row r="7" spans="1:6" x14ac:dyDescent="0.3">
      <c r="D7">
        <v>1</v>
      </c>
      <c r="E7">
        <v>500</v>
      </c>
      <c r="F7" s="2">
        <f>PV($E$4,D7,0,-E7)</f>
        <v>454.5454545454545</v>
      </c>
    </row>
    <row r="8" spans="1:6" x14ac:dyDescent="0.3">
      <c r="D8">
        <v>2</v>
      </c>
      <c r="E8">
        <v>1000</v>
      </c>
      <c r="F8" s="2">
        <f t="shared" ref="F8:F11" si="0">PV($E$4,D8,0,-E8)</f>
        <v>826.44628099173542</v>
      </c>
    </row>
    <row r="9" spans="1:6" x14ac:dyDescent="0.3">
      <c r="D9">
        <v>3</v>
      </c>
      <c r="E9">
        <v>1500</v>
      </c>
      <c r="F9" s="2">
        <f t="shared" si="0"/>
        <v>1126.9722013523663</v>
      </c>
    </row>
    <row r="10" spans="1:6" x14ac:dyDescent="0.3">
      <c r="D10">
        <v>4</v>
      </c>
      <c r="E10">
        <v>2000</v>
      </c>
      <c r="F10" s="2">
        <f t="shared" si="0"/>
        <v>1366.026910730141</v>
      </c>
    </row>
    <row r="11" spans="1:6" x14ac:dyDescent="0.3">
      <c r="D11">
        <v>5</v>
      </c>
      <c r="E11">
        <v>2500</v>
      </c>
      <c r="F11" s="2">
        <f t="shared" si="0"/>
        <v>1552.3033076478873</v>
      </c>
    </row>
    <row r="12" spans="1:6" x14ac:dyDescent="0.3">
      <c r="E12" t="s">
        <v>11</v>
      </c>
      <c r="F12" s="2">
        <f>SUM(F7:F11)</f>
        <v>5326.2941552675838</v>
      </c>
    </row>
    <row r="13" spans="1:6" x14ac:dyDescent="0.3">
      <c r="E13" t="s">
        <v>7</v>
      </c>
      <c r="F13" s="4">
        <f>F12-E5</f>
        <v>1326.2941552675838</v>
      </c>
    </row>
    <row r="17" spans="4:6" x14ac:dyDescent="0.3">
      <c r="D17" t="s">
        <v>8</v>
      </c>
    </row>
    <row r="19" spans="4:6" x14ac:dyDescent="0.3">
      <c r="D19" t="s">
        <v>10</v>
      </c>
      <c r="E19">
        <v>0.11</v>
      </c>
    </row>
    <row r="20" spans="4:6" x14ac:dyDescent="0.3">
      <c r="D20" t="s">
        <v>6</v>
      </c>
      <c r="E20">
        <v>4000</v>
      </c>
    </row>
    <row r="21" spans="4:6" x14ac:dyDescent="0.3">
      <c r="D21" s="1" t="s">
        <v>1</v>
      </c>
      <c r="E21" s="1" t="s">
        <v>2</v>
      </c>
      <c r="F21" s="1" t="s">
        <v>9</v>
      </c>
    </row>
    <row r="22" spans="4:6" x14ac:dyDescent="0.3">
      <c r="D22">
        <v>1</v>
      </c>
      <c r="E22">
        <v>500</v>
      </c>
      <c r="F22" s="2">
        <f>PV($E$19,D22,0,-E22)</f>
        <v>450.45045045045043</v>
      </c>
    </row>
    <row r="23" spans="4:6" x14ac:dyDescent="0.3">
      <c r="D23">
        <v>2</v>
      </c>
      <c r="E23">
        <v>1000</v>
      </c>
      <c r="F23" s="2">
        <f t="shared" ref="F23:F26" si="1">PV($E$19,D23,0,-E23)</f>
        <v>811.62243324405472</v>
      </c>
    </row>
    <row r="24" spans="4:6" x14ac:dyDescent="0.3">
      <c r="D24">
        <v>3</v>
      </c>
      <c r="E24">
        <v>1500</v>
      </c>
      <c r="F24" s="2">
        <f t="shared" si="1"/>
        <v>1096.7870719514253</v>
      </c>
    </row>
    <row r="25" spans="4:6" x14ac:dyDescent="0.3">
      <c r="D25">
        <v>4</v>
      </c>
      <c r="E25">
        <v>2000</v>
      </c>
      <c r="F25" s="2">
        <f t="shared" si="1"/>
        <v>1317.4619482900002</v>
      </c>
    </row>
    <row r="26" spans="4:6" x14ac:dyDescent="0.3">
      <c r="D26">
        <v>5</v>
      </c>
      <c r="E26">
        <v>2500</v>
      </c>
      <c r="F26" s="2">
        <f t="shared" si="1"/>
        <v>1483.6283201463966</v>
      </c>
    </row>
    <row r="27" spans="4:6" x14ac:dyDescent="0.3">
      <c r="E27" t="s">
        <v>11</v>
      </c>
      <c r="F27" s="2">
        <f>SUM(F22:F26)</f>
        <v>5159.9502240823276</v>
      </c>
    </row>
    <row r="28" spans="4:6" x14ac:dyDescent="0.3">
      <c r="E28" t="s">
        <v>7</v>
      </c>
      <c r="F28" s="4">
        <f>F27-E20</f>
        <v>1159.9502240823276</v>
      </c>
    </row>
    <row r="35" spans="4:8" x14ac:dyDescent="0.3">
      <c r="D35" t="s">
        <v>12</v>
      </c>
    </row>
    <row r="37" spans="4:8" x14ac:dyDescent="0.3">
      <c r="D37" t="s">
        <v>10</v>
      </c>
      <c r="E37">
        <v>0.09</v>
      </c>
    </row>
    <row r="38" spans="4:8" x14ac:dyDescent="0.3">
      <c r="D38" t="s">
        <v>6</v>
      </c>
      <c r="E38">
        <v>4000</v>
      </c>
    </row>
    <row r="39" spans="4:8" x14ac:dyDescent="0.3">
      <c r="D39" s="1" t="s">
        <v>1</v>
      </c>
      <c r="E39" s="1" t="s">
        <v>2</v>
      </c>
      <c r="F39" t="s">
        <v>13</v>
      </c>
    </row>
    <row r="40" spans="4:8" x14ac:dyDescent="0.3">
      <c r="D40">
        <v>1</v>
      </c>
      <c r="E40">
        <v>500</v>
      </c>
      <c r="F40" s="2">
        <f>PV($E$37,D40,0,-E40)</f>
        <v>458.71559633027522</v>
      </c>
      <c r="G40" s="1"/>
      <c r="H40" s="1"/>
    </row>
    <row r="41" spans="4:8" x14ac:dyDescent="0.3">
      <c r="D41">
        <v>2</v>
      </c>
      <c r="E41">
        <v>1000</v>
      </c>
      <c r="F41" s="2">
        <f t="shared" ref="F41:F44" si="2">PV($E$37,D41,0,-E41)</f>
        <v>841.6799932665599</v>
      </c>
    </row>
    <row r="42" spans="4:8" x14ac:dyDescent="0.3">
      <c r="D42">
        <v>3</v>
      </c>
      <c r="E42">
        <v>1500</v>
      </c>
      <c r="F42" s="2">
        <f t="shared" si="2"/>
        <v>1158.2752200915961</v>
      </c>
    </row>
    <row r="43" spans="4:8" x14ac:dyDescent="0.3">
      <c r="D43">
        <v>4</v>
      </c>
      <c r="E43">
        <v>2000</v>
      </c>
      <c r="F43" s="2">
        <f t="shared" si="2"/>
        <v>1416.8504221303929</v>
      </c>
    </row>
    <row r="44" spans="4:8" x14ac:dyDescent="0.3">
      <c r="D44">
        <v>5</v>
      </c>
      <c r="E44">
        <v>2500</v>
      </c>
      <c r="F44" s="2">
        <f t="shared" si="2"/>
        <v>1624.8284657458632</v>
      </c>
    </row>
    <row r="45" spans="4:8" x14ac:dyDescent="0.3">
      <c r="E45" t="s">
        <v>11</v>
      </c>
      <c r="F45" s="2">
        <f>SUM(F40:F44)</f>
        <v>5500.3496975646876</v>
      </c>
      <c r="G45" s="1"/>
      <c r="H45" s="1"/>
    </row>
    <row r="46" spans="4:8" x14ac:dyDescent="0.3">
      <c r="E46" t="s">
        <v>7</v>
      </c>
      <c r="F46" s="3">
        <f>F45-E38</f>
        <v>1500.3496975646876</v>
      </c>
    </row>
    <row r="49" spans="3:7" ht="15" thickBot="1" x14ac:dyDescent="0.35">
      <c r="C49" s="1" t="s">
        <v>17</v>
      </c>
    </row>
    <row r="50" spans="3:7" ht="15" thickBot="1" x14ac:dyDescent="0.35">
      <c r="D50" s="22" t="s">
        <v>14</v>
      </c>
      <c r="E50" s="23"/>
      <c r="F50" s="23"/>
      <c r="G50" s="24"/>
    </row>
    <row r="63" spans="3:7" ht="18" x14ac:dyDescent="0.35">
      <c r="C63" s="6" t="s">
        <v>18</v>
      </c>
    </row>
    <row r="64" spans="3:7" x14ac:dyDescent="0.3">
      <c r="D64" s="1" t="s">
        <v>19</v>
      </c>
    </row>
    <row r="65" spans="4:6" x14ac:dyDescent="0.3">
      <c r="D65" t="s">
        <v>20</v>
      </c>
      <c r="E65">
        <v>0.1</v>
      </c>
    </row>
    <row r="66" spans="4:6" x14ac:dyDescent="0.3">
      <c r="D66" t="s">
        <v>6</v>
      </c>
      <c r="E66">
        <v>4000</v>
      </c>
    </row>
    <row r="67" spans="4:6" x14ac:dyDescent="0.3">
      <c r="D67" s="1" t="s">
        <v>1</v>
      </c>
      <c r="E67" s="1" t="s">
        <v>2</v>
      </c>
      <c r="F67" t="s">
        <v>13</v>
      </c>
    </row>
    <row r="68" spans="4:6" x14ac:dyDescent="0.3">
      <c r="D68">
        <v>1</v>
      </c>
      <c r="E68">
        <v>500</v>
      </c>
      <c r="F68" s="2">
        <f>PV($E$65,D68,0,-E68)</f>
        <v>454.5454545454545</v>
      </c>
    </row>
    <row r="69" spans="4:6" x14ac:dyDescent="0.3">
      <c r="D69">
        <v>2</v>
      </c>
      <c r="E69">
        <v>1000</v>
      </c>
      <c r="F69" s="2">
        <f t="shared" ref="F69:F72" si="3">PV($E$65,D69,0,-E69)</f>
        <v>826.44628099173542</v>
      </c>
    </row>
    <row r="70" spans="4:6" x14ac:dyDescent="0.3">
      <c r="D70">
        <v>3</v>
      </c>
      <c r="E70">
        <v>1500</v>
      </c>
      <c r="F70" s="2">
        <f t="shared" si="3"/>
        <v>1126.9722013523663</v>
      </c>
    </row>
    <row r="71" spans="4:6" x14ac:dyDescent="0.3">
      <c r="D71">
        <v>4</v>
      </c>
      <c r="E71">
        <v>2000</v>
      </c>
      <c r="F71" s="2">
        <f t="shared" si="3"/>
        <v>1366.026910730141</v>
      </c>
    </row>
    <row r="72" spans="4:6" x14ac:dyDescent="0.3">
      <c r="D72">
        <v>5</v>
      </c>
      <c r="E72">
        <v>2500</v>
      </c>
      <c r="F72" s="2">
        <f t="shared" si="3"/>
        <v>1552.3033076478873</v>
      </c>
    </row>
    <row r="73" spans="4:6" x14ac:dyDescent="0.3">
      <c r="E73" t="s">
        <v>11</v>
      </c>
      <c r="F73" s="2">
        <f>SUM(F68:F72)</f>
        <v>5326.2941552675838</v>
      </c>
    </row>
    <row r="74" spans="4:6" x14ac:dyDescent="0.3">
      <c r="E74" t="s">
        <v>7</v>
      </c>
      <c r="F74" s="4">
        <f>F73-E66</f>
        <v>1326.2941552675838</v>
      </c>
    </row>
    <row r="80" spans="4:6" x14ac:dyDescent="0.3">
      <c r="D80" s="1" t="s">
        <v>21</v>
      </c>
    </row>
    <row r="81" spans="3:7" x14ac:dyDescent="0.3">
      <c r="D81" t="s">
        <v>20</v>
      </c>
      <c r="E81">
        <v>0.1</v>
      </c>
    </row>
    <row r="82" spans="3:7" x14ac:dyDescent="0.3">
      <c r="D82" t="s">
        <v>6</v>
      </c>
      <c r="E82">
        <v>4000</v>
      </c>
    </row>
    <row r="83" spans="3:7" x14ac:dyDescent="0.3">
      <c r="D83" s="1" t="s">
        <v>1</v>
      </c>
      <c r="E83" s="1" t="s">
        <v>2</v>
      </c>
      <c r="F83" s="1" t="s">
        <v>9</v>
      </c>
    </row>
    <row r="84" spans="3:7" x14ac:dyDescent="0.3">
      <c r="D84">
        <v>1</v>
      </c>
      <c r="E84">
        <v>2500</v>
      </c>
      <c r="F84" s="2">
        <f>PV($E$81,D84,0,-E84)</f>
        <v>2272.7272727272725</v>
      </c>
    </row>
    <row r="85" spans="3:7" x14ac:dyDescent="0.3">
      <c r="D85">
        <v>2</v>
      </c>
      <c r="E85">
        <v>2000</v>
      </c>
      <c r="F85" s="2">
        <f t="shared" ref="F85:F88" si="4">PV($E$81,D85,0,-E85)</f>
        <v>1652.8925619834708</v>
      </c>
    </row>
    <row r="86" spans="3:7" x14ac:dyDescent="0.3">
      <c r="D86">
        <v>3</v>
      </c>
      <c r="E86">
        <v>1500</v>
      </c>
      <c r="F86" s="2">
        <f t="shared" si="4"/>
        <v>1126.9722013523663</v>
      </c>
    </row>
    <row r="87" spans="3:7" x14ac:dyDescent="0.3">
      <c r="D87">
        <v>4</v>
      </c>
      <c r="E87">
        <v>1000</v>
      </c>
      <c r="F87" s="2">
        <f t="shared" si="4"/>
        <v>683.01345536507051</v>
      </c>
    </row>
    <row r="88" spans="3:7" x14ac:dyDescent="0.3">
      <c r="D88">
        <v>5</v>
      </c>
      <c r="E88">
        <v>500</v>
      </c>
      <c r="F88" s="2">
        <f t="shared" si="4"/>
        <v>310.46066152957746</v>
      </c>
    </row>
    <row r="89" spans="3:7" x14ac:dyDescent="0.3">
      <c r="E89" t="s">
        <v>11</v>
      </c>
      <c r="F89" s="2">
        <f>SUM(F84:F88)</f>
        <v>6046.0661529577574</v>
      </c>
    </row>
    <row r="90" spans="3:7" x14ac:dyDescent="0.3">
      <c r="E90" t="s">
        <v>7</v>
      </c>
      <c r="F90" s="3">
        <f>F89-E82</f>
        <v>2046.0661529577574</v>
      </c>
    </row>
    <row r="93" spans="3:7" ht="15" thickBot="1" x14ac:dyDescent="0.35"/>
    <row r="94" spans="3:7" ht="15" thickBot="1" x14ac:dyDescent="0.35">
      <c r="C94" s="25" t="s">
        <v>22</v>
      </c>
      <c r="D94" s="32"/>
      <c r="E94" s="32"/>
      <c r="F94" s="32"/>
      <c r="G94" s="33"/>
    </row>
    <row r="97" spans="3:6" ht="18" x14ac:dyDescent="0.35">
      <c r="C97" s="5" t="s">
        <v>23</v>
      </c>
    </row>
    <row r="99" spans="3:6" x14ac:dyDescent="0.3">
      <c r="D99" s="1" t="s">
        <v>19</v>
      </c>
    </row>
    <row r="100" spans="3:6" x14ac:dyDescent="0.3">
      <c r="D100" t="s">
        <v>20</v>
      </c>
      <c r="E100">
        <v>0.1</v>
      </c>
    </row>
    <row r="101" spans="3:6" x14ac:dyDescent="0.3">
      <c r="D101" t="s">
        <v>6</v>
      </c>
      <c r="E101">
        <v>4000</v>
      </c>
    </row>
    <row r="102" spans="3:6" x14ac:dyDescent="0.3">
      <c r="D102" s="1" t="s">
        <v>1</v>
      </c>
      <c r="E102" s="1" t="s">
        <v>2</v>
      </c>
      <c r="F102" s="1" t="s">
        <v>9</v>
      </c>
    </row>
    <row r="103" spans="3:6" x14ac:dyDescent="0.3">
      <c r="D103">
        <v>1</v>
      </c>
      <c r="E103">
        <v>500</v>
      </c>
      <c r="F103" s="2">
        <f>PV($E$100,D103,0,-E103)</f>
        <v>454.5454545454545</v>
      </c>
    </row>
    <row r="104" spans="3:6" x14ac:dyDescent="0.3">
      <c r="D104">
        <v>2</v>
      </c>
      <c r="E104">
        <v>1000</v>
      </c>
      <c r="F104" s="2">
        <f t="shared" ref="F104:F108" si="5">PV($E$100,D104,0,-E104)</f>
        <v>826.44628099173542</v>
      </c>
    </row>
    <row r="105" spans="3:6" x14ac:dyDescent="0.3">
      <c r="D105">
        <v>3</v>
      </c>
      <c r="E105">
        <v>1500</v>
      </c>
      <c r="F105" s="2">
        <f t="shared" si="5"/>
        <v>1126.9722013523663</v>
      </c>
    </row>
    <row r="106" spans="3:6" x14ac:dyDescent="0.3">
      <c r="D106">
        <v>4</v>
      </c>
      <c r="E106">
        <v>2000</v>
      </c>
      <c r="F106" s="2">
        <f t="shared" si="5"/>
        <v>1366.026910730141</v>
      </c>
    </row>
    <row r="107" spans="3:6" x14ac:dyDescent="0.3">
      <c r="D107">
        <v>5</v>
      </c>
      <c r="E107">
        <v>2500</v>
      </c>
      <c r="F107" s="2">
        <f t="shared" si="5"/>
        <v>1552.3033076478873</v>
      </c>
    </row>
    <row r="108" spans="3:6" x14ac:dyDescent="0.3">
      <c r="C108" t="s">
        <v>24</v>
      </c>
      <c r="D108">
        <v>5</v>
      </c>
      <c r="E108">
        <v>200</v>
      </c>
      <c r="F108" s="2">
        <f t="shared" si="5"/>
        <v>124.184264611831</v>
      </c>
    </row>
    <row r="109" spans="3:6" x14ac:dyDescent="0.3">
      <c r="E109" t="s">
        <v>11</v>
      </c>
      <c r="F109" s="2">
        <f>SUM(F103:F108)</f>
        <v>5450.478419879415</v>
      </c>
    </row>
    <row r="110" spans="3:6" x14ac:dyDescent="0.3">
      <c r="E110" t="s">
        <v>7</v>
      </c>
      <c r="F110" s="3">
        <f>F109-E101</f>
        <v>1450.478419879415</v>
      </c>
    </row>
    <row r="115" spans="1:10" x14ac:dyDescent="0.3">
      <c r="D115" s="1" t="s">
        <v>21</v>
      </c>
    </row>
    <row r="116" spans="1:10" x14ac:dyDescent="0.3">
      <c r="D116" t="s">
        <v>20</v>
      </c>
      <c r="E116">
        <v>0.1</v>
      </c>
    </row>
    <row r="117" spans="1:10" x14ac:dyDescent="0.3">
      <c r="D117" t="s">
        <v>6</v>
      </c>
      <c r="E117">
        <v>4000</v>
      </c>
    </row>
    <row r="118" spans="1:10" x14ac:dyDescent="0.3">
      <c r="D118" s="1" t="s">
        <v>1</v>
      </c>
      <c r="E118" s="1" t="s">
        <v>2</v>
      </c>
      <c r="F118" s="1" t="s">
        <v>9</v>
      </c>
    </row>
    <row r="119" spans="1:10" x14ac:dyDescent="0.3">
      <c r="D119">
        <v>1</v>
      </c>
      <c r="E119">
        <v>500</v>
      </c>
      <c r="F119" s="2">
        <f>PV($E$116,D119,0,-E119)</f>
        <v>454.5454545454545</v>
      </c>
    </row>
    <row r="120" spans="1:10" x14ac:dyDescent="0.3">
      <c r="D120">
        <v>2</v>
      </c>
      <c r="E120">
        <v>1000</v>
      </c>
      <c r="F120" s="2">
        <f t="shared" ref="F120:F123" si="6">PV($E$116,D120,0,-E120)</f>
        <v>826.44628099173542</v>
      </c>
    </row>
    <row r="121" spans="1:10" x14ac:dyDescent="0.3">
      <c r="D121">
        <v>3</v>
      </c>
      <c r="E121">
        <v>1500</v>
      </c>
      <c r="F121" s="2">
        <f t="shared" si="6"/>
        <v>1126.9722013523663</v>
      </c>
    </row>
    <row r="122" spans="1:10" x14ac:dyDescent="0.3">
      <c r="D122">
        <v>4</v>
      </c>
      <c r="E122">
        <v>2000</v>
      </c>
      <c r="F122" s="2">
        <f t="shared" si="6"/>
        <v>1366.026910730141</v>
      </c>
    </row>
    <row r="123" spans="1:10" x14ac:dyDescent="0.3">
      <c r="D123">
        <v>5</v>
      </c>
      <c r="E123">
        <v>2500</v>
      </c>
      <c r="F123" s="2">
        <f t="shared" si="6"/>
        <v>1552.3033076478873</v>
      </c>
    </row>
    <row r="124" spans="1:10" x14ac:dyDescent="0.3">
      <c r="E124" t="s">
        <v>11</v>
      </c>
      <c r="F124" s="2">
        <f>SUM(F119:F123)</f>
        <v>5326.2941552675838</v>
      </c>
    </row>
    <row r="125" spans="1:10" x14ac:dyDescent="0.3">
      <c r="E125" t="s">
        <v>7</v>
      </c>
      <c r="F125" s="4">
        <f>F124-E117</f>
        <v>1326.2941552675838</v>
      </c>
    </row>
    <row r="127" spans="1:10" ht="15" thickBot="1" x14ac:dyDescent="0.35"/>
    <row r="128" spans="1:10" ht="14.4" customHeight="1" x14ac:dyDescent="0.3">
      <c r="A128" s="26" t="s">
        <v>25</v>
      </c>
      <c r="B128" s="27"/>
      <c r="C128" s="27"/>
      <c r="D128" s="27"/>
      <c r="E128" s="27"/>
      <c r="F128" s="27"/>
      <c r="G128" s="27"/>
      <c r="H128" s="27"/>
      <c r="I128" s="27"/>
      <c r="J128" s="28"/>
    </row>
    <row r="129" spans="1:18" ht="15" thickBot="1" x14ac:dyDescent="0.35">
      <c r="A129" s="29"/>
      <c r="B129" s="30"/>
      <c r="C129" s="30"/>
      <c r="D129" s="30"/>
      <c r="E129" s="30"/>
      <c r="F129" s="30"/>
      <c r="G129" s="30"/>
      <c r="H129" s="30"/>
      <c r="I129" s="30"/>
      <c r="J129" s="31"/>
    </row>
    <row r="132" spans="1:18" x14ac:dyDescent="0.3">
      <c r="A132" s="7" t="s">
        <v>45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x14ac:dyDescent="0.3">
      <c r="A133" s="7"/>
      <c r="B133" s="7"/>
      <c r="C133" s="7"/>
      <c r="D133" s="8" t="s">
        <v>19</v>
      </c>
      <c r="E133" s="7"/>
      <c r="F133" s="8" t="s">
        <v>19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x14ac:dyDescent="0.3">
      <c r="A134" s="7"/>
      <c r="B134" s="7" t="s">
        <v>46</v>
      </c>
      <c r="C134" s="7"/>
      <c r="D134" s="7">
        <v>6.4252500000000001</v>
      </c>
      <c r="E134" s="7"/>
      <c r="F134" s="7">
        <v>7.7864899999999997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x14ac:dyDescent="0.3">
      <c r="A135" s="7"/>
      <c r="B135" s="7" t="s">
        <v>47</v>
      </c>
      <c r="C135" s="7"/>
      <c r="D135" s="7">
        <v>1986.22</v>
      </c>
      <c r="E135" s="7"/>
      <c r="F135" s="7">
        <v>1990.45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x14ac:dyDescent="0.3">
      <c r="A136" s="7"/>
      <c r="B136" s="7" t="s">
        <v>48</v>
      </c>
      <c r="C136" s="7"/>
      <c r="D136" s="7">
        <v>1.9093800000000001</v>
      </c>
      <c r="E136" s="7"/>
      <c r="F136" s="7">
        <v>2.41147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x14ac:dyDescent="0.3">
      <c r="A137" s="7"/>
      <c r="B137" s="7" t="s">
        <v>49</v>
      </c>
      <c r="C137" s="7"/>
      <c r="D137" s="7">
        <v>1</v>
      </c>
      <c r="E137" s="7"/>
      <c r="F137" s="7">
        <v>1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x14ac:dyDescent="0.3">
      <c r="A138" s="7"/>
      <c r="B138" s="7" t="s">
        <v>50</v>
      </c>
      <c r="C138" s="7"/>
      <c r="D138" s="7">
        <v>2000</v>
      </c>
      <c r="E138" s="7"/>
      <c r="F138" s="7">
        <v>2000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x14ac:dyDescent="0.3">
      <c r="A139" s="7"/>
      <c r="B139" s="7" t="s">
        <v>51</v>
      </c>
      <c r="C139" s="7"/>
      <c r="D139" s="21">
        <v>0.4</v>
      </c>
      <c r="E139" s="7"/>
      <c r="F139" s="21">
        <v>0.4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x14ac:dyDescent="0.3">
      <c r="A140" s="7"/>
      <c r="B140" s="7" t="s">
        <v>52</v>
      </c>
      <c r="C140" s="7"/>
      <c r="D140" s="21">
        <v>0.1</v>
      </c>
      <c r="E140" s="7"/>
      <c r="F140" s="21">
        <v>0.1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x14ac:dyDescent="0.3">
      <c r="A144" s="7"/>
      <c r="B144" s="7"/>
      <c r="C144" s="7"/>
      <c r="D144" s="8" t="s">
        <v>19</v>
      </c>
      <c r="E144" s="8"/>
      <c r="F144" s="8" t="s">
        <v>21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x14ac:dyDescent="0.3">
      <c r="A145" s="7"/>
      <c r="B145" s="7" t="s">
        <v>26</v>
      </c>
      <c r="C145" s="7"/>
      <c r="D145" s="7">
        <v>12761.960055</v>
      </c>
      <c r="E145" s="7"/>
      <c r="F145" s="7">
        <v>15498.6190205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x14ac:dyDescent="0.3">
      <c r="A146" s="7"/>
      <c r="B146" s="7" t="s">
        <v>27</v>
      </c>
      <c r="C146" s="7"/>
      <c r="D146" s="7">
        <v>3792.4487436000004</v>
      </c>
      <c r="E146" s="7"/>
      <c r="F146" s="7">
        <v>4799.9104615000006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x14ac:dyDescent="0.3">
      <c r="A147" s="7"/>
      <c r="B147" s="7" t="s">
        <v>28</v>
      </c>
      <c r="C147" s="7"/>
      <c r="D147" s="9">
        <v>1986.22</v>
      </c>
      <c r="E147" s="7"/>
      <c r="F147" s="9">
        <v>1990.45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x14ac:dyDescent="0.3">
      <c r="A148" s="7"/>
      <c r="B148" s="8" t="s">
        <v>29</v>
      </c>
      <c r="C148" s="7"/>
      <c r="D148" s="7">
        <v>6983.2913113999994</v>
      </c>
      <c r="E148" s="7"/>
      <c r="F148" s="7">
        <v>8708.2585589999981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x14ac:dyDescent="0.3">
      <c r="A149" s="7"/>
      <c r="B149" s="7" t="s">
        <v>30</v>
      </c>
      <c r="C149" s="7"/>
      <c r="D149" s="9">
        <v>2000</v>
      </c>
      <c r="E149" s="7"/>
      <c r="F149" s="9">
        <v>2000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x14ac:dyDescent="0.3">
      <c r="A150" s="7"/>
      <c r="B150" s="7" t="s">
        <v>31</v>
      </c>
      <c r="C150" s="7"/>
      <c r="D150" s="7">
        <v>4983.2913113999994</v>
      </c>
      <c r="E150" s="7"/>
      <c r="F150" s="7">
        <v>6708.2585589999981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x14ac:dyDescent="0.3">
      <c r="A151" s="7"/>
      <c r="B151" s="7" t="s">
        <v>32</v>
      </c>
      <c r="C151" s="7"/>
      <c r="D151" s="9">
        <v>1993.3165245599998</v>
      </c>
      <c r="E151" s="7"/>
      <c r="F151" s="9">
        <v>2683.3034235999994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x14ac:dyDescent="0.3">
      <c r="A152" s="7"/>
      <c r="B152" s="7" t="s">
        <v>33</v>
      </c>
      <c r="C152" s="7"/>
      <c r="D152" s="7">
        <v>2989.9747868399995</v>
      </c>
      <c r="E152" s="7"/>
      <c r="F152" s="7">
        <v>4024.9551353999987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x14ac:dyDescent="0.3">
      <c r="A153" s="7"/>
      <c r="B153" s="7" t="s">
        <v>30</v>
      </c>
      <c r="C153" s="7"/>
      <c r="D153" s="9">
        <v>2000</v>
      </c>
      <c r="E153" s="7"/>
      <c r="F153" s="9">
        <v>2000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x14ac:dyDescent="0.3">
      <c r="A154" s="7"/>
      <c r="B154" s="7" t="s">
        <v>34</v>
      </c>
      <c r="C154" s="7"/>
      <c r="D154" s="7">
        <v>4989.9747868399991</v>
      </c>
      <c r="E154" s="7"/>
      <c r="F154" s="7">
        <v>6024.9551353999987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x14ac:dyDescent="0.3">
      <c r="A158" s="7"/>
      <c r="B158" s="7" t="s">
        <v>35</v>
      </c>
      <c r="C158" s="7"/>
      <c r="D158" s="7">
        <v>4989.9747868399991</v>
      </c>
      <c r="E158" s="7"/>
      <c r="F158" s="7">
        <v>6024.9551353999987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x14ac:dyDescent="0.3">
      <c r="A159" s="7"/>
      <c r="B159" s="7" t="s">
        <v>36</v>
      </c>
      <c r="C159" s="7"/>
      <c r="D159" s="7">
        <v>4989.9747868399991</v>
      </c>
      <c r="E159" s="7"/>
      <c r="F159" s="7">
        <v>6024.9551353999987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x14ac:dyDescent="0.3">
      <c r="A160" s="7"/>
      <c r="B160" s="7" t="s">
        <v>37</v>
      </c>
      <c r="C160" s="7"/>
      <c r="D160" s="7">
        <v>4989.9747868399991</v>
      </c>
      <c r="E160" s="7"/>
      <c r="F160" s="7">
        <v>6024.9551353999987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x14ac:dyDescent="0.3">
      <c r="A161" s="7"/>
      <c r="B161" s="7" t="s">
        <v>38</v>
      </c>
      <c r="C161" s="7"/>
      <c r="D161" s="7">
        <v>4989.9747868399991</v>
      </c>
      <c r="E161" s="7"/>
      <c r="F161" s="7">
        <v>6024.9551353999987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x14ac:dyDescent="0.3">
      <c r="A162" s="7"/>
      <c r="B162" s="7" t="s">
        <v>39</v>
      </c>
      <c r="C162" s="7"/>
      <c r="D162" s="7">
        <v>4989.9747868399991</v>
      </c>
      <c r="E162" s="7"/>
      <c r="F162" s="7">
        <v>6024.9551353999987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x14ac:dyDescent="0.3">
      <c r="A163" s="7"/>
      <c r="B163" s="7" t="s">
        <v>7</v>
      </c>
      <c r="C163" s="7"/>
      <c r="D163" s="10">
        <v>18915.930401634803</v>
      </c>
      <c r="E163" s="7"/>
      <c r="F163" s="11">
        <v>22839.320213553794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15" thickBot="1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15" thickBot="1" x14ac:dyDescent="0.35">
      <c r="A165" s="7"/>
      <c r="B165" s="12"/>
      <c r="C165" s="13"/>
      <c r="D165" s="13" t="s">
        <v>19</v>
      </c>
      <c r="E165" s="13"/>
      <c r="F165" s="13"/>
      <c r="G165" s="13"/>
      <c r="H165" s="14"/>
      <c r="I165" s="7"/>
      <c r="J165" s="7"/>
      <c r="R165" s="7"/>
    </row>
    <row r="166" spans="1:18" ht="15" thickBot="1" x14ac:dyDescent="0.35">
      <c r="A166" s="7"/>
      <c r="B166" s="15" t="s">
        <v>40</v>
      </c>
      <c r="C166" s="16" t="s">
        <v>41</v>
      </c>
      <c r="D166" s="16" t="s">
        <v>42</v>
      </c>
      <c r="E166" s="16" t="s">
        <v>43</v>
      </c>
      <c r="F166" s="16" t="s">
        <v>44</v>
      </c>
      <c r="G166" s="17"/>
      <c r="H166" s="14"/>
      <c r="I166" s="7"/>
      <c r="J166" s="7"/>
      <c r="R166" s="7"/>
    </row>
    <row r="167" spans="1:18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15" thickBot="1" x14ac:dyDescent="0.35"/>
    <row r="169" spans="1:18" ht="15" thickBot="1" x14ac:dyDescent="0.35">
      <c r="B169" s="12"/>
      <c r="C169" s="13"/>
      <c r="D169" s="13" t="s">
        <v>21</v>
      </c>
      <c r="E169" s="13"/>
      <c r="F169" s="13"/>
      <c r="G169" s="13"/>
      <c r="H169" s="14"/>
    </row>
    <row r="170" spans="1:18" ht="15" thickBot="1" x14ac:dyDescent="0.35">
      <c r="B170" s="18" t="s">
        <v>40</v>
      </c>
      <c r="C170" s="19" t="s">
        <v>41</v>
      </c>
      <c r="D170" s="19" t="s">
        <v>42</v>
      </c>
      <c r="E170" s="19" t="s">
        <v>43</v>
      </c>
      <c r="F170" s="19" t="s">
        <v>44</v>
      </c>
      <c r="G170" s="19"/>
      <c r="H170" s="20"/>
    </row>
  </sheetData>
  <mergeCells count="3">
    <mergeCell ref="D50:G50"/>
    <mergeCell ref="C94:G94"/>
    <mergeCell ref="A128:J1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Munish</dc:creator>
  <cp:lastModifiedBy>MD Munish</cp:lastModifiedBy>
  <cp:lastPrinted>2022-10-20T10:33:21Z</cp:lastPrinted>
  <dcterms:created xsi:type="dcterms:W3CDTF">2022-10-16T08:49:44Z</dcterms:created>
  <dcterms:modified xsi:type="dcterms:W3CDTF">2022-10-20T10:35:07Z</dcterms:modified>
</cp:coreProperties>
</file>