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13_ncr:1_{74787106-2A35-4E34-B873-09E510AE8EDB}" xr6:coauthVersionLast="47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0" l="1"/>
  <c r="G18" i="50"/>
  <c r="G17" i="50"/>
  <c r="G16" i="50"/>
  <c r="F19" i="50"/>
  <c r="F18" i="50"/>
  <c r="F17" i="50"/>
  <c r="F16" i="50"/>
  <c r="E19" i="50"/>
  <c r="E18" i="50"/>
  <c r="E17" i="50"/>
  <c r="E16" i="50"/>
  <c r="D19" i="50"/>
  <c r="D18" i="50"/>
  <c r="D17" i="50"/>
  <c r="D16" i="50"/>
  <c r="C19" i="50"/>
  <c r="C18" i="50"/>
  <c r="C17" i="50"/>
  <c r="C16" i="50"/>
  <c r="F46" i="50"/>
  <c r="F45" i="50"/>
  <c r="F44" i="50"/>
  <c r="E46" i="50"/>
  <c r="E45" i="50"/>
  <c r="E44" i="50"/>
  <c r="D46" i="50"/>
  <c r="D45" i="50"/>
  <c r="D44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<sst xmlns="http://schemas.openxmlformats.org/spreadsheetml/2006/main" count="117" uniqueCount="79">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</sst>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21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32.276250880902055</c:v>
                </c:pt>
                <c:pt idx="1">
                  <c:v>30.074677528852678</c:v>
                </c:pt>
                <c:pt idx="2">
                  <c:v>29.464285714285737</c:v>
                </c:pt>
                <c:pt idx="3">
                  <c:v>28.676716917922956</c:v>
                </c:pt>
                <c:pt idx="4">
                  <c:v>28.037686809616645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meter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"/>
      <sheetName val="output-table"/>
      <sheetName val="main"/>
      <sheetName val="Some Calculations"/>
      <sheetName val="Report"/>
    </sheetNames>
    <sheetDataSet>
      <sheetData sheetId="0">
        <row r="24">
          <cell r="D24">
            <v>15</v>
          </cell>
          <cell r="E24">
            <v>21</v>
          </cell>
          <cell r="F24">
            <v>25</v>
          </cell>
          <cell r="G24">
            <v>30</v>
          </cell>
          <cell r="H24">
            <v>35</v>
          </cell>
          <cell r="M24">
            <v>10.47</v>
          </cell>
          <cell r="N24">
            <v>9.2899999999999991</v>
          </cell>
          <cell r="O24">
            <v>9.64</v>
          </cell>
        </row>
        <row r="25">
          <cell r="D25">
            <v>10.199999999999999</v>
          </cell>
          <cell r="E25">
            <v>9.1199999999999992</v>
          </cell>
          <cell r="F25">
            <v>10</v>
          </cell>
          <cell r="G25">
            <v>9.8699999999999992</v>
          </cell>
          <cell r="H25">
            <v>10.3</v>
          </cell>
          <cell r="M25">
            <v>52.4</v>
          </cell>
          <cell r="N25">
            <v>49.54</v>
          </cell>
          <cell r="O25">
            <v>48.02</v>
          </cell>
        </row>
        <row r="26">
          <cell r="D26">
            <v>47.74</v>
          </cell>
          <cell r="E26">
            <v>47.44</v>
          </cell>
          <cell r="F26">
            <v>47.7</v>
          </cell>
          <cell r="G26">
            <v>48.28</v>
          </cell>
          <cell r="H26">
            <v>49.71</v>
          </cell>
          <cell r="M26">
            <v>46.54</v>
          </cell>
          <cell r="N26">
            <v>44.02</v>
          </cell>
          <cell r="O26">
            <v>42.67</v>
          </cell>
        </row>
        <row r="27">
          <cell r="D27">
            <v>38.58</v>
          </cell>
          <cell r="E27">
            <v>38.58</v>
          </cell>
          <cell r="F27">
            <v>39.119999999999997</v>
          </cell>
          <cell r="G27">
            <v>39.72</v>
          </cell>
          <cell r="H27">
            <v>41.08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tabSelected="1" view="pageBreakPreview" topLeftCell="A55" zoomScale="145" zoomScaleSheetLayoutView="145" workbookViewId="0">
      <selection activeCell="C35" sqref="C3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f>'[1]input-output'!$D$24</f>
        <v>15</v>
      </c>
      <c r="D16" s="33">
        <f>'[1]input-output'!$E$24</f>
        <v>21</v>
      </c>
      <c r="E16" s="33">
        <f>'[1]input-output'!$F$24</f>
        <v>25</v>
      </c>
      <c r="F16" s="33">
        <f>'[1]input-output'!$G$24</f>
        <v>30</v>
      </c>
      <c r="G16" s="33">
        <f>'[1]input-output'!$H$24</f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f>'[1]input-output'!$D$25</f>
        <v>10.199999999999999</v>
      </c>
      <c r="D17" s="34">
        <f>'[1]input-output'!$E$25</f>
        <v>9.1199999999999992</v>
      </c>
      <c r="E17" s="34">
        <f>'[1]input-output'!$F$25</f>
        <v>10</v>
      </c>
      <c r="F17" s="34">
        <f>'[1]input-output'!$G$25</f>
        <v>9.8699999999999992</v>
      </c>
      <c r="G17" s="34">
        <f>'[1]input-output'!$H$25</f>
        <v>10.3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f>'[1]input-output'!$D$26</f>
        <v>47.74</v>
      </c>
      <c r="D18" s="34">
        <f>'[1]input-output'!$E$26</f>
        <v>47.44</v>
      </c>
      <c r="E18" s="34">
        <f>'[1]input-output'!$F$26</f>
        <v>47.7</v>
      </c>
      <c r="F18" s="34">
        <f>'[1]input-output'!$G$26</f>
        <v>48.28</v>
      </c>
      <c r="G18" s="34">
        <f>'[1]input-output'!$H$26</f>
        <v>49.71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f>'[1]input-output'!$D$27</f>
        <v>38.58</v>
      </c>
      <c r="D19" s="34">
        <f>'[1]input-output'!$E$27</f>
        <v>38.58</v>
      </c>
      <c r="E19" s="34">
        <f>'[1]input-output'!$F$27</f>
        <v>39.119999999999997</v>
      </c>
      <c r="F19" s="34">
        <f>'[1]input-output'!$G$27</f>
        <v>39.72</v>
      </c>
      <c r="G19" s="34">
        <f>'[1]input-output'!$H$27</f>
        <v>41.08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9.1600000000000037</v>
      </c>
      <c r="D20" s="4">
        <f>D18-D19</f>
        <v>8.86</v>
      </c>
      <c r="E20" s="4">
        <f>E18-E19</f>
        <v>8.5800000000000054</v>
      </c>
      <c r="F20" s="4">
        <f>F18-F19</f>
        <v>8.5600000000000023</v>
      </c>
      <c r="G20" s="4">
        <f>G18-G19</f>
        <v>8.6300000000000026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28.38</v>
      </c>
      <c r="D21" s="4">
        <f>D19-D17</f>
        <v>29.46</v>
      </c>
      <c r="E21" s="4">
        <f>E19-E17</f>
        <v>29.119999999999997</v>
      </c>
      <c r="F21" s="4">
        <f>F19-F17</f>
        <v>29.85</v>
      </c>
      <c r="G21" s="4">
        <f>G19-G17</f>
        <v>30.779999999999998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32.276250880902055</v>
      </c>
      <c r="D22" s="31">
        <f>D20/D21*100</f>
        <v>30.074677528852678</v>
      </c>
      <c r="E22" s="31">
        <f>E20/E21*100</f>
        <v>29.464285714285737</v>
      </c>
      <c r="F22" s="31">
        <f>F20/F21*100</f>
        <v>28.676716917922956</v>
      </c>
      <c r="G22" s="31">
        <f>G20/G21*100</f>
        <v>28.037686809616645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1.2360727390012112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30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11.326194291213376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f>'[1]input-output'!$M$24</f>
        <v>10.47</v>
      </c>
      <c r="E44" s="36">
        <f>'[1]input-output'!$N$24</f>
        <v>9.2899999999999991</v>
      </c>
      <c r="F44" s="34">
        <f>'[1]input-output'!$O$24</f>
        <v>9.64</v>
      </c>
      <c r="H44" s="1"/>
    </row>
    <row r="45" spans="1:12" x14ac:dyDescent="0.25">
      <c r="A45" s="4" t="s">
        <v>9</v>
      </c>
      <c r="B45" s="25"/>
      <c r="C45" s="7"/>
      <c r="D45" s="36">
        <f>'[1]input-output'!$M$25</f>
        <v>52.4</v>
      </c>
      <c r="E45" s="36">
        <f>'[1]input-output'!$N$25</f>
        <v>49.54</v>
      </c>
      <c r="F45" s="34">
        <f>'[1]input-output'!$O$25</f>
        <v>48.02</v>
      </c>
      <c r="H45" s="1"/>
    </row>
    <row r="46" spans="1:12" x14ac:dyDescent="0.25">
      <c r="A46" s="4" t="s">
        <v>10</v>
      </c>
      <c r="B46" s="5"/>
      <c r="C46" s="27"/>
      <c r="D46" s="36">
        <f>'[1]input-output'!$M$26</f>
        <v>46.54</v>
      </c>
      <c r="E46" s="36">
        <f>'[1]input-output'!$N$26</f>
        <v>44.02</v>
      </c>
      <c r="F46" s="34">
        <f>'[1]input-output'!$O$26</f>
        <v>42.67</v>
      </c>
      <c r="H46" s="1"/>
    </row>
    <row r="47" spans="1:12" x14ac:dyDescent="0.25">
      <c r="A47" s="4" t="s">
        <v>11</v>
      </c>
      <c r="B47" s="5"/>
      <c r="C47" s="26"/>
      <c r="D47" s="4">
        <f>D45-D46</f>
        <v>5.8599999999999994</v>
      </c>
      <c r="E47" s="4">
        <f>E45-E46</f>
        <v>5.519999999999996</v>
      </c>
      <c r="F47" s="4">
        <f>F45-F46</f>
        <v>5.3500000000000014</v>
      </c>
      <c r="H47" s="1"/>
    </row>
    <row r="48" spans="1:12" x14ac:dyDescent="0.25">
      <c r="A48" s="4" t="s">
        <v>12</v>
      </c>
      <c r="B48" s="5"/>
      <c r="C48" s="7"/>
      <c r="D48" s="4">
        <f>D46-D44</f>
        <v>36.07</v>
      </c>
      <c r="E48" s="4">
        <f>E46-E44</f>
        <v>34.730000000000004</v>
      </c>
      <c r="F48" s="4">
        <f>F46-F44</f>
        <v>33.03</v>
      </c>
      <c r="G48" s="16"/>
    </row>
    <row r="49" spans="1:14" x14ac:dyDescent="0.25">
      <c r="A49" s="4" t="s">
        <v>7</v>
      </c>
      <c r="B49" s="5"/>
      <c r="C49" s="7"/>
      <c r="D49" s="31">
        <f>D47/D48*100</f>
        <v>16.24618796784031</v>
      </c>
      <c r="E49" s="31">
        <f>E47/E48*100</f>
        <v>15.894039735099325</v>
      </c>
      <c r="F49" s="31">
        <f>F47/F48*100</f>
        <v>16.197396306388136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16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14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view="pageBreakPreview" topLeftCell="C10" zoomScale="130" zoomScaleSheetLayoutView="130" workbookViewId="0">
      <selection activeCell="M25" sqref="M2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21</v>
      </c>
      <c r="E16" s="70">
        <f>main!E16</f>
        <v>25</v>
      </c>
      <c r="F16" s="70">
        <f>main!F16</f>
        <v>30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10.199999999999999</v>
      </c>
      <c r="D17" s="70">
        <f>main!D17</f>
        <v>9.1199999999999992</v>
      </c>
      <c r="E17" s="70">
        <f>main!E17</f>
        <v>10</v>
      </c>
      <c r="F17" s="70">
        <f>main!F17</f>
        <v>9.8699999999999992</v>
      </c>
      <c r="G17" s="70">
        <f>main!G17</f>
        <v>10.3</v>
      </c>
      <c r="H17" s="69"/>
      <c r="I17" s="83"/>
    </row>
    <row r="18" spans="1:9" x14ac:dyDescent="0.25">
      <c r="A18" s="69" t="s">
        <v>17</v>
      </c>
      <c r="B18" s="69"/>
      <c r="C18" s="70">
        <f>main!C18</f>
        <v>47.74</v>
      </c>
      <c r="D18" s="70">
        <f>main!D18</f>
        <v>47.44</v>
      </c>
      <c r="E18" s="70">
        <f>main!E18</f>
        <v>47.7</v>
      </c>
      <c r="F18" s="70">
        <f>main!F18</f>
        <v>48.28</v>
      </c>
      <c r="G18" s="70">
        <f>main!G18</f>
        <v>49.71</v>
      </c>
      <c r="H18" s="69"/>
      <c r="I18" s="83"/>
    </row>
    <row r="19" spans="1:9" x14ac:dyDescent="0.25">
      <c r="A19" s="69" t="s">
        <v>18</v>
      </c>
      <c r="B19" s="69"/>
      <c r="C19" s="70">
        <f>main!C19</f>
        <v>38.58</v>
      </c>
      <c r="D19" s="70">
        <f>main!D19</f>
        <v>38.58</v>
      </c>
      <c r="E19" s="70">
        <f>main!E19</f>
        <v>39.119999999999997</v>
      </c>
      <c r="F19" s="70">
        <f>main!F19</f>
        <v>39.72</v>
      </c>
      <c r="G19" s="70">
        <f>main!G19</f>
        <v>41.08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9.1600000000000037</v>
      </c>
      <c r="D20" s="70">
        <f>main!D20</f>
        <v>8.86</v>
      </c>
      <c r="E20" s="70">
        <f>main!E20</f>
        <v>8.5800000000000054</v>
      </c>
      <c r="F20" s="70">
        <f>main!F20</f>
        <v>8.5600000000000023</v>
      </c>
      <c r="G20" s="70">
        <f>main!G20</f>
        <v>8.6300000000000026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28.38</v>
      </c>
      <c r="D21" s="70">
        <f>main!D21</f>
        <v>29.46</v>
      </c>
      <c r="E21" s="70">
        <f>main!E21</f>
        <v>29.119999999999997</v>
      </c>
      <c r="F21" s="70">
        <f>main!F21</f>
        <v>29.85</v>
      </c>
      <c r="G21" s="70">
        <f>main!G21</f>
        <v>30.779999999999998</v>
      </c>
      <c r="H21" s="69"/>
      <c r="I21" s="83"/>
    </row>
    <row r="22" spans="1:9" x14ac:dyDescent="0.25">
      <c r="A22" s="69" t="s">
        <v>7</v>
      </c>
      <c r="B22" s="69"/>
      <c r="C22" s="70">
        <f>main!C22</f>
        <v>32.276250880902055</v>
      </c>
      <c r="D22" s="70">
        <f>main!D22</f>
        <v>30.074677528852678</v>
      </c>
      <c r="E22" s="70">
        <f>main!E22</f>
        <v>29.464285714285737</v>
      </c>
      <c r="F22" s="70">
        <f>main!F22</f>
        <v>28.676716917922956</v>
      </c>
      <c r="G22" s="70">
        <f>main!G22</f>
        <v>28.037686809616645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30</v>
      </c>
      <c r="E36" s="72"/>
      <c r="F36" s="124" t="s">
        <v>53</v>
      </c>
      <c r="G36" s="68"/>
      <c r="H36" s="123">
        <f>ROUND(main!G41,2)</f>
        <v>11.33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10.47</v>
      </c>
      <c r="E44" s="86">
        <f>main!E44</f>
        <v>9.2899999999999991</v>
      </c>
      <c r="F44" s="86">
        <f>main!F44</f>
        <v>9.64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52.4</v>
      </c>
      <c r="E45" s="86">
        <f>main!E45</f>
        <v>49.54</v>
      </c>
      <c r="F45" s="86">
        <f>main!F45</f>
        <v>48.02</v>
      </c>
      <c r="G45" s="106" t="s">
        <v>56</v>
      </c>
      <c r="H45" s="1"/>
      <c r="I45" s="121">
        <f>main!G54</f>
        <v>16</v>
      </c>
    </row>
    <row r="46" spans="1:9" ht="13" x14ac:dyDescent="0.3">
      <c r="A46" s="4" t="s">
        <v>10</v>
      </c>
      <c r="B46" s="5"/>
      <c r="C46" s="27"/>
      <c r="D46" s="86">
        <f>main!D46</f>
        <v>46.54</v>
      </c>
      <c r="E46" s="86">
        <f>main!E46</f>
        <v>44.02</v>
      </c>
      <c r="F46" s="86">
        <f>main!F46</f>
        <v>42.67</v>
      </c>
      <c r="G46" s="106" t="s">
        <v>57</v>
      </c>
      <c r="H46" s="1"/>
      <c r="I46" s="121">
        <f>main!G56</f>
        <v>14</v>
      </c>
    </row>
    <row r="47" spans="1:9" ht="13" x14ac:dyDescent="0.3">
      <c r="A47" s="4" t="s">
        <v>11</v>
      </c>
      <c r="B47" s="5"/>
      <c r="C47" s="26"/>
      <c r="D47" s="86">
        <f>main!D47</f>
        <v>5.8599999999999994</v>
      </c>
      <c r="E47" s="86">
        <f>main!E47</f>
        <v>5.519999999999996</v>
      </c>
      <c r="F47" s="86">
        <f>main!F47</f>
        <v>5.3500000000000014</v>
      </c>
      <c r="G47" s="106" t="s">
        <v>54</v>
      </c>
      <c r="H47" s="1"/>
      <c r="I47" s="109">
        <f>ROUND(main!G39,2)</f>
        <v>1.24</v>
      </c>
    </row>
    <row r="48" spans="1:9" x14ac:dyDescent="0.25">
      <c r="A48" s="4" t="s">
        <v>12</v>
      </c>
      <c r="B48" s="5"/>
      <c r="C48" s="7"/>
      <c r="D48" s="86">
        <f>main!D48</f>
        <v>36.07</v>
      </c>
      <c r="E48" s="86">
        <f>main!E48</f>
        <v>34.730000000000004</v>
      </c>
      <c r="F48" s="86">
        <f>main!F48</f>
        <v>33.03</v>
      </c>
      <c r="G48" s="16"/>
    </row>
    <row r="49" spans="1:9" x14ac:dyDescent="0.25">
      <c r="A49" s="4" t="s">
        <v>7</v>
      </c>
      <c r="B49" s="5"/>
      <c r="C49" s="7"/>
      <c r="D49" s="86">
        <f>main!D49</f>
        <v>16.24618796784031</v>
      </c>
      <c r="E49" s="86">
        <f>main!E49</f>
        <v>15.894039735099325</v>
      </c>
      <c r="F49" s="86">
        <f>main!F49</f>
        <v>16.197396306388136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0.18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2022-02-26T06:52:45Z</dcterms:modified>
</cp:coreProperties>
</file>